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79C40570-195A-4ED5-9DCC-F3F8F4589824}"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<sst xmlns="http://schemas.openxmlformats.org/spreadsheetml/2006/main" count="11244" uniqueCount="2031">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</sst>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44376</v>
      </c>
      <c r="C8" s="65">
        <f>VLOOKUP($A8,'Return Data'!$B$7:$R$2843,4,0)</f>
        <v>1067.6500000000001</v>
      </c>
      <c r="D8" s="65">
        <f>VLOOKUP($A8,'Return Data'!$B$7:$R$2843,10,0)</f>
        <v>9.3477999999999994</v>
      </c>
      <c r="E8" s="66">
        <f t="shared" ref="E8:E40" si="0">RANK(D8,D$8:D$40,0)</f>
        <v>17</v>
      </c>
      <c r="F8" s="65">
        <f>VLOOKUP($A8,'Return Data'!$B$7:$R$2843,11,0)</f>
        <v>15.537800000000001</v>
      </c>
      <c r="G8" s="66">
        <f t="shared" ref="G8:G40" si="1">RANK(F8,F$8:F$40,0)</f>
        <v>17</v>
      </c>
      <c r="H8" s="65">
        <f>VLOOKUP($A8,'Return Data'!$B$7:$R$2843,12,0)</f>
        <v>37.658299999999997</v>
      </c>
      <c r="I8" s="66">
        <f t="shared" ref="I8:I40" si="2">RANK(H8,H$8:H$40,0)</f>
        <v>14</v>
      </c>
      <c r="J8" s="65">
        <f>VLOOKUP($A8,'Return Data'!$B$7:$R$2843,13,0)</f>
        <v>50.904600000000002</v>
      </c>
      <c r="K8" s="66">
        <f t="shared" ref="K8:K40" si="3">RANK(J8,J$8:J$40,0)</f>
        <v>10</v>
      </c>
      <c r="L8" s="65">
        <f>VLOOKUP($A8,'Return Data'!$B$7:$R$2843,17,0)</f>
        <v>14.703200000000001</v>
      </c>
      <c r="M8" s="66">
        <f t="shared" ref="M8:M17" si="4">RANK(L8,L$8:L$40,0)</f>
        <v>24</v>
      </c>
      <c r="N8" s="65">
        <f>VLOOKUP($A8,'Return Data'!$B$7:$R$2843,14,0)</f>
        <v>10.9467</v>
      </c>
      <c r="O8" s="66">
        <f>RANK(N8,N$8:N$40,0)</f>
        <v>24</v>
      </c>
      <c r="P8" s="65">
        <f>VLOOKUP($A8,'Return Data'!$B$7:$R$2843,15,0)</f>
        <v>11.7097</v>
      </c>
      <c r="Q8" s="66">
        <f>RANK(P8,P$8:P$40,0)</f>
        <v>17</v>
      </c>
      <c r="R8" s="65">
        <f>VLOOKUP($A8,'Return Data'!$B$7:$R$2843,16,0)</f>
        <v>14.0694</v>
      </c>
      <c r="S8" s="67">
        <f t="shared" ref="S8:S40" si="5">RANK(R8,R$8:R$40,0)</f>
        <v>18</v>
      </c>
    </row>
    <row r="9" spans="1:20" x14ac:dyDescent="0.3">
      <c r="A9" s="63" t="s">
        <v>480</v>
      </c>
      <c r="B9" s="64">
        <f>VLOOKUP($A9,'Return Data'!$B$7:$R$2843,3,0)</f>
        <v>44376</v>
      </c>
      <c r="C9" s="65">
        <f>VLOOKUP($A9,'Return Data'!$B$7:$R$2843,4,0)</f>
        <v>14.65</v>
      </c>
      <c r="D9" s="65">
        <f>VLOOKUP($A9,'Return Data'!$B$7:$R$2843,10,0)</f>
        <v>9.0030000000000001</v>
      </c>
      <c r="E9" s="66">
        <f t="shared" si="0"/>
        <v>19</v>
      </c>
      <c r="F9" s="65">
        <f>VLOOKUP($A9,'Return Data'!$B$7:$R$2843,11,0)</f>
        <v>9.9849999999999994</v>
      </c>
      <c r="G9" s="66">
        <f t="shared" si="1"/>
        <v>30</v>
      </c>
      <c r="H9" s="65">
        <f>VLOOKUP($A9,'Return Data'!$B$7:$R$2843,12,0)</f>
        <v>31.272400000000001</v>
      </c>
      <c r="I9" s="66">
        <f t="shared" si="2"/>
        <v>26</v>
      </c>
      <c r="J9" s="65">
        <f>VLOOKUP($A9,'Return Data'!$B$7:$R$2843,13,0)</f>
        <v>40.865400000000001</v>
      </c>
      <c r="K9" s="66">
        <f t="shared" si="3"/>
        <v>26</v>
      </c>
      <c r="L9" s="65">
        <f>VLOOKUP($A9,'Return Data'!$B$7:$R$2843,17,0)</f>
        <v>17.6205</v>
      </c>
      <c r="M9" s="66">
        <f t="shared" si="4"/>
        <v>11</v>
      </c>
      <c r="N9" s="65"/>
      <c r="O9" s="66"/>
      <c r="P9" s="65"/>
      <c r="Q9" s="66"/>
      <c r="R9" s="65">
        <f>VLOOKUP($A9,'Return Data'!$B$7:$R$2843,16,0)</f>
        <v>14.1235</v>
      </c>
      <c r="S9" s="67">
        <f t="shared" si="5"/>
        <v>17</v>
      </c>
    </row>
    <row r="10" spans="1:20" x14ac:dyDescent="0.3">
      <c r="A10" s="63" t="s">
        <v>483</v>
      </c>
      <c r="B10" s="64">
        <f>VLOOKUP($A10,'Return Data'!$B$7:$R$2843,3,0)</f>
        <v>44376</v>
      </c>
      <c r="C10" s="65">
        <f>VLOOKUP($A10,'Return Data'!$B$7:$R$2843,4,0)</f>
        <v>80.34</v>
      </c>
      <c r="D10" s="65">
        <f>VLOOKUP($A10,'Return Data'!$B$7:$R$2843,10,0)</f>
        <v>7.9112999999999998</v>
      </c>
      <c r="E10" s="66">
        <f t="shared" si="0"/>
        <v>29</v>
      </c>
      <c r="F10" s="65">
        <f>VLOOKUP($A10,'Return Data'!$B$7:$R$2843,11,0)</f>
        <v>13.8767</v>
      </c>
      <c r="G10" s="66">
        <f t="shared" si="1"/>
        <v>20</v>
      </c>
      <c r="H10" s="65">
        <f>VLOOKUP($A10,'Return Data'!$B$7:$R$2843,12,0)</f>
        <v>34.415300000000002</v>
      </c>
      <c r="I10" s="66">
        <f t="shared" si="2"/>
        <v>20</v>
      </c>
      <c r="J10" s="65">
        <f>VLOOKUP($A10,'Return Data'!$B$7:$R$2843,13,0)</f>
        <v>47.548200000000001</v>
      </c>
      <c r="K10" s="66">
        <f t="shared" si="3"/>
        <v>14</v>
      </c>
      <c r="L10" s="65">
        <f>VLOOKUP($A10,'Return Data'!$B$7:$R$2843,17,0)</f>
        <v>15.8521</v>
      </c>
      <c r="M10" s="66">
        <f t="shared" si="4"/>
        <v>20</v>
      </c>
      <c r="N10" s="65">
        <f>VLOOKUP($A10,'Return Data'!$B$7:$R$2843,14,0)</f>
        <v>11.3147</v>
      </c>
      <c r="O10" s="66">
        <f t="shared" ref="O10:O17" si="6">RANK(N10,N$8:N$40,0)</f>
        <v>22</v>
      </c>
      <c r="P10" s="65">
        <f>VLOOKUP($A10,'Return Data'!$B$7:$R$2843,15,0)</f>
        <v>11.986700000000001</v>
      </c>
      <c r="Q10" s="66">
        <f>RANK(P10,P$8:P$40,0)</f>
        <v>15</v>
      </c>
      <c r="R10" s="65">
        <f>VLOOKUP($A10,'Return Data'!$B$7:$R$2843,16,0)</f>
        <v>12.2014</v>
      </c>
      <c r="S10" s="67">
        <f t="shared" si="5"/>
        <v>26</v>
      </c>
    </row>
    <row r="11" spans="1:20" x14ac:dyDescent="0.3">
      <c r="A11" s="63" t="s">
        <v>1776</v>
      </c>
      <c r="B11" s="64">
        <f>VLOOKUP($A11,'Return Data'!$B$7:$R$2843,3,0)</f>
        <v>44376</v>
      </c>
      <c r="C11" s="65">
        <f>VLOOKUP($A11,'Return Data'!$B$7:$R$2843,4,0)</f>
        <v>18.533799999999999</v>
      </c>
      <c r="D11" s="65">
        <f>VLOOKUP($A11,'Return Data'!$B$7:$R$2843,10,0)</f>
        <v>11.564</v>
      </c>
      <c r="E11" s="66">
        <f t="shared" si="0"/>
        <v>5</v>
      </c>
      <c r="F11" s="65">
        <f>VLOOKUP($A11,'Return Data'!$B$7:$R$2843,11,0)</f>
        <v>17.8141</v>
      </c>
      <c r="G11" s="66">
        <f t="shared" si="1"/>
        <v>9</v>
      </c>
      <c r="H11" s="65">
        <f>VLOOKUP($A11,'Return Data'!$B$7:$R$2843,12,0)</f>
        <v>37.561500000000002</v>
      </c>
      <c r="I11" s="66">
        <f t="shared" si="2"/>
        <v>15</v>
      </c>
      <c r="J11" s="65">
        <f>VLOOKUP($A11,'Return Data'!$B$7:$R$2843,13,0)</f>
        <v>45.537799999999997</v>
      </c>
      <c r="K11" s="66">
        <f t="shared" si="3"/>
        <v>17</v>
      </c>
      <c r="L11" s="65">
        <f>VLOOKUP($A11,'Return Data'!$B$7:$R$2843,17,0)</f>
        <v>21.864799999999999</v>
      </c>
      <c r="M11" s="66">
        <f t="shared" si="4"/>
        <v>4</v>
      </c>
      <c r="N11" s="65">
        <f>VLOOKUP($A11,'Return Data'!$B$7:$R$2843,14,0)</f>
        <v>18.563800000000001</v>
      </c>
      <c r="O11" s="66">
        <f t="shared" si="6"/>
        <v>2</v>
      </c>
      <c r="P11" s="65"/>
      <c r="Q11" s="66"/>
      <c r="R11" s="65">
        <f>VLOOKUP($A11,'Return Data'!$B$7:$R$2843,16,0)</f>
        <v>15.7035</v>
      </c>
      <c r="S11" s="67">
        <f t="shared" si="5"/>
        <v>9</v>
      </c>
    </row>
    <row r="12" spans="1:20" x14ac:dyDescent="0.3">
      <c r="A12" s="63" t="s">
        <v>484</v>
      </c>
      <c r="B12" s="64">
        <f>VLOOKUP($A12,'Return Data'!$B$7:$R$2843,3,0)</f>
        <v>44376</v>
      </c>
      <c r="C12" s="65">
        <f>VLOOKUP($A12,'Return Data'!$B$7:$R$2843,4,0)</f>
        <v>21.29</v>
      </c>
      <c r="D12" s="65">
        <f>VLOOKUP($A12,'Return Data'!$B$7:$R$2843,10,0)</f>
        <v>21.034700000000001</v>
      </c>
      <c r="E12" s="66">
        <f t="shared" si="0"/>
        <v>1</v>
      </c>
      <c r="F12" s="65">
        <f>VLOOKUP($A12,'Return Data'!$B$7:$R$2843,11,0)</f>
        <v>30.774000000000001</v>
      </c>
      <c r="G12" s="66">
        <f t="shared" si="1"/>
        <v>1</v>
      </c>
      <c r="H12" s="65">
        <f>VLOOKUP($A12,'Return Data'!$B$7:$R$2843,12,0)</f>
        <v>49.403500000000001</v>
      </c>
      <c r="I12" s="66">
        <f t="shared" si="2"/>
        <v>2</v>
      </c>
      <c r="J12" s="65">
        <f>VLOOKUP($A12,'Return Data'!$B$7:$R$2843,13,0)</f>
        <v>80.730099999999993</v>
      </c>
      <c r="K12" s="66">
        <f t="shared" si="3"/>
        <v>2</v>
      </c>
      <c r="L12" s="65">
        <f>VLOOKUP($A12,'Return Data'!$B$7:$R$2843,17,0)</f>
        <v>31.8933</v>
      </c>
      <c r="M12" s="66">
        <f t="shared" si="4"/>
        <v>2</v>
      </c>
      <c r="N12" s="65">
        <f>VLOOKUP($A12,'Return Data'!$B$7:$R$2843,14,0)</f>
        <v>15.898300000000001</v>
      </c>
      <c r="O12" s="66">
        <f t="shared" si="6"/>
        <v>7</v>
      </c>
      <c r="P12" s="65"/>
      <c r="Q12" s="66"/>
      <c r="R12" s="65">
        <f>VLOOKUP($A12,'Return Data'!$B$7:$R$2843,16,0)</f>
        <v>16.509799999999998</v>
      </c>
      <c r="S12" s="67">
        <f t="shared" si="5"/>
        <v>4</v>
      </c>
    </row>
    <row r="13" spans="1:20" x14ac:dyDescent="0.3">
      <c r="A13" s="63" t="s">
        <v>486</v>
      </c>
      <c r="B13" s="64">
        <f>VLOOKUP($A13,'Return Data'!$B$7:$R$2843,3,0)</f>
        <v>44376</v>
      </c>
      <c r="C13" s="65">
        <f>VLOOKUP($A13,'Return Data'!$B$7:$R$2843,4,0)</f>
        <v>244.4</v>
      </c>
      <c r="D13" s="65">
        <f>VLOOKUP($A13,'Return Data'!$B$7:$R$2843,10,0)</f>
        <v>8.9175000000000004</v>
      </c>
      <c r="E13" s="66">
        <f t="shared" si="0"/>
        <v>20</v>
      </c>
      <c r="F13" s="65">
        <f>VLOOKUP($A13,'Return Data'!$B$7:$R$2843,11,0)</f>
        <v>13.695600000000001</v>
      </c>
      <c r="G13" s="66">
        <f t="shared" si="1"/>
        <v>22</v>
      </c>
      <c r="H13" s="65">
        <f>VLOOKUP($A13,'Return Data'!$B$7:$R$2843,12,0)</f>
        <v>31.88</v>
      </c>
      <c r="I13" s="66">
        <f t="shared" si="2"/>
        <v>23</v>
      </c>
      <c r="J13" s="65">
        <f>VLOOKUP($A13,'Return Data'!$B$7:$R$2843,13,0)</f>
        <v>42.1922</v>
      </c>
      <c r="K13" s="66">
        <f t="shared" si="3"/>
        <v>21</v>
      </c>
      <c r="L13" s="65">
        <f>VLOOKUP($A13,'Return Data'!$B$7:$R$2843,17,0)</f>
        <v>19.6496</v>
      </c>
      <c r="M13" s="66">
        <f t="shared" si="4"/>
        <v>7</v>
      </c>
      <c r="N13" s="65">
        <f>VLOOKUP($A13,'Return Data'!$B$7:$R$2843,14,0)</f>
        <v>16.715399999999999</v>
      </c>
      <c r="O13" s="66">
        <f t="shared" si="6"/>
        <v>4</v>
      </c>
      <c r="P13" s="65">
        <f>VLOOKUP($A13,'Return Data'!$B$7:$R$2843,15,0)</f>
        <v>15.9711</v>
      </c>
      <c r="Q13" s="66">
        <f>RANK(P13,P$8:P$40,0)</f>
        <v>3</v>
      </c>
      <c r="R13" s="65">
        <f>VLOOKUP($A13,'Return Data'!$B$7:$R$2843,16,0)</f>
        <v>15.5336</v>
      </c>
      <c r="S13" s="67">
        <f t="shared" si="5"/>
        <v>10</v>
      </c>
    </row>
    <row r="14" spans="1:20" x14ac:dyDescent="0.3">
      <c r="A14" s="63" t="s">
        <v>488</v>
      </c>
      <c r="B14" s="64">
        <f>VLOOKUP($A14,'Return Data'!$B$7:$R$2843,3,0)</f>
        <v>44376</v>
      </c>
      <c r="C14" s="65">
        <f>VLOOKUP($A14,'Return Data'!$B$7:$R$2843,4,0)</f>
        <v>236.60300000000001</v>
      </c>
      <c r="D14" s="65">
        <f>VLOOKUP($A14,'Return Data'!$B$7:$R$2843,10,0)</f>
        <v>9.9814000000000007</v>
      </c>
      <c r="E14" s="66">
        <f t="shared" si="0"/>
        <v>14</v>
      </c>
      <c r="F14" s="65">
        <f>VLOOKUP($A14,'Return Data'!$B$7:$R$2843,11,0)</f>
        <v>15.5519</v>
      </c>
      <c r="G14" s="66">
        <f t="shared" si="1"/>
        <v>16</v>
      </c>
      <c r="H14" s="65">
        <f>VLOOKUP($A14,'Return Data'!$B$7:$R$2843,12,0)</f>
        <v>37.834800000000001</v>
      </c>
      <c r="I14" s="66">
        <f t="shared" si="2"/>
        <v>11</v>
      </c>
      <c r="J14" s="65">
        <f>VLOOKUP($A14,'Return Data'!$B$7:$R$2843,13,0)</f>
        <v>45.722000000000001</v>
      </c>
      <c r="K14" s="66">
        <f t="shared" si="3"/>
        <v>16</v>
      </c>
      <c r="L14" s="65">
        <f>VLOOKUP($A14,'Return Data'!$B$7:$R$2843,17,0)</f>
        <v>20.291799999999999</v>
      </c>
      <c r="M14" s="66">
        <f t="shared" si="4"/>
        <v>6</v>
      </c>
      <c r="N14" s="65">
        <f>VLOOKUP($A14,'Return Data'!$B$7:$R$2843,14,0)</f>
        <v>16.5503</v>
      </c>
      <c r="O14" s="66">
        <f t="shared" si="6"/>
        <v>5</v>
      </c>
      <c r="P14" s="65">
        <f>VLOOKUP($A14,'Return Data'!$B$7:$R$2843,15,0)</f>
        <v>15.241099999999999</v>
      </c>
      <c r="Q14" s="66">
        <f>RANK(P14,P$8:P$40,0)</f>
        <v>4</v>
      </c>
      <c r="R14" s="65">
        <f>VLOOKUP($A14,'Return Data'!$B$7:$R$2843,16,0)</f>
        <v>14.976800000000001</v>
      </c>
      <c r="S14" s="67">
        <f t="shared" si="5"/>
        <v>12</v>
      </c>
    </row>
    <row r="15" spans="1:20" x14ac:dyDescent="0.3">
      <c r="A15" s="63" t="s">
        <v>490</v>
      </c>
      <c r="B15" s="64">
        <f>VLOOKUP($A15,'Return Data'!$B$7:$R$2843,3,0)</f>
        <v>44376</v>
      </c>
      <c r="C15" s="65">
        <f>VLOOKUP($A15,'Return Data'!$B$7:$R$2843,4,0)</f>
        <v>37.270000000000003</v>
      </c>
      <c r="D15" s="65">
        <f>VLOOKUP($A15,'Return Data'!$B$7:$R$2843,10,0)</f>
        <v>10.429600000000001</v>
      </c>
      <c r="E15" s="66">
        <f t="shared" si="0"/>
        <v>10</v>
      </c>
      <c r="F15" s="65">
        <f>VLOOKUP($A15,'Return Data'!$B$7:$R$2843,11,0)</f>
        <v>15.817299999999999</v>
      </c>
      <c r="G15" s="66">
        <f t="shared" si="1"/>
        <v>15</v>
      </c>
      <c r="H15" s="65">
        <f>VLOOKUP($A15,'Return Data'!$B$7:$R$2843,12,0)</f>
        <v>37.680100000000003</v>
      </c>
      <c r="I15" s="66">
        <f t="shared" si="2"/>
        <v>13</v>
      </c>
      <c r="J15" s="65">
        <f>VLOOKUP($A15,'Return Data'!$B$7:$R$2843,13,0)</f>
        <v>47.195900000000002</v>
      </c>
      <c r="K15" s="66">
        <f t="shared" si="3"/>
        <v>15</v>
      </c>
      <c r="L15" s="65">
        <f>VLOOKUP($A15,'Return Data'!$B$7:$R$2843,17,0)</f>
        <v>18.0715</v>
      </c>
      <c r="M15" s="66">
        <f t="shared" si="4"/>
        <v>8</v>
      </c>
      <c r="N15" s="65">
        <f>VLOOKUP($A15,'Return Data'!$B$7:$R$2843,14,0)</f>
        <v>14.529</v>
      </c>
      <c r="O15" s="66">
        <f t="shared" si="6"/>
        <v>10</v>
      </c>
      <c r="P15" s="65">
        <f>VLOOKUP($A15,'Return Data'!$B$7:$R$2843,15,0)</f>
        <v>13.4543</v>
      </c>
      <c r="Q15" s="66">
        <f>RANK(P15,P$8:P$40,0)</f>
        <v>11</v>
      </c>
      <c r="R15" s="65">
        <f>VLOOKUP($A15,'Return Data'!$B$7:$R$2843,16,0)</f>
        <v>13.3597</v>
      </c>
      <c r="S15" s="67">
        <f t="shared" si="5"/>
        <v>20</v>
      </c>
    </row>
    <row r="16" spans="1:20" x14ac:dyDescent="0.3">
      <c r="A16" s="63" t="s">
        <v>493</v>
      </c>
      <c r="B16" s="64">
        <f>VLOOKUP($A16,'Return Data'!$B$7:$R$2843,3,0)</f>
        <v>44376</v>
      </c>
      <c r="C16" s="65">
        <f>VLOOKUP($A16,'Return Data'!$B$7:$R$2843,4,0)</f>
        <v>181.4041</v>
      </c>
      <c r="D16" s="65">
        <f>VLOOKUP($A16,'Return Data'!$B$7:$R$2843,10,0)</f>
        <v>10.054399999999999</v>
      </c>
      <c r="E16" s="66">
        <f t="shared" si="0"/>
        <v>12</v>
      </c>
      <c r="F16" s="65">
        <f>VLOOKUP($A16,'Return Data'!$B$7:$R$2843,11,0)</f>
        <v>17.7104</v>
      </c>
      <c r="G16" s="66">
        <f t="shared" si="1"/>
        <v>10</v>
      </c>
      <c r="H16" s="65">
        <f>VLOOKUP($A16,'Return Data'!$B$7:$R$2843,12,0)</f>
        <v>42.534700000000001</v>
      </c>
      <c r="I16" s="66">
        <f t="shared" si="2"/>
        <v>5</v>
      </c>
      <c r="J16" s="65">
        <f>VLOOKUP($A16,'Return Data'!$B$7:$R$2843,13,0)</f>
        <v>51.186</v>
      </c>
      <c r="K16" s="66">
        <f t="shared" si="3"/>
        <v>9</v>
      </c>
      <c r="L16" s="65">
        <f>VLOOKUP($A16,'Return Data'!$B$7:$R$2843,17,0)</f>
        <v>17.560700000000001</v>
      </c>
      <c r="M16" s="66">
        <f t="shared" si="4"/>
        <v>12</v>
      </c>
      <c r="N16" s="65">
        <f>VLOOKUP($A16,'Return Data'!$B$7:$R$2843,14,0)</f>
        <v>14.270200000000001</v>
      </c>
      <c r="O16" s="66">
        <f t="shared" si="6"/>
        <v>11</v>
      </c>
      <c r="P16" s="65">
        <f>VLOOKUP($A16,'Return Data'!$B$7:$R$2843,15,0)</f>
        <v>13.0581</v>
      </c>
      <c r="Q16" s="66">
        <f>RANK(P16,P$8:P$40,0)</f>
        <v>12</v>
      </c>
      <c r="R16" s="65">
        <f>VLOOKUP($A16,'Return Data'!$B$7:$R$2843,16,0)</f>
        <v>15.0434</v>
      </c>
      <c r="S16" s="67">
        <f t="shared" si="5"/>
        <v>11</v>
      </c>
    </row>
    <row r="17" spans="1:19" x14ac:dyDescent="0.3">
      <c r="A17" s="63" t="s">
        <v>495</v>
      </c>
      <c r="B17" s="64">
        <f>VLOOKUP($A17,'Return Data'!$B$7:$R$2843,3,0)</f>
        <v>44376</v>
      </c>
      <c r="C17" s="65">
        <f>VLOOKUP($A17,'Return Data'!$B$7:$R$2843,4,0)</f>
        <v>77.183999999999997</v>
      </c>
      <c r="D17" s="65">
        <f>VLOOKUP($A17,'Return Data'!$B$7:$R$2843,10,0)</f>
        <v>9.9925999999999995</v>
      </c>
      <c r="E17" s="66">
        <f t="shared" si="0"/>
        <v>13</v>
      </c>
      <c r="F17" s="65">
        <f>VLOOKUP($A17,'Return Data'!$B$7:$R$2843,11,0)</f>
        <v>17.511600000000001</v>
      </c>
      <c r="G17" s="66">
        <f t="shared" si="1"/>
        <v>11</v>
      </c>
      <c r="H17" s="65">
        <f>VLOOKUP($A17,'Return Data'!$B$7:$R$2843,12,0)</f>
        <v>41.2333</v>
      </c>
      <c r="I17" s="66">
        <f t="shared" si="2"/>
        <v>8</v>
      </c>
      <c r="J17" s="65">
        <f>VLOOKUP($A17,'Return Data'!$B$7:$R$2843,13,0)</f>
        <v>50.7</v>
      </c>
      <c r="K17" s="66">
        <f t="shared" si="3"/>
        <v>12</v>
      </c>
      <c r="L17" s="65">
        <f>VLOOKUP($A17,'Return Data'!$B$7:$R$2843,17,0)</f>
        <v>16.065300000000001</v>
      </c>
      <c r="M17" s="66">
        <f t="shared" si="4"/>
        <v>19</v>
      </c>
      <c r="N17" s="65">
        <f>VLOOKUP($A17,'Return Data'!$B$7:$R$2843,14,0)</f>
        <v>14.027200000000001</v>
      </c>
      <c r="O17" s="66">
        <f t="shared" si="6"/>
        <v>12</v>
      </c>
      <c r="P17" s="65">
        <f>VLOOKUP($A17,'Return Data'!$B$7:$R$2843,15,0)</f>
        <v>14.1997</v>
      </c>
      <c r="Q17" s="66">
        <f>RANK(P17,P$8:P$40,0)</f>
        <v>8</v>
      </c>
      <c r="R17" s="65">
        <f>VLOOKUP($A17,'Return Data'!$B$7:$R$2843,16,0)</f>
        <v>15.886799999999999</v>
      </c>
      <c r="S17" s="67">
        <f t="shared" si="5"/>
        <v>7</v>
      </c>
    </row>
    <row r="18" spans="1:19" x14ac:dyDescent="0.3">
      <c r="A18" s="63" t="s">
        <v>496</v>
      </c>
      <c r="B18" s="64">
        <f>VLOOKUP($A18,'Return Data'!$B$7:$R$2843,3,0)</f>
        <v>44376</v>
      </c>
      <c r="C18" s="65">
        <f>VLOOKUP($A18,'Return Data'!$B$7:$R$2843,4,0)</f>
        <v>15.255599999999999</v>
      </c>
      <c r="D18" s="65">
        <f>VLOOKUP($A18,'Return Data'!$B$7:$R$2843,10,0)</f>
        <v>8.4372000000000007</v>
      </c>
      <c r="E18" s="66">
        <f t="shared" si="0"/>
        <v>25</v>
      </c>
      <c r="F18" s="65">
        <f>VLOOKUP($A18,'Return Data'!$B$7:$R$2843,11,0)</f>
        <v>11.967700000000001</v>
      </c>
      <c r="G18" s="66">
        <f t="shared" si="1"/>
        <v>26</v>
      </c>
      <c r="H18" s="65">
        <f>VLOOKUP($A18,'Return Data'!$B$7:$R$2843,12,0)</f>
        <v>31.565999999999999</v>
      </c>
      <c r="I18" s="66">
        <f t="shared" si="2"/>
        <v>25</v>
      </c>
      <c r="J18" s="65">
        <f>VLOOKUP($A18,'Return Data'!$B$7:$R$2843,13,0)</f>
        <v>41.491399999999999</v>
      </c>
      <c r="K18" s="66">
        <f t="shared" si="3"/>
        <v>24</v>
      </c>
      <c r="L18" s="65"/>
      <c r="M18" s="66"/>
      <c r="N18" s="65"/>
      <c r="O18" s="66"/>
      <c r="P18" s="65"/>
      <c r="Q18" s="66"/>
      <c r="R18" s="65">
        <f>VLOOKUP($A18,'Return Data'!$B$7:$R$2843,16,0)</f>
        <v>17.0169</v>
      </c>
      <c r="S18" s="67">
        <f t="shared" si="5"/>
        <v>3</v>
      </c>
    </row>
    <row r="19" spans="1:19" x14ac:dyDescent="0.3">
      <c r="A19" s="63" t="s">
        <v>499</v>
      </c>
      <c r="B19" s="64">
        <f>VLOOKUP($A19,'Return Data'!$B$7:$R$2843,3,0)</f>
        <v>44376</v>
      </c>
      <c r="C19" s="65">
        <f>VLOOKUP($A19,'Return Data'!$B$7:$R$2843,4,0)</f>
        <v>202.49</v>
      </c>
      <c r="D19" s="65">
        <f>VLOOKUP($A19,'Return Data'!$B$7:$R$2843,10,0)</f>
        <v>11.2277</v>
      </c>
      <c r="E19" s="66">
        <f t="shared" si="0"/>
        <v>7</v>
      </c>
      <c r="F19" s="65">
        <f>VLOOKUP($A19,'Return Data'!$B$7:$R$2843,11,0)</f>
        <v>22.847799999999999</v>
      </c>
      <c r="G19" s="66">
        <f t="shared" si="1"/>
        <v>3</v>
      </c>
      <c r="H19" s="65">
        <f>VLOOKUP($A19,'Return Data'!$B$7:$R$2843,12,0)</f>
        <v>48.769399999999997</v>
      </c>
      <c r="I19" s="66">
        <f t="shared" si="2"/>
        <v>3</v>
      </c>
      <c r="J19" s="65">
        <f>VLOOKUP($A19,'Return Data'!$B$7:$R$2843,13,0)</f>
        <v>52.949599999999997</v>
      </c>
      <c r="K19" s="66">
        <f t="shared" si="3"/>
        <v>6</v>
      </c>
      <c r="L19" s="65">
        <f>VLOOKUP($A19,'Return Data'!$B$7:$R$2843,17,0)</f>
        <v>17.283100000000001</v>
      </c>
      <c r="M19" s="66">
        <f>RANK(L19,L$8:L$40,0)</f>
        <v>13</v>
      </c>
      <c r="N19" s="65">
        <f>VLOOKUP($A19,'Return Data'!$B$7:$R$2843,14,0)</f>
        <v>15.257099999999999</v>
      </c>
      <c r="O19" s="66">
        <f>RANK(N19,N$8:N$40,0)</f>
        <v>8</v>
      </c>
      <c r="P19" s="65">
        <f>VLOOKUP($A19,'Return Data'!$B$7:$R$2843,15,0)</f>
        <v>15.2263</v>
      </c>
      <c r="Q19" s="66">
        <f>RANK(P19,P$8:P$40,0)</f>
        <v>5</v>
      </c>
      <c r="R19" s="65">
        <f>VLOOKUP($A19,'Return Data'!$B$7:$R$2843,16,0)</f>
        <v>16.291799999999999</v>
      </c>
      <c r="S19" s="67">
        <f t="shared" si="5"/>
        <v>5</v>
      </c>
    </row>
    <row r="20" spans="1:19" x14ac:dyDescent="0.3">
      <c r="A20" s="63" t="s">
        <v>501</v>
      </c>
      <c r="B20" s="64">
        <f>VLOOKUP($A20,'Return Data'!$B$7:$R$2843,3,0)</f>
        <v>44376</v>
      </c>
      <c r="C20" s="65">
        <f>VLOOKUP($A20,'Return Data'!$B$7:$R$2843,4,0)</f>
        <v>15.657400000000001</v>
      </c>
      <c r="D20" s="65">
        <f>VLOOKUP($A20,'Return Data'!$B$7:$R$2843,10,0)</f>
        <v>8.0587999999999997</v>
      </c>
      <c r="E20" s="66">
        <f t="shared" si="0"/>
        <v>28</v>
      </c>
      <c r="F20" s="65">
        <f>VLOOKUP($A20,'Return Data'!$B$7:$R$2843,11,0)</f>
        <v>10.5756</v>
      </c>
      <c r="G20" s="66">
        <f t="shared" si="1"/>
        <v>28</v>
      </c>
      <c r="H20" s="65">
        <f>VLOOKUP($A20,'Return Data'!$B$7:$R$2843,12,0)</f>
        <v>25.7441</v>
      </c>
      <c r="I20" s="66">
        <f t="shared" si="2"/>
        <v>33</v>
      </c>
      <c r="J20" s="65">
        <f>VLOOKUP($A20,'Return Data'!$B$7:$R$2843,13,0)</f>
        <v>34.182899999999997</v>
      </c>
      <c r="K20" s="66">
        <f t="shared" si="3"/>
        <v>32</v>
      </c>
      <c r="L20" s="65">
        <f>VLOOKUP($A20,'Return Data'!$B$7:$R$2843,17,0)</f>
        <v>15.3515</v>
      </c>
      <c r="M20" s="66">
        <f>RANK(L20,L$8:L$40,0)</f>
        <v>21</v>
      </c>
      <c r="N20" s="65">
        <f>VLOOKUP($A20,'Return Data'!$B$7:$R$2843,14,0)</f>
        <v>8.3529</v>
      </c>
      <c r="O20" s="66">
        <f>RANK(N20,N$8:N$40,0)</f>
        <v>25</v>
      </c>
      <c r="P20" s="65"/>
      <c r="Q20" s="66"/>
      <c r="R20" s="65">
        <f>VLOOKUP($A20,'Return Data'!$B$7:$R$2843,16,0)</f>
        <v>10.049300000000001</v>
      </c>
      <c r="S20" s="67">
        <f t="shared" si="5"/>
        <v>33</v>
      </c>
    </row>
    <row r="21" spans="1:19" x14ac:dyDescent="0.3">
      <c r="A21" s="63" t="s">
        <v>502</v>
      </c>
      <c r="B21" s="64">
        <f>VLOOKUP($A21,'Return Data'!$B$7:$R$2843,3,0)</f>
        <v>44376</v>
      </c>
      <c r="C21" s="65">
        <f>VLOOKUP($A21,'Return Data'!$B$7:$R$2843,4,0)</f>
        <v>16.8</v>
      </c>
      <c r="D21" s="65">
        <f>VLOOKUP($A21,'Return Data'!$B$7:$R$2843,10,0)</f>
        <v>12.7517</v>
      </c>
      <c r="E21" s="66">
        <f t="shared" si="0"/>
        <v>4</v>
      </c>
      <c r="F21" s="65">
        <f>VLOOKUP($A21,'Return Data'!$B$7:$R$2843,11,0)</f>
        <v>18.896000000000001</v>
      </c>
      <c r="G21" s="66">
        <f t="shared" si="1"/>
        <v>8</v>
      </c>
      <c r="H21" s="65">
        <f>VLOOKUP($A21,'Return Data'!$B$7:$R$2843,12,0)</f>
        <v>37.817900000000002</v>
      </c>
      <c r="I21" s="66">
        <f t="shared" si="2"/>
        <v>12</v>
      </c>
      <c r="J21" s="65">
        <f>VLOOKUP($A21,'Return Data'!$B$7:$R$2843,13,0)</f>
        <v>55.411700000000003</v>
      </c>
      <c r="K21" s="66">
        <f t="shared" si="3"/>
        <v>5</v>
      </c>
      <c r="L21" s="65">
        <f>VLOOKUP($A21,'Return Data'!$B$7:$R$2843,17,0)</f>
        <v>17.633500000000002</v>
      </c>
      <c r="M21" s="66">
        <f>RANK(L21,L$8:L$40,0)</f>
        <v>10</v>
      </c>
      <c r="N21" s="65">
        <f>VLOOKUP($A21,'Return Data'!$B$7:$R$2843,14,0)</f>
        <v>12.922700000000001</v>
      </c>
      <c r="O21" s="66">
        <f>RANK(N21,N$8:N$40,0)</f>
        <v>17</v>
      </c>
      <c r="P21" s="65"/>
      <c r="Q21" s="66"/>
      <c r="R21" s="65">
        <f>VLOOKUP($A21,'Return Data'!$B$7:$R$2843,16,0)</f>
        <v>12.2235</v>
      </c>
      <c r="S21" s="67">
        <f t="shared" si="5"/>
        <v>25</v>
      </c>
    </row>
    <row r="22" spans="1:19" x14ac:dyDescent="0.3">
      <c r="A22" s="63" t="s">
        <v>504</v>
      </c>
      <c r="B22" s="64">
        <f>VLOOKUP($A22,'Return Data'!$B$7:$R$2843,3,0)</f>
        <v>44376</v>
      </c>
      <c r="C22" s="65">
        <f>VLOOKUP($A22,'Return Data'!$B$7:$R$2843,4,0)</f>
        <v>14.207700000000001</v>
      </c>
      <c r="D22" s="65">
        <f>VLOOKUP($A22,'Return Data'!$B$7:$R$2843,10,0)</f>
        <v>5.3342999999999998</v>
      </c>
      <c r="E22" s="66">
        <f t="shared" si="0"/>
        <v>33</v>
      </c>
      <c r="F22" s="65">
        <f>VLOOKUP($A22,'Return Data'!$B$7:$R$2843,11,0)</f>
        <v>10.0869</v>
      </c>
      <c r="G22" s="66">
        <f t="shared" si="1"/>
        <v>29</v>
      </c>
      <c r="H22" s="65">
        <f>VLOOKUP($A22,'Return Data'!$B$7:$R$2843,12,0)</f>
        <v>31.706399999999999</v>
      </c>
      <c r="I22" s="66">
        <f t="shared" si="2"/>
        <v>24</v>
      </c>
      <c r="J22" s="65">
        <f>VLOOKUP($A22,'Return Data'!$B$7:$R$2843,13,0)</f>
        <v>42.038600000000002</v>
      </c>
      <c r="K22" s="66">
        <f t="shared" si="3"/>
        <v>22</v>
      </c>
      <c r="L22" s="65"/>
      <c r="M22" s="66"/>
      <c r="N22" s="65"/>
      <c r="O22" s="66"/>
      <c r="P22" s="65"/>
      <c r="Q22" s="66"/>
      <c r="R22" s="65">
        <f>VLOOKUP($A22,'Return Data'!$B$7:$R$2843,16,0)</f>
        <v>14.7958</v>
      </c>
      <c r="S22" s="67">
        <f t="shared" si="5"/>
        <v>14</v>
      </c>
    </row>
    <row r="23" spans="1:19" x14ac:dyDescent="0.3">
      <c r="A23" s="63" t="s">
        <v>506</v>
      </c>
      <c r="B23" s="64">
        <f>VLOOKUP($A23,'Return Data'!$B$7:$R$2843,3,0)</f>
        <v>44376</v>
      </c>
      <c r="C23" s="65">
        <f>VLOOKUP($A23,'Return Data'!$B$7:$R$2843,4,0)</f>
        <v>14.1043</v>
      </c>
      <c r="D23" s="65">
        <f>VLOOKUP($A23,'Return Data'!$B$7:$R$2843,10,0)</f>
        <v>8.5623000000000005</v>
      </c>
      <c r="E23" s="66">
        <f t="shared" si="0"/>
        <v>24</v>
      </c>
      <c r="F23" s="65">
        <f>VLOOKUP($A23,'Return Data'!$B$7:$R$2843,11,0)</f>
        <v>12.1347</v>
      </c>
      <c r="G23" s="66">
        <f t="shared" si="1"/>
        <v>25</v>
      </c>
      <c r="H23" s="65">
        <f>VLOOKUP($A23,'Return Data'!$B$7:$R$2843,12,0)</f>
        <v>26.535699999999999</v>
      </c>
      <c r="I23" s="66">
        <f t="shared" si="2"/>
        <v>32</v>
      </c>
      <c r="J23" s="65">
        <f>VLOOKUP($A23,'Return Data'!$B$7:$R$2843,13,0)</f>
        <v>38.040599999999998</v>
      </c>
      <c r="K23" s="66">
        <f t="shared" si="3"/>
        <v>28</v>
      </c>
      <c r="L23" s="65">
        <f>VLOOKUP($A23,'Return Data'!$B$7:$R$2843,17,0)</f>
        <v>14.788600000000001</v>
      </c>
      <c r="M23" s="66">
        <f>RANK(L23,L$8:L$40,0)</f>
        <v>22</v>
      </c>
      <c r="N23" s="65"/>
      <c r="O23" s="66"/>
      <c r="P23" s="65"/>
      <c r="Q23" s="66"/>
      <c r="R23" s="65">
        <f>VLOOKUP($A23,'Return Data'!$B$7:$R$2843,16,0)</f>
        <v>12.146000000000001</v>
      </c>
      <c r="S23" s="67">
        <f t="shared" si="5"/>
        <v>27</v>
      </c>
    </row>
    <row r="24" spans="1:19" x14ac:dyDescent="0.3">
      <c r="A24" s="63" t="s">
        <v>509</v>
      </c>
      <c r="B24" s="64">
        <f>VLOOKUP($A24,'Return Data'!$B$7:$R$2843,3,0)</f>
        <v>44376</v>
      </c>
      <c r="C24" s="65">
        <f>VLOOKUP($A24,'Return Data'!$B$7:$R$2843,4,0)</f>
        <v>68.302700000000002</v>
      </c>
      <c r="D24" s="65">
        <f>VLOOKUP($A24,'Return Data'!$B$7:$R$2843,10,0)</f>
        <v>9.0450999999999997</v>
      </c>
      <c r="E24" s="66">
        <f t="shared" si="0"/>
        <v>18</v>
      </c>
      <c r="F24" s="65">
        <f>VLOOKUP($A24,'Return Data'!$B$7:$R$2843,11,0)</f>
        <v>16.1571</v>
      </c>
      <c r="G24" s="66">
        <f t="shared" si="1"/>
        <v>14</v>
      </c>
      <c r="H24" s="65">
        <f>VLOOKUP($A24,'Return Data'!$B$7:$R$2843,12,0)</f>
        <v>40.067300000000003</v>
      </c>
      <c r="I24" s="66">
        <f t="shared" si="2"/>
        <v>10</v>
      </c>
      <c r="J24" s="65">
        <f>VLOOKUP($A24,'Return Data'!$B$7:$R$2843,13,0)</f>
        <v>72.331900000000005</v>
      </c>
      <c r="K24" s="66">
        <f t="shared" si="3"/>
        <v>3</v>
      </c>
      <c r="L24" s="65">
        <f>VLOOKUP($A24,'Return Data'!$B$7:$R$2843,17,0)</f>
        <v>22.8703</v>
      </c>
      <c r="M24" s="66">
        <f>RANK(L24,L$8:L$40,0)</f>
        <v>3</v>
      </c>
      <c r="N24" s="65">
        <f>VLOOKUP($A24,'Return Data'!$B$7:$R$2843,14,0)</f>
        <v>12.989699999999999</v>
      </c>
      <c r="O24" s="66">
        <f>RANK(N24,N$8:N$40,0)</f>
        <v>16</v>
      </c>
      <c r="P24" s="65">
        <f>VLOOKUP($A24,'Return Data'!$B$7:$R$2843,15,0)</f>
        <v>11.4864</v>
      </c>
      <c r="Q24" s="66">
        <f>RANK(P24,P$8:P$40,0)</f>
        <v>19</v>
      </c>
      <c r="R24" s="65">
        <f>VLOOKUP($A24,'Return Data'!$B$7:$R$2843,16,0)</f>
        <v>12.557</v>
      </c>
      <c r="S24" s="67">
        <f t="shared" si="5"/>
        <v>23</v>
      </c>
    </row>
    <row r="25" spans="1:19" x14ac:dyDescent="0.3">
      <c r="A25" s="63" t="s">
        <v>1834</v>
      </c>
      <c r="B25" s="64">
        <f>VLOOKUP($A25,'Return Data'!$B$7:$R$2843,3,0)</f>
        <v>44376</v>
      </c>
      <c r="C25" s="65">
        <f>VLOOKUP($A25,'Return Data'!$B$7:$R$2843,4,0)</f>
        <v>40.552999999999997</v>
      </c>
      <c r="D25" s="65">
        <f>VLOOKUP($A25,'Return Data'!$B$7:$R$2843,10,0)</f>
        <v>9.5790000000000006</v>
      </c>
      <c r="E25" s="66">
        <f t="shared" si="0"/>
        <v>16</v>
      </c>
      <c r="F25" s="65">
        <f>VLOOKUP($A25,'Return Data'!$B$7:$R$2843,11,0)</f>
        <v>19.2805</v>
      </c>
      <c r="G25" s="66">
        <f t="shared" si="1"/>
        <v>7</v>
      </c>
      <c r="H25" s="65">
        <f>VLOOKUP($A25,'Return Data'!$B$7:$R$2843,12,0)</f>
        <v>42.076900000000002</v>
      </c>
      <c r="I25" s="66">
        <f t="shared" si="2"/>
        <v>6</v>
      </c>
      <c r="J25" s="65">
        <f>VLOOKUP($A25,'Return Data'!$B$7:$R$2843,13,0)</f>
        <v>56.847799999999999</v>
      </c>
      <c r="K25" s="66">
        <f t="shared" si="3"/>
        <v>4</v>
      </c>
      <c r="L25" s="65">
        <f>VLOOKUP($A25,'Return Data'!$B$7:$R$2843,17,0)</f>
        <v>21.1755</v>
      </c>
      <c r="M25" s="66">
        <f>RANK(L25,L$8:L$40,0)</f>
        <v>5</v>
      </c>
      <c r="N25" s="65">
        <f>VLOOKUP($A25,'Return Data'!$B$7:$R$2843,14,0)</f>
        <v>16.994199999999999</v>
      </c>
      <c r="O25" s="66">
        <f>RANK(N25,N$8:N$40,0)</f>
        <v>3</v>
      </c>
      <c r="P25" s="65">
        <f>VLOOKUP($A25,'Return Data'!$B$7:$R$2843,15,0)</f>
        <v>14.997999999999999</v>
      </c>
      <c r="Q25" s="66">
        <f>RANK(P25,P$8:P$40,0)</f>
        <v>7</v>
      </c>
      <c r="R25" s="65">
        <f>VLOOKUP($A25,'Return Data'!$B$7:$R$2843,16,0)</f>
        <v>13.0381</v>
      </c>
      <c r="S25" s="67">
        <f t="shared" si="5"/>
        <v>21</v>
      </c>
    </row>
    <row r="26" spans="1:19" x14ac:dyDescent="0.3">
      <c r="A26" s="63" t="s">
        <v>510</v>
      </c>
      <c r="B26" s="64">
        <f>VLOOKUP($A26,'Return Data'!$B$7:$R$2843,3,0)</f>
        <v>44376</v>
      </c>
      <c r="C26" s="65">
        <f>VLOOKUP($A26,'Return Data'!$B$7:$R$2843,4,0)</f>
        <v>37.426000000000002</v>
      </c>
      <c r="D26" s="65">
        <f>VLOOKUP($A26,'Return Data'!$B$7:$R$2843,10,0)</f>
        <v>8.1707999999999998</v>
      </c>
      <c r="E26" s="66">
        <f t="shared" si="0"/>
        <v>27</v>
      </c>
      <c r="F26" s="65">
        <f>VLOOKUP($A26,'Return Data'!$B$7:$R$2843,11,0)</f>
        <v>12.4275</v>
      </c>
      <c r="G26" s="66">
        <f t="shared" si="1"/>
        <v>24</v>
      </c>
      <c r="H26" s="65">
        <f>VLOOKUP($A26,'Return Data'!$B$7:$R$2843,12,0)</f>
        <v>30.577100000000002</v>
      </c>
      <c r="I26" s="66">
        <f t="shared" si="2"/>
        <v>27</v>
      </c>
      <c r="J26" s="65">
        <f>VLOOKUP($A26,'Return Data'!$B$7:$R$2843,13,0)</f>
        <v>40.916499999999999</v>
      </c>
      <c r="K26" s="66">
        <f t="shared" si="3"/>
        <v>25</v>
      </c>
      <c r="L26" s="65">
        <f>VLOOKUP($A26,'Return Data'!$B$7:$R$2843,17,0)</f>
        <v>14.726800000000001</v>
      </c>
      <c r="M26" s="66">
        <f>RANK(L26,L$8:L$40,0)</f>
        <v>23</v>
      </c>
      <c r="N26" s="65">
        <f>VLOOKUP($A26,'Return Data'!$B$7:$R$2843,14,0)</f>
        <v>11.065899999999999</v>
      </c>
      <c r="O26" s="66">
        <f>RANK(N26,N$8:N$40,0)</f>
        <v>23</v>
      </c>
      <c r="P26" s="65">
        <f>VLOOKUP($A26,'Return Data'!$B$7:$R$2843,15,0)</f>
        <v>12.250500000000001</v>
      </c>
      <c r="Q26" s="66">
        <f>RANK(P26,P$8:P$40,0)</f>
        <v>13</v>
      </c>
      <c r="R26" s="65">
        <f>VLOOKUP($A26,'Return Data'!$B$7:$R$2843,16,0)</f>
        <v>14.8567</v>
      </c>
      <c r="S26" s="67">
        <f t="shared" si="5"/>
        <v>13</v>
      </c>
    </row>
    <row r="27" spans="1:19" x14ac:dyDescent="0.3">
      <c r="A27" s="63" t="s">
        <v>513</v>
      </c>
      <c r="B27" s="64">
        <f>VLOOKUP($A27,'Return Data'!$B$7:$R$2843,3,0)</f>
        <v>44376</v>
      </c>
      <c r="C27" s="65">
        <f>VLOOKUP($A27,'Return Data'!$B$7:$R$2843,4,0)</f>
        <v>141.25190000000001</v>
      </c>
      <c r="D27" s="65">
        <f>VLOOKUP($A27,'Return Data'!$B$7:$R$2843,10,0)</f>
        <v>7.8385999999999996</v>
      </c>
      <c r="E27" s="66">
        <f t="shared" si="0"/>
        <v>30</v>
      </c>
      <c r="F27" s="65">
        <f>VLOOKUP($A27,'Return Data'!$B$7:$R$2843,11,0)</f>
        <v>8.7278000000000002</v>
      </c>
      <c r="G27" s="66">
        <f t="shared" si="1"/>
        <v>32</v>
      </c>
      <c r="H27" s="65">
        <f>VLOOKUP($A27,'Return Data'!$B$7:$R$2843,12,0)</f>
        <v>28.499700000000001</v>
      </c>
      <c r="I27" s="66">
        <f t="shared" si="2"/>
        <v>28</v>
      </c>
      <c r="J27" s="65">
        <f>VLOOKUP($A27,'Return Data'!$B$7:$R$2843,13,0)</f>
        <v>33.388100000000001</v>
      </c>
      <c r="K27" s="66">
        <f t="shared" si="3"/>
        <v>33</v>
      </c>
      <c r="L27" s="65">
        <f>VLOOKUP($A27,'Return Data'!$B$7:$R$2843,17,0)</f>
        <v>12.964700000000001</v>
      </c>
      <c r="M27" s="66">
        <f>RANK(L27,L$8:L$40,0)</f>
        <v>27</v>
      </c>
      <c r="N27" s="65">
        <f>VLOOKUP($A27,'Return Data'!$B$7:$R$2843,14,0)</f>
        <v>13.327999999999999</v>
      </c>
      <c r="O27" s="66">
        <f>RANK(N27,N$8:N$40,0)</f>
        <v>14</v>
      </c>
      <c r="P27" s="65">
        <f>VLOOKUP($A27,'Return Data'!$B$7:$R$2843,15,0)</f>
        <v>11.0373</v>
      </c>
      <c r="Q27" s="66">
        <f>RANK(P27,P$8:P$40,0)</f>
        <v>21</v>
      </c>
      <c r="R27" s="65">
        <f>VLOOKUP($A27,'Return Data'!$B$7:$R$2843,16,0)</f>
        <v>10.628500000000001</v>
      </c>
      <c r="S27" s="67">
        <f t="shared" si="5"/>
        <v>31</v>
      </c>
    </row>
    <row r="28" spans="1:19" x14ac:dyDescent="0.3">
      <c r="A28" s="63" t="s">
        <v>514</v>
      </c>
      <c r="B28" s="64">
        <f>VLOOKUP($A28,'Return Data'!$B$7:$R$2843,3,0)</f>
        <v>44376</v>
      </c>
      <c r="C28" s="65">
        <f>VLOOKUP($A28,'Return Data'!$B$7:$R$2843,4,0)</f>
        <v>15.826599999999999</v>
      </c>
      <c r="D28" s="65">
        <f>VLOOKUP($A28,'Return Data'!$B$7:$R$2843,10,0)</f>
        <v>10.905099999999999</v>
      </c>
      <c r="E28" s="66">
        <f t="shared" si="0"/>
        <v>8</v>
      </c>
      <c r="F28" s="65">
        <f>VLOOKUP($A28,'Return Data'!$B$7:$R$2843,11,0)</f>
        <v>20.358000000000001</v>
      </c>
      <c r="G28" s="66">
        <f t="shared" si="1"/>
        <v>5</v>
      </c>
      <c r="H28" s="65">
        <f>VLOOKUP($A28,'Return Data'!$B$7:$R$2843,12,0)</f>
        <v>41.358199999999997</v>
      </c>
      <c r="I28" s="66">
        <f t="shared" si="2"/>
        <v>7</v>
      </c>
      <c r="J28" s="65">
        <f>VLOOKUP($A28,'Return Data'!$B$7:$R$2843,13,0)</f>
        <v>52.004899999999999</v>
      </c>
      <c r="K28" s="66">
        <f t="shared" si="3"/>
        <v>8</v>
      </c>
      <c r="L28" s="65"/>
      <c r="M28" s="66"/>
      <c r="N28" s="65"/>
      <c r="O28" s="66"/>
      <c r="P28" s="65"/>
      <c r="Q28" s="66"/>
      <c r="R28" s="65">
        <f>VLOOKUP($A28,'Return Data'!$B$7:$R$2843,16,0)</f>
        <v>26.5779</v>
      </c>
      <c r="S28" s="67">
        <f t="shared" si="5"/>
        <v>1</v>
      </c>
    </row>
    <row r="29" spans="1:19" x14ac:dyDescent="0.3">
      <c r="A29" s="63" t="s">
        <v>517</v>
      </c>
      <c r="B29" s="64">
        <f>VLOOKUP($A29,'Return Data'!$B$7:$R$2843,3,0)</f>
        <v>44376</v>
      </c>
      <c r="C29" s="65">
        <f>VLOOKUP($A29,'Return Data'!$B$7:$R$2843,4,0)</f>
        <v>22.443999999999999</v>
      </c>
      <c r="D29" s="65">
        <f>VLOOKUP($A29,'Return Data'!$B$7:$R$2843,10,0)</f>
        <v>9.7345000000000006</v>
      </c>
      <c r="E29" s="66">
        <f t="shared" si="0"/>
        <v>15</v>
      </c>
      <c r="F29" s="65">
        <f>VLOOKUP($A29,'Return Data'!$B$7:$R$2843,11,0)</f>
        <v>15.020799999999999</v>
      </c>
      <c r="G29" s="66">
        <f t="shared" si="1"/>
        <v>18</v>
      </c>
      <c r="H29" s="65">
        <f>VLOOKUP($A29,'Return Data'!$B$7:$R$2843,12,0)</f>
        <v>34.653199999999998</v>
      </c>
      <c r="I29" s="66">
        <f t="shared" si="2"/>
        <v>18</v>
      </c>
      <c r="J29" s="65">
        <f>VLOOKUP($A29,'Return Data'!$B$7:$R$2843,13,0)</f>
        <v>44.7346</v>
      </c>
      <c r="K29" s="66">
        <f t="shared" si="3"/>
        <v>19</v>
      </c>
      <c r="L29" s="65">
        <f>VLOOKUP($A29,'Return Data'!$B$7:$R$2843,17,0)</f>
        <v>17.804400000000001</v>
      </c>
      <c r="M29" s="66">
        <f>RANK(L29,L$8:L$40,0)</f>
        <v>9</v>
      </c>
      <c r="N29" s="65">
        <f>VLOOKUP($A29,'Return Data'!$B$7:$R$2843,14,0)</f>
        <v>16.403500000000001</v>
      </c>
      <c r="O29" s="66">
        <f>RANK(N29,N$8:N$40,0)</f>
        <v>6</v>
      </c>
      <c r="P29" s="65">
        <f>VLOOKUP($A29,'Return Data'!$B$7:$R$2843,15,0)</f>
        <v>16.340599999999998</v>
      </c>
      <c r="Q29" s="66">
        <f>RANK(P29,P$8:P$40,0)</f>
        <v>2</v>
      </c>
      <c r="R29" s="65">
        <f>VLOOKUP($A29,'Return Data'!$B$7:$R$2843,16,0)</f>
        <v>14.623699999999999</v>
      </c>
      <c r="S29" s="67">
        <f t="shared" si="5"/>
        <v>16</v>
      </c>
    </row>
    <row r="30" spans="1:19" x14ac:dyDescent="0.3">
      <c r="A30" s="63" t="s">
        <v>519</v>
      </c>
      <c r="B30" s="64">
        <f>VLOOKUP($A30,'Return Data'!$B$7:$R$2843,3,0)</f>
        <v>44376</v>
      </c>
      <c r="C30" s="65">
        <f>VLOOKUP($A30,'Return Data'!$B$7:$R$2843,4,0)</f>
        <v>15.040699999999999</v>
      </c>
      <c r="D30" s="65">
        <f>VLOOKUP($A30,'Return Data'!$B$7:$R$2843,10,0)</f>
        <v>5.8734999999999999</v>
      </c>
      <c r="E30" s="66">
        <f t="shared" si="0"/>
        <v>32</v>
      </c>
      <c r="F30" s="65">
        <f>VLOOKUP($A30,'Return Data'!$B$7:$R$2843,11,0)</f>
        <v>8.7501999999999995</v>
      </c>
      <c r="G30" s="66">
        <f t="shared" si="1"/>
        <v>31</v>
      </c>
      <c r="H30" s="65">
        <f>VLOOKUP($A30,'Return Data'!$B$7:$R$2843,12,0)</f>
        <v>27.3416</v>
      </c>
      <c r="I30" s="66">
        <f t="shared" si="2"/>
        <v>30</v>
      </c>
      <c r="J30" s="65">
        <f>VLOOKUP($A30,'Return Data'!$B$7:$R$2843,13,0)</f>
        <v>35.244700000000002</v>
      </c>
      <c r="K30" s="66">
        <f t="shared" si="3"/>
        <v>29</v>
      </c>
      <c r="L30" s="65"/>
      <c r="M30" s="66"/>
      <c r="N30" s="65"/>
      <c r="O30" s="66"/>
      <c r="P30" s="65"/>
      <c r="Q30" s="66"/>
      <c r="R30" s="65">
        <f>VLOOKUP($A30,'Return Data'!$B$7:$R$2843,16,0)</f>
        <v>15.743399999999999</v>
      </c>
      <c r="S30" s="67">
        <f t="shared" si="5"/>
        <v>8</v>
      </c>
    </row>
    <row r="31" spans="1:19" x14ac:dyDescent="0.3">
      <c r="A31" s="63" t="s">
        <v>2007</v>
      </c>
      <c r="B31" s="64">
        <f>VLOOKUP($A31,'Return Data'!$B$7:$R$2843,3,0)</f>
        <v>44376</v>
      </c>
      <c r="C31" s="65">
        <f>VLOOKUP($A31,'Return Data'!$B$7:$R$2843,4,0)</f>
        <v>13.715999999999999</v>
      </c>
      <c r="D31" s="65">
        <f>VLOOKUP($A31,'Return Data'!$B$7:$R$2843,10,0)</f>
        <v>8.8010000000000002</v>
      </c>
      <c r="E31" s="66">
        <f t="shared" si="0"/>
        <v>21</v>
      </c>
      <c r="F31" s="65">
        <f>VLOOKUP($A31,'Return Data'!$B$7:$R$2843,11,0)</f>
        <v>11.3529</v>
      </c>
      <c r="G31" s="66">
        <f t="shared" si="1"/>
        <v>27</v>
      </c>
      <c r="H31" s="65">
        <f>VLOOKUP($A31,'Return Data'!$B$7:$R$2843,12,0)</f>
        <v>26.965900000000001</v>
      </c>
      <c r="I31" s="66">
        <f t="shared" si="2"/>
        <v>31</v>
      </c>
      <c r="J31" s="65">
        <f>VLOOKUP($A31,'Return Data'!$B$7:$R$2843,13,0)</f>
        <v>34.673900000000003</v>
      </c>
      <c r="K31" s="66">
        <f t="shared" si="3"/>
        <v>30</v>
      </c>
      <c r="L31" s="65">
        <f>VLOOKUP($A31,'Return Data'!$B$7:$R$2843,17,0)</f>
        <v>12.6747</v>
      </c>
      <c r="M31" s="66">
        <f t="shared" ref="M31:M40" si="7">RANK(L31,L$8:L$40,0)</f>
        <v>28</v>
      </c>
      <c r="N31" s="65"/>
      <c r="O31" s="66"/>
      <c r="P31" s="65"/>
      <c r="Q31" s="66"/>
      <c r="R31" s="65">
        <f>VLOOKUP($A31,'Return Data'!$B$7:$R$2843,16,0)</f>
        <v>10.4915</v>
      </c>
      <c r="S31" s="67">
        <f t="shared" si="5"/>
        <v>32</v>
      </c>
    </row>
    <row r="32" spans="1:19" x14ac:dyDescent="0.3">
      <c r="A32" s="63" t="s">
        <v>522</v>
      </c>
      <c r="B32" s="64">
        <f>VLOOKUP($A32,'Return Data'!$B$7:$R$2843,3,0)</f>
        <v>44376</v>
      </c>
      <c r="C32" s="65">
        <f>VLOOKUP($A32,'Return Data'!$B$7:$R$2843,4,0)</f>
        <v>67.572599999999994</v>
      </c>
      <c r="D32" s="65">
        <f>VLOOKUP($A32,'Return Data'!$B$7:$R$2843,10,0)</f>
        <v>10.8096</v>
      </c>
      <c r="E32" s="66">
        <f t="shared" si="0"/>
        <v>9</v>
      </c>
      <c r="F32" s="65">
        <f>VLOOKUP($A32,'Return Data'!$B$7:$R$2843,11,0)</f>
        <v>20.819199999999999</v>
      </c>
      <c r="G32" s="66">
        <f t="shared" si="1"/>
        <v>4</v>
      </c>
      <c r="H32" s="65">
        <f>VLOOKUP($A32,'Return Data'!$B$7:$R$2843,12,0)</f>
        <v>44.161299999999997</v>
      </c>
      <c r="I32" s="66">
        <f t="shared" si="2"/>
        <v>4</v>
      </c>
      <c r="J32" s="65">
        <f>VLOOKUP($A32,'Return Data'!$B$7:$R$2843,13,0)</f>
        <v>50.7301</v>
      </c>
      <c r="K32" s="66">
        <f t="shared" si="3"/>
        <v>11</v>
      </c>
      <c r="L32" s="65">
        <f>VLOOKUP($A32,'Return Data'!$B$7:$R$2843,17,0)</f>
        <v>7.6307</v>
      </c>
      <c r="M32" s="66">
        <f t="shared" si="7"/>
        <v>29</v>
      </c>
      <c r="N32" s="65">
        <f>VLOOKUP($A32,'Return Data'!$B$7:$R$2843,14,0)</f>
        <v>5.6050000000000004</v>
      </c>
      <c r="O32" s="66">
        <f t="shared" ref="O32:O40" si="8">RANK(N32,N$8:N$40,0)</f>
        <v>26</v>
      </c>
      <c r="P32" s="65">
        <f>VLOOKUP($A32,'Return Data'!$B$7:$R$2843,15,0)</f>
        <v>9.4811999999999994</v>
      </c>
      <c r="Q32" s="66">
        <f t="shared" ref="Q32:Q40" si="9">RANK(P32,P$8:P$40,0)</f>
        <v>22</v>
      </c>
      <c r="R32" s="65">
        <f>VLOOKUP($A32,'Return Data'!$B$7:$R$2843,16,0)</f>
        <v>12.0069</v>
      </c>
      <c r="S32" s="67">
        <f t="shared" si="5"/>
        <v>28</v>
      </c>
    </row>
    <row r="33" spans="1:19" x14ac:dyDescent="0.3">
      <c r="A33" s="63" t="s">
        <v>528</v>
      </c>
      <c r="B33" s="64">
        <f>VLOOKUP($A33,'Return Data'!$B$7:$R$2843,3,0)</f>
        <v>44376</v>
      </c>
      <c r="C33" s="65">
        <f>VLOOKUP($A33,'Return Data'!$B$7:$R$2843,4,0)</f>
        <v>102.15</v>
      </c>
      <c r="D33" s="65">
        <f>VLOOKUP($A33,'Return Data'!$B$7:$R$2843,10,0)</f>
        <v>12.8231</v>
      </c>
      <c r="E33" s="66">
        <f t="shared" si="0"/>
        <v>3</v>
      </c>
      <c r="F33" s="65">
        <f>VLOOKUP($A33,'Return Data'!$B$7:$R$2843,11,0)</f>
        <v>16.317499999999999</v>
      </c>
      <c r="G33" s="66">
        <f t="shared" si="1"/>
        <v>12</v>
      </c>
      <c r="H33" s="65">
        <f>VLOOKUP($A33,'Return Data'!$B$7:$R$2843,12,0)</f>
        <v>35.7836</v>
      </c>
      <c r="I33" s="66">
        <f t="shared" si="2"/>
        <v>16</v>
      </c>
      <c r="J33" s="65">
        <f>VLOOKUP($A33,'Return Data'!$B$7:$R$2843,13,0)</f>
        <v>48.043500000000002</v>
      </c>
      <c r="K33" s="66">
        <f t="shared" si="3"/>
        <v>13</v>
      </c>
      <c r="L33" s="65">
        <f>VLOOKUP($A33,'Return Data'!$B$7:$R$2843,17,0)</f>
        <v>17.092300000000002</v>
      </c>
      <c r="M33" s="66">
        <f t="shared" si="7"/>
        <v>14</v>
      </c>
      <c r="N33" s="65">
        <f>VLOOKUP($A33,'Return Data'!$B$7:$R$2843,14,0)</f>
        <v>13.022</v>
      </c>
      <c r="O33" s="66">
        <f t="shared" si="8"/>
        <v>15</v>
      </c>
      <c r="P33" s="65">
        <f>VLOOKUP($A33,'Return Data'!$B$7:$R$2843,15,0)</f>
        <v>11.917</v>
      </c>
      <c r="Q33" s="66">
        <f t="shared" si="9"/>
        <v>16</v>
      </c>
      <c r="R33" s="65">
        <f>VLOOKUP($A33,'Return Data'!$B$7:$R$2843,16,0)</f>
        <v>12.743499999999999</v>
      </c>
      <c r="S33" s="67">
        <f t="shared" si="5"/>
        <v>22</v>
      </c>
    </row>
    <row r="34" spans="1:19" x14ac:dyDescent="0.3">
      <c r="A34" s="63" t="s">
        <v>530</v>
      </c>
      <c r="B34" s="64">
        <f>VLOOKUP($A34,'Return Data'!$B$7:$R$2843,3,0)</f>
        <v>44376</v>
      </c>
      <c r="C34" s="65">
        <f>VLOOKUP($A34,'Return Data'!$B$7:$R$2843,4,0)</f>
        <v>110.19</v>
      </c>
      <c r="D34" s="65">
        <f>VLOOKUP($A34,'Return Data'!$B$7:$R$2843,10,0)</f>
        <v>8.6793999999999993</v>
      </c>
      <c r="E34" s="66">
        <f t="shared" si="0"/>
        <v>22</v>
      </c>
      <c r="F34" s="65">
        <f>VLOOKUP($A34,'Return Data'!$B$7:$R$2843,11,0)</f>
        <v>13.750400000000001</v>
      </c>
      <c r="G34" s="66">
        <f t="shared" si="1"/>
        <v>21</v>
      </c>
      <c r="H34" s="65">
        <f>VLOOKUP($A34,'Return Data'!$B$7:$R$2843,12,0)</f>
        <v>34.394399999999997</v>
      </c>
      <c r="I34" s="66">
        <f t="shared" si="2"/>
        <v>21</v>
      </c>
      <c r="J34" s="65">
        <f>VLOOKUP($A34,'Return Data'!$B$7:$R$2843,13,0)</f>
        <v>45.158700000000003</v>
      </c>
      <c r="K34" s="66">
        <f t="shared" si="3"/>
        <v>18</v>
      </c>
      <c r="L34" s="65">
        <f>VLOOKUP($A34,'Return Data'!$B$7:$R$2843,17,0)</f>
        <v>16.2927</v>
      </c>
      <c r="M34" s="66">
        <f t="shared" si="7"/>
        <v>18</v>
      </c>
      <c r="N34" s="65">
        <f>VLOOKUP($A34,'Return Data'!$B$7:$R$2843,14,0)</f>
        <v>11.8277</v>
      </c>
      <c r="O34" s="66">
        <f t="shared" si="8"/>
        <v>19</v>
      </c>
      <c r="P34" s="65">
        <f>VLOOKUP($A34,'Return Data'!$B$7:$R$2843,15,0)</f>
        <v>15.0601</v>
      </c>
      <c r="Q34" s="66">
        <f t="shared" si="9"/>
        <v>6</v>
      </c>
      <c r="R34" s="65">
        <f>VLOOKUP($A34,'Return Data'!$B$7:$R$2843,16,0)</f>
        <v>14.6739</v>
      </c>
      <c r="S34" s="67">
        <f t="shared" si="5"/>
        <v>15</v>
      </c>
    </row>
    <row r="35" spans="1:19" x14ac:dyDescent="0.3">
      <c r="A35" s="63" t="s">
        <v>532</v>
      </c>
      <c r="B35" s="64">
        <f>VLOOKUP($A35,'Return Data'!$B$7:$R$2843,3,0)</f>
        <v>44376</v>
      </c>
      <c r="C35" s="65">
        <f>VLOOKUP($A35,'Return Data'!$B$7:$R$2843,4,0)</f>
        <v>256.10250000000002</v>
      </c>
      <c r="D35" s="65">
        <f>VLOOKUP($A35,'Return Data'!$B$7:$R$2843,10,0)</f>
        <v>20.693000000000001</v>
      </c>
      <c r="E35" s="66">
        <f t="shared" si="0"/>
        <v>2</v>
      </c>
      <c r="F35" s="65">
        <f>VLOOKUP($A35,'Return Data'!$B$7:$R$2843,11,0)</f>
        <v>30.509899999999998</v>
      </c>
      <c r="G35" s="66">
        <f t="shared" si="1"/>
        <v>2</v>
      </c>
      <c r="H35" s="65">
        <f>VLOOKUP($A35,'Return Data'!$B$7:$R$2843,12,0)</f>
        <v>55.399099999999997</v>
      </c>
      <c r="I35" s="66">
        <f t="shared" si="2"/>
        <v>1</v>
      </c>
      <c r="J35" s="65">
        <f>VLOOKUP($A35,'Return Data'!$B$7:$R$2843,13,0)</f>
        <v>86.230800000000002</v>
      </c>
      <c r="K35" s="66">
        <f t="shared" si="3"/>
        <v>1</v>
      </c>
      <c r="L35" s="65">
        <f>VLOOKUP($A35,'Return Data'!$B$7:$R$2843,17,0)</f>
        <v>34.115299999999998</v>
      </c>
      <c r="M35" s="66">
        <f t="shared" si="7"/>
        <v>1</v>
      </c>
      <c r="N35" s="65">
        <f>VLOOKUP($A35,'Return Data'!$B$7:$R$2843,14,0)</f>
        <v>25.906199999999998</v>
      </c>
      <c r="O35" s="66">
        <f t="shared" si="8"/>
        <v>1</v>
      </c>
      <c r="P35" s="65">
        <f>VLOOKUP($A35,'Return Data'!$B$7:$R$2843,15,0)</f>
        <v>18.8337</v>
      </c>
      <c r="Q35" s="66">
        <f t="shared" si="9"/>
        <v>1</v>
      </c>
      <c r="R35" s="65">
        <f>VLOOKUP($A35,'Return Data'!$B$7:$R$2843,16,0)</f>
        <v>17.875599999999999</v>
      </c>
      <c r="S35" s="67">
        <f t="shared" si="5"/>
        <v>2</v>
      </c>
    </row>
    <row r="36" spans="1:19" x14ac:dyDescent="0.3">
      <c r="A36" s="63" t="s">
        <v>1838</v>
      </c>
      <c r="B36" s="64">
        <f>VLOOKUP($A36,'Return Data'!$B$7:$R$2843,3,0)</f>
        <v>44376</v>
      </c>
      <c r="C36" s="65">
        <f>VLOOKUP($A36,'Return Data'!$B$7:$R$2843,4,0)</f>
        <v>198.89279999999999</v>
      </c>
      <c r="D36" s="65">
        <f>VLOOKUP($A36,'Return Data'!$B$7:$R$2843,10,0)</f>
        <v>8.5921000000000003</v>
      </c>
      <c r="E36" s="66">
        <f t="shared" si="0"/>
        <v>23</v>
      </c>
      <c r="F36" s="65">
        <f>VLOOKUP($A36,'Return Data'!$B$7:$R$2843,11,0)</f>
        <v>13.4405</v>
      </c>
      <c r="G36" s="66">
        <f t="shared" si="1"/>
        <v>23</v>
      </c>
      <c r="H36" s="65">
        <f>VLOOKUP($A36,'Return Data'!$B$7:$R$2843,12,0)</f>
        <v>34.302700000000002</v>
      </c>
      <c r="I36" s="66">
        <f t="shared" si="2"/>
        <v>22</v>
      </c>
      <c r="J36" s="65">
        <f>VLOOKUP($A36,'Return Data'!$B$7:$R$2843,13,0)</f>
        <v>40.421999999999997</v>
      </c>
      <c r="K36" s="66">
        <f t="shared" si="3"/>
        <v>27</v>
      </c>
      <c r="L36" s="65">
        <f>VLOOKUP($A36,'Return Data'!$B$7:$R$2843,17,0)</f>
        <v>16.580400000000001</v>
      </c>
      <c r="M36" s="66">
        <f t="shared" si="7"/>
        <v>16</v>
      </c>
      <c r="N36" s="65">
        <f>VLOOKUP($A36,'Return Data'!$B$7:$R$2843,14,0)</f>
        <v>14.791</v>
      </c>
      <c r="O36" s="66">
        <f t="shared" si="8"/>
        <v>9</v>
      </c>
      <c r="P36" s="65">
        <f>VLOOKUP($A36,'Return Data'!$B$7:$R$2843,15,0)</f>
        <v>14.178699999999999</v>
      </c>
      <c r="Q36" s="66">
        <f t="shared" si="9"/>
        <v>9</v>
      </c>
      <c r="R36" s="65">
        <f>VLOOKUP($A36,'Return Data'!$B$7:$R$2843,16,0)</f>
        <v>15.9137</v>
      </c>
      <c r="S36" s="67">
        <f t="shared" si="5"/>
        <v>6</v>
      </c>
    </row>
    <row r="37" spans="1:19" x14ac:dyDescent="0.3">
      <c r="A37" s="63" t="s">
        <v>533</v>
      </c>
      <c r="B37" s="64">
        <f>VLOOKUP($A37,'Return Data'!$B$7:$R$2843,3,0)</f>
        <v>44376</v>
      </c>
      <c r="C37" s="65">
        <f>VLOOKUP($A37,'Return Data'!$B$7:$R$2843,4,0)</f>
        <v>22.938700000000001</v>
      </c>
      <c r="D37" s="65">
        <f>VLOOKUP($A37,'Return Data'!$B$7:$R$2843,10,0)</f>
        <v>7.0202</v>
      </c>
      <c r="E37" s="66">
        <f t="shared" si="0"/>
        <v>31</v>
      </c>
      <c r="F37" s="65">
        <f>VLOOKUP($A37,'Return Data'!$B$7:$R$2843,11,0)</f>
        <v>8.5557999999999996</v>
      </c>
      <c r="G37" s="66">
        <f t="shared" si="1"/>
        <v>33</v>
      </c>
      <c r="H37" s="65">
        <f>VLOOKUP($A37,'Return Data'!$B$7:$R$2843,12,0)</f>
        <v>27.341699999999999</v>
      </c>
      <c r="I37" s="66">
        <f t="shared" si="2"/>
        <v>29</v>
      </c>
      <c r="J37" s="65">
        <f>VLOOKUP($A37,'Return Data'!$B$7:$R$2843,13,0)</f>
        <v>34.572600000000001</v>
      </c>
      <c r="K37" s="66">
        <f t="shared" si="3"/>
        <v>31</v>
      </c>
      <c r="L37" s="65">
        <f>VLOOKUP($A37,'Return Data'!$B$7:$R$2843,17,0)</f>
        <v>13.8797</v>
      </c>
      <c r="M37" s="66">
        <f t="shared" si="7"/>
        <v>26</v>
      </c>
      <c r="N37" s="65">
        <f>VLOOKUP($A37,'Return Data'!$B$7:$R$2843,14,0)</f>
        <v>11.402799999999999</v>
      </c>
      <c r="O37" s="66">
        <f t="shared" si="8"/>
        <v>21</v>
      </c>
      <c r="P37" s="65">
        <f>VLOOKUP($A37,'Return Data'!$B$7:$R$2843,15,0)</f>
        <v>11.614000000000001</v>
      </c>
      <c r="Q37" s="66">
        <f t="shared" si="9"/>
        <v>18</v>
      </c>
      <c r="R37" s="65">
        <f>VLOOKUP($A37,'Return Data'!$B$7:$R$2843,16,0)</f>
        <v>11.6046</v>
      </c>
      <c r="S37" s="67">
        <f t="shared" si="5"/>
        <v>30</v>
      </c>
    </row>
    <row r="38" spans="1:19" x14ac:dyDescent="0.3">
      <c r="A38" s="63" t="s">
        <v>536</v>
      </c>
      <c r="B38" s="64">
        <f>VLOOKUP($A38,'Return Data'!$B$7:$R$2843,3,0)</f>
        <v>44376</v>
      </c>
      <c r="C38" s="65">
        <f>VLOOKUP($A38,'Return Data'!$B$7:$R$2843,4,0)</f>
        <v>131.5027</v>
      </c>
      <c r="D38" s="65">
        <f>VLOOKUP($A38,'Return Data'!$B$7:$R$2843,10,0)</f>
        <v>10.2902</v>
      </c>
      <c r="E38" s="66">
        <f t="shared" si="0"/>
        <v>11</v>
      </c>
      <c r="F38" s="65">
        <f>VLOOKUP($A38,'Return Data'!$B$7:$R$2843,11,0)</f>
        <v>16.1997</v>
      </c>
      <c r="G38" s="66">
        <f t="shared" si="1"/>
        <v>13</v>
      </c>
      <c r="H38" s="65">
        <f>VLOOKUP($A38,'Return Data'!$B$7:$R$2843,12,0)</f>
        <v>34.652900000000002</v>
      </c>
      <c r="I38" s="66">
        <f t="shared" si="2"/>
        <v>19</v>
      </c>
      <c r="J38" s="65">
        <f>VLOOKUP($A38,'Return Data'!$B$7:$R$2843,13,0)</f>
        <v>41.8005</v>
      </c>
      <c r="K38" s="66">
        <f t="shared" si="3"/>
        <v>23</v>
      </c>
      <c r="L38" s="65">
        <f>VLOOKUP($A38,'Return Data'!$B$7:$R$2843,17,0)</f>
        <v>16.3978</v>
      </c>
      <c r="M38" s="66">
        <f t="shared" si="7"/>
        <v>17</v>
      </c>
      <c r="N38" s="65">
        <f>VLOOKUP($A38,'Return Data'!$B$7:$R$2843,14,0)</f>
        <v>13.772600000000001</v>
      </c>
      <c r="O38" s="66">
        <f t="shared" si="8"/>
        <v>13</v>
      </c>
      <c r="P38" s="65">
        <f>VLOOKUP($A38,'Return Data'!$B$7:$R$2843,15,0)</f>
        <v>14.1624</v>
      </c>
      <c r="Q38" s="66">
        <f t="shared" si="9"/>
        <v>10</v>
      </c>
      <c r="R38" s="65">
        <f>VLOOKUP($A38,'Return Data'!$B$7:$R$2843,16,0)</f>
        <v>11.9846</v>
      </c>
      <c r="S38" s="67">
        <f t="shared" si="5"/>
        <v>29</v>
      </c>
    </row>
    <row r="39" spans="1:19" x14ac:dyDescent="0.3">
      <c r="A39" s="63" t="s">
        <v>537</v>
      </c>
      <c r="B39" s="64">
        <f>VLOOKUP($A39,'Return Data'!$B$7:$R$2843,3,0)</f>
        <v>44376</v>
      </c>
      <c r="C39" s="65">
        <f>VLOOKUP($A39,'Return Data'!$B$7:$R$2843,4,0)</f>
        <v>299.04500000000002</v>
      </c>
      <c r="D39" s="65">
        <f>VLOOKUP($A39,'Return Data'!$B$7:$R$2843,10,0)</f>
        <v>8.1806999999999999</v>
      </c>
      <c r="E39" s="66">
        <f t="shared" si="0"/>
        <v>26</v>
      </c>
      <c r="F39" s="65">
        <f>VLOOKUP($A39,'Return Data'!$B$7:$R$2843,11,0)</f>
        <v>14.5357</v>
      </c>
      <c r="G39" s="66">
        <f t="shared" si="1"/>
        <v>19</v>
      </c>
      <c r="H39" s="65">
        <f>VLOOKUP($A39,'Return Data'!$B$7:$R$2843,12,0)</f>
        <v>35.177199999999999</v>
      </c>
      <c r="I39" s="66">
        <f t="shared" si="2"/>
        <v>17</v>
      </c>
      <c r="J39" s="65">
        <f>VLOOKUP($A39,'Return Data'!$B$7:$R$2843,13,0)</f>
        <v>43.653100000000002</v>
      </c>
      <c r="K39" s="66">
        <f t="shared" si="3"/>
        <v>20</v>
      </c>
      <c r="L39" s="65">
        <f>VLOOKUP($A39,'Return Data'!$B$7:$R$2843,17,0)</f>
        <v>14.019299999999999</v>
      </c>
      <c r="M39" s="66">
        <f t="shared" si="7"/>
        <v>25</v>
      </c>
      <c r="N39" s="65">
        <f>VLOOKUP($A39,'Return Data'!$B$7:$R$2843,14,0)</f>
        <v>12.2477</v>
      </c>
      <c r="O39" s="66">
        <f t="shared" si="8"/>
        <v>18</v>
      </c>
      <c r="P39" s="65">
        <f>VLOOKUP($A39,'Return Data'!$B$7:$R$2843,15,0)</f>
        <v>11.121</v>
      </c>
      <c r="Q39" s="66">
        <f t="shared" si="9"/>
        <v>20</v>
      </c>
      <c r="R39" s="65">
        <f>VLOOKUP($A39,'Return Data'!$B$7:$R$2843,16,0)</f>
        <v>13.868600000000001</v>
      </c>
      <c r="S39" s="67">
        <f t="shared" si="5"/>
        <v>19</v>
      </c>
    </row>
    <row r="40" spans="1:19" x14ac:dyDescent="0.3">
      <c r="A40" s="63" t="s">
        <v>539</v>
      </c>
      <c r="B40" s="64">
        <f>VLOOKUP($A40,'Return Data'!$B$7:$R$2843,3,0)</f>
        <v>44376</v>
      </c>
      <c r="C40" s="65">
        <f>VLOOKUP($A40,'Return Data'!$B$7:$R$2843,4,0)</f>
        <v>237.6395</v>
      </c>
      <c r="D40" s="65">
        <f>VLOOKUP($A40,'Return Data'!$B$7:$R$2843,10,0)</f>
        <v>11.2934</v>
      </c>
      <c r="E40" s="66">
        <f t="shared" si="0"/>
        <v>6</v>
      </c>
      <c r="F40" s="65">
        <f>VLOOKUP($A40,'Return Data'!$B$7:$R$2843,11,0)</f>
        <v>19.531099999999999</v>
      </c>
      <c r="G40" s="66">
        <f t="shared" si="1"/>
        <v>6</v>
      </c>
      <c r="H40" s="65">
        <f>VLOOKUP($A40,'Return Data'!$B$7:$R$2843,12,0)</f>
        <v>41.1723</v>
      </c>
      <c r="I40" s="66">
        <f t="shared" si="2"/>
        <v>9</v>
      </c>
      <c r="J40" s="65">
        <f>VLOOKUP($A40,'Return Data'!$B$7:$R$2843,13,0)</f>
        <v>52.013500000000001</v>
      </c>
      <c r="K40" s="66">
        <f t="shared" si="3"/>
        <v>7</v>
      </c>
      <c r="L40" s="65">
        <f>VLOOKUP($A40,'Return Data'!$B$7:$R$2843,17,0)</f>
        <v>16.656600000000001</v>
      </c>
      <c r="M40" s="66">
        <f t="shared" si="7"/>
        <v>15</v>
      </c>
      <c r="N40" s="65">
        <f>VLOOKUP($A40,'Return Data'!$B$7:$R$2843,14,0)</f>
        <v>11.773</v>
      </c>
      <c r="O40" s="66">
        <f t="shared" si="8"/>
        <v>20</v>
      </c>
      <c r="P40" s="65">
        <f>VLOOKUP($A40,'Return Data'!$B$7:$R$2843,15,0)</f>
        <v>12.038399999999999</v>
      </c>
      <c r="Q40" s="66">
        <f t="shared" si="9"/>
        <v>14</v>
      </c>
      <c r="R40" s="65">
        <f>VLOOKUP($A40,'Return Data'!$B$7:$R$2843,16,0)</f>
        <v>12.38</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10.028412121212122</v>
      </c>
      <c r="E42" s="74"/>
      <c r="F42" s="75">
        <f>AVERAGE(F8:F40)</f>
        <v>15.773263636363639</v>
      </c>
      <c r="G42" s="74"/>
      <c r="H42" s="75">
        <f>AVERAGE(H8:H40)</f>
        <v>36.289045454545452</v>
      </c>
      <c r="I42" s="74"/>
      <c r="J42" s="75">
        <f>AVERAGE(J8:J40)</f>
        <v>47.862551515151516</v>
      </c>
      <c r="K42" s="74"/>
      <c r="L42" s="75">
        <f>AVERAGE(L8:L40)</f>
        <v>17.707265517241378</v>
      </c>
      <c r="M42" s="74"/>
      <c r="N42" s="75">
        <f>AVERAGE(N8:N40)</f>
        <v>13.864523076923081</v>
      </c>
      <c r="O42" s="74"/>
      <c r="P42" s="75">
        <f>AVERAGE(P8:P40)</f>
        <v>13.425740909090907</v>
      </c>
      <c r="Q42" s="74"/>
      <c r="R42" s="75">
        <f>AVERAGE(R8:R40)</f>
        <v>14.287860606060605</v>
      </c>
      <c r="S42" s="76"/>
    </row>
    <row r="43" spans="1:19" x14ac:dyDescent="0.3">
      <c r="A43" s="73" t="s">
        <v>28</v>
      </c>
      <c r="B43" s="74"/>
      <c r="C43" s="74"/>
      <c r="D43" s="75">
        <f>MIN(D8:D40)</f>
        <v>5.3342999999999998</v>
      </c>
      <c r="E43" s="74"/>
      <c r="F43" s="75">
        <f>MIN(F8:F40)</f>
        <v>8.5557999999999996</v>
      </c>
      <c r="G43" s="74"/>
      <c r="H43" s="75">
        <f>MIN(H8:H40)</f>
        <v>25.7441</v>
      </c>
      <c r="I43" s="74"/>
      <c r="J43" s="75">
        <f>MIN(J8:J40)</f>
        <v>33.388100000000001</v>
      </c>
      <c r="K43" s="74"/>
      <c r="L43" s="75">
        <f>MIN(L8:L40)</f>
        <v>7.6307</v>
      </c>
      <c r="M43" s="74"/>
      <c r="N43" s="75">
        <f>MIN(N8:N40)</f>
        <v>5.6050000000000004</v>
      </c>
      <c r="O43" s="74"/>
      <c r="P43" s="75">
        <f>MIN(P8:P40)</f>
        <v>9.4811999999999994</v>
      </c>
      <c r="Q43" s="74"/>
      <c r="R43" s="75">
        <f>MIN(R8:R40)</f>
        <v>10.049300000000001</v>
      </c>
      <c r="S43" s="76"/>
    </row>
    <row r="44" spans="1:19" ht="15" thickBot="1" x14ac:dyDescent="0.35">
      <c r="A44" s="77" t="s">
        <v>29</v>
      </c>
      <c r="B44" s="78"/>
      <c r="C44" s="78"/>
      <c r="D44" s="79">
        <f>MAX(D8:D40)</f>
        <v>21.034700000000001</v>
      </c>
      <c r="E44" s="78"/>
      <c r="F44" s="79">
        <f>MAX(F8:F40)</f>
        <v>30.774000000000001</v>
      </c>
      <c r="G44" s="78"/>
      <c r="H44" s="79">
        <f>MAX(H8:H40)</f>
        <v>55.399099999999997</v>
      </c>
      <c r="I44" s="78"/>
      <c r="J44" s="79">
        <f>MAX(J8:J40)</f>
        <v>86.230800000000002</v>
      </c>
      <c r="K44" s="78"/>
      <c r="L44" s="79">
        <f>MAX(L8:L40)</f>
        <v>34.115299999999998</v>
      </c>
      <c r="M44" s="78"/>
      <c r="N44" s="79">
        <f>MAX(N8:N40)</f>
        <v>25.906199999999998</v>
      </c>
      <c r="O44" s="78"/>
      <c r="P44" s="79">
        <f>MAX(P8:P40)</f>
        <v>18.8337</v>
      </c>
      <c r="Q44" s="78"/>
      <c r="R44" s="79">
        <f>MAX(R8:R40)</f>
        <v>26.5779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44376</v>
      </c>
      <c r="C8" s="65">
        <f>VLOOKUP($A8,'Return Data'!$B$7:$R$2843,4,0)</f>
        <v>984.08</v>
      </c>
      <c r="D8" s="65">
        <f>VLOOKUP($A8,'Return Data'!$B$7:$R$2843,10,0)</f>
        <v>9.1433</v>
      </c>
      <c r="E8" s="66">
        <f t="shared" ref="E8:E40" si="0">RANK(D8,D$8:D$40,0)</f>
        <v>17</v>
      </c>
      <c r="F8" s="65">
        <f>VLOOKUP($A8,'Return Data'!$B$7:$R$2843,11,0)</f>
        <v>15.1267</v>
      </c>
      <c r="G8" s="66">
        <f t="shared" ref="G8:G40" si="1">RANK(F8,F$8:F$40,0)</f>
        <v>15</v>
      </c>
      <c r="H8" s="65">
        <f>VLOOKUP($A8,'Return Data'!$B$7:$R$2843,12,0)</f>
        <v>36.886899999999997</v>
      </c>
      <c r="I8" s="66">
        <f t="shared" ref="I8:I40" si="2">RANK(H8,H$8:H$40,0)</f>
        <v>11</v>
      </c>
      <c r="J8" s="65">
        <f>VLOOKUP($A8,'Return Data'!$B$7:$R$2843,13,0)</f>
        <v>49.745100000000001</v>
      </c>
      <c r="K8" s="66">
        <f t="shared" ref="K8:K40" si="3">RANK(J8,J$8:J$40,0)</f>
        <v>9</v>
      </c>
      <c r="L8" s="65">
        <f>VLOOKUP($A8,'Return Data'!$B$7:$R$2843,17,0)</f>
        <v>13.8376</v>
      </c>
      <c r="M8" s="66">
        <f t="shared" ref="M8:M17" si="4">RANK(L8,L$8:L$40,0)</f>
        <v>22</v>
      </c>
      <c r="N8" s="65">
        <f>VLOOKUP($A8,'Return Data'!$B$7:$R$2843,14,0)</f>
        <v>10.056100000000001</v>
      </c>
      <c r="O8" s="66">
        <f>RANK(N8,N$8:N$40,0)</f>
        <v>22</v>
      </c>
      <c r="P8" s="65">
        <f>VLOOKUP($A8,'Return Data'!$B$7:$R$2843,15,0)</f>
        <v>10.6029</v>
      </c>
      <c r="Q8" s="66">
        <f>RANK(P8,P$8:P$40,0)</f>
        <v>17</v>
      </c>
      <c r="R8" s="65">
        <f>VLOOKUP($A8,'Return Data'!$B$7:$R$2843,16,0)</f>
        <v>18.985399999999998</v>
      </c>
      <c r="S8" s="67">
        <f t="shared" ref="S8:S40" si="5">RANK(R8,R$8:R$40,0)</f>
        <v>2</v>
      </c>
    </row>
    <row r="9" spans="1:20" x14ac:dyDescent="0.3">
      <c r="A9" s="63" t="s">
        <v>481</v>
      </c>
      <c r="B9" s="64">
        <f>VLOOKUP($A9,'Return Data'!$B$7:$R$2843,3,0)</f>
        <v>44376</v>
      </c>
      <c r="C9" s="65">
        <f>VLOOKUP($A9,'Return Data'!$B$7:$R$2843,4,0)</f>
        <v>14.03</v>
      </c>
      <c r="D9" s="65">
        <f>VLOOKUP($A9,'Return Data'!$B$7:$R$2843,10,0)</f>
        <v>8.5913000000000004</v>
      </c>
      <c r="E9" s="66">
        <f t="shared" si="0"/>
        <v>19</v>
      </c>
      <c r="F9" s="65">
        <f>VLOOKUP($A9,'Return Data'!$B$7:$R$2843,11,0)</f>
        <v>9.1829000000000001</v>
      </c>
      <c r="G9" s="66">
        <f t="shared" si="1"/>
        <v>29</v>
      </c>
      <c r="H9" s="65">
        <f>VLOOKUP($A9,'Return Data'!$B$7:$R$2843,12,0)</f>
        <v>29.907399999999999</v>
      </c>
      <c r="I9" s="66">
        <f t="shared" si="2"/>
        <v>25</v>
      </c>
      <c r="J9" s="65">
        <f>VLOOKUP($A9,'Return Data'!$B$7:$R$2843,13,0)</f>
        <v>38.910899999999998</v>
      </c>
      <c r="K9" s="66">
        <f t="shared" si="3"/>
        <v>27</v>
      </c>
      <c r="L9" s="65">
        <f>VLOOKUP($A9,'Return Data'!$B$7:$R$2843,17,0)</f>
        <v>15.9894</v>
      </c>
      <c r="M9" s="66">
        <f t="shared" si="4"/>
        <v>13</v>
      </c>
      <c r="N9" s="65"/>
      <c r="O9" s="66"/>
      <c r="P9" s="65"/>
      <c r="Q9" s="66"/>
      <c r="R9" s="65">
        <f>VLOOKUP($A9,'Return Data'!$B$7:$R$2843,16,0)</f>
        <v>12.428900000000001</v>
      </c>
      <c r="S9" s="67">
        <f t="shared" si="5"/>
        <v>20</v>
      </c>
    </row>
    <row r="10" spans="1:20" x14ac:dyDescent="0.3">
      <c r="A10" s="63" t="s">
        <v>482</v>
      </c>
      <c r="B10" s="64">
        <f>VLOOKUP($A10,'Return Data'!$B$7:$R$2843,3,0)</f>
        <v>44376</v>
      </c>
      <c r="C10" s="65">
        <f>VLOOKUP($A10,'Return Data'!$B$7:$R$2843,4,0)</f>
        <v>73.52</v>
      </c>
      <c r="D10" s="65">
        <f>VLOOKUP($A10,'Return Data'!$B$7:$R$2843,10,0)</f>
        <v>7.7374000000000001</v>
      </c>
      <c r="E10" s="66">
        <f t="shared" si="0"/>
        <v>29</v>
      </c>
      <c r="F10" s="65">
        <f>VLOOKUP($A10,'Return Data'!$B$7:$R$2843,11,0)</f>
        <v>13.5093</v>
      </c>
      <c r="G10" s="66">
        <f t="shared" si="1"/>
        <v>20</v>
      </c>
      <c r="H10" s="65">
        <f>VLOOKUP($A10,'Return Data'!$B$7:$R$2843,12,0)</f>
        <v>33.770000000000003</v>
      </c>
      <c r="I10" s="66">
        <f t="shared" si="2"/>
        <v>18</v>
      </c>
      <c r="J10" s="65">
        <f>VLOOKUP($A10,'Return Data'!$B$7:$R$2843,13,0)</f>
        <v>46.600200000000001</v>
      </c>
      <c r="K10" s="66">
        <f t="shared" si="3"/>
        <v>13</v>
      </c>
      <c r="L10" s="65">
        <f>VLOOKUP($A10,'Return Data'!$B$7:$R$2843,17,0)</f>
        <v>15.081799999999999</v>
      </c>
      <c r="M10" s="66">
        <f t="shared" si="4"/>
        <v>19</v>
      </c>
      <c r="N10" s="65">
        <f>VLOOKUP($A10,'Return Data'!$B$7:$R$2843,14,0)</f>
        <v>10.415900000000001</v>
      </c>
      <c r="O10" s="66">
        <f t="shared" ref="O10:O17" si="6">RANK(N10,N$8:N$40,0)</f>
        <v>21</v>
      </c>
      <c r="P10" s="65">
        <f>VLOOKUP($A10,'Return Data'!$B$7:$R$2843,15,0)</f>
        <v>10.7715</v>
      </c>
      <c r="Q10" s="66">
        <f>RANK(P10,P$8:P$40,0)</f>
        <v>15</v>
      </c>
      <c r="R10" s="65">
        <f>VLOOKUP($A10,'Return Data'!$B$7:$R$2843,16,0)</f>
        <v>11.854100000000001</v>
      </c>
      <c r="S10" s="67">
        <f t="shared" si="5"/>
        <v>22</v>
      </c>
    </row>
    <row r="11" spans="1:20" x14ac:dyDescent="0.3">
      <c r="A11" s="63" t="s">
        <v>1777</v>
      </c>
      <c r="B11" s="64">
        <f>VLOOKUP($A11,'Return Data'!$B$7:$R$2843,3,0)</f>
        <v>44376</v>
      </c>
      <c r="C11" s="65">
        <f>VLOOKUP($A11,'Return Data'!$B$7:$R$2843,4,0)</f>
        <v>17.334800000000001</v>
      </c>
      <c r="D11" s="65">
        <f>VLOOKUP($A11,'Return Data'!$B$7:$R$2843,10,0)</f>
        <v>11.051500000000001</v>
      </c>
      <c r="E11" s="66">
        <f t="shared" si="0"/>
        <v>7</v>
      </c>
      <c r="F11" s="65">
        <f>VLOOKUP($A11,'Return Data'!$B$7:$R$2843,11,0)</f>
        <v>16.785399999999999</v>
      </c>
      <c r="G11" s="66">
        <f t="shared" si="1"/>
        <v>11</v>
      </c>
      <c r="H11" s="65">
        <f>VLOOKUP($A11,'Return Data'!$B$7:$R$2843,12,0)</f>
        <v>35.8324</v>
      </c>
      <c r="I11" s="66">
        <f t="shared" si="2"/>
        <v>15</v>
      </c>
      <c r="J11" s="65">
        <f>VLOOKUP($A11,'Return Data'!$B$7:$R$2843,13,0)</f>
        <v>43.066499999999998</v>
      </c>
      <c r="K11" s="66">
        <f t="shared" si="3"/>
        <v>18</v>
      </c>
      <c r="L11" s="65">
        <f>VLOOKUP($A11,'Return Data'!$B$7:$R$2843,17,0)</f>
        <v>19.8904</v>
      </c>
      <c r="M11" s="66">
        <f t="shared" si="4"/>
        <v>4</v>
      </c>
      <c r="N11" s="65">
        <f>VLOOKUP($A11,'Return Data'!$B$7:$R$2843,14,0)</f>
        <v>16.7193</v>
      </c>
      <c r="O11" s="66">
        <f t="shared" si="6"/>
        <v>2</v>
      </c>
      <c r="P11" s="65"/>
      <c r="Q11" s="66"/>
      <c r="R11" s="65">
        <f>VLOOKUP($A11,'Return Data'!$B$7:$R$2843,16,0)</f>
        <v>13.8886</v>
      </c>
      <c r="S11" s="67">
        <f t="shared" si="5"/>
        <v>12</v>
      </c>
    </row>
    <row r="12" spans="1:20" x14ac:dyDescent="0.3">
      <c r="A12" s="63" t="s">
        <v>485</v>
      </c>
      <c r="B12" s="64">
        <f>VLOOKUP($A12,'Return Data'!$B$7:$R$2843,3,0)</f>
        <v>44376</v>
      </c>
      <c r="C12" s="65">
        <f>VLOOKUP($A12,'Return Data'!$B$7:$R$2843,4,0)</f>
        <v>20.39</v>
      </c>
      <c r="D12" s="65">
        <f>VLOOKUP($A12,'Return Data'!$B$7:$R$2843,10,0)</f>
        <v>20.722300000000001</v>
      </c>
      <c r="E12" s="66">
        <f t="shared" si="0"/>
        <v>1</v>
      </c>
      <c r="F12" s="65">
        <f>VLOOKUP($A12,'Return Data'!$B$7:$R$2843,11,0)</f>
        <v>30.2043</v>
      </c>
      <c r="G12" s="66">
        <f t="shared" si="1"/>
        <v>2</v>
      </c>
      <c r="H12" s="65">
        <f>VLOOKUP($A12,'Return Data'!$B$7:$R$2843,12,0)</f>
        <v>48.398800000000001</v>
      </c>
      <c r="I12" s="66">
        <f t="shared" si="2"/>
        <v>2</v>
      </c>
      <c r="J12" s="65">
        <f>VLOOKUP($A12,'Return Data'!$B$7:$R$2843,13,0)</f>
        <v>79.0167</v>
      </c>
      <c r="K12" s="66">
        <f t="shared" si="3"/>
        <v>2</v>
      </c>
      <c r="L12" s="65">
        <f>VLOOKUP($A12,'Return Data'!$B$7:$R$2843,17,0)</f>
        <v>30.802399999999999</v>
      </c>
      <c r="M12" s="66">
        <f t="shared" si="4"/>
        <v>2</v>
      </c>
      <c r="N12" s="65">
        <f>VLOOKUP($A12,'Return Data'!$B$7:$R$2843,14,0)</f>
        <v>14.8621</v>
      </c>
      <c r="O12" s="66">
        <f t="shared" si="6"/>
        <v>6</v>
      </c>
      <c r="P12" s="65"/>
      <c r="Q12" s="66"/>
      <c r="R12" s="65">
        <f>VLOOKUP($A12,'Return Data'!$B$7:$R$2843,16,0)</f>
        <v>15.496600000000001</v>
      </c>
      <c r="S12" s="67">
        <f t="shared" si="5"/>
        <v>5</v>
      </c>
    </row>
    <row r="13" spans="1:20" x14ac:dyDescent="0.3">
      <c r="A13" s="63" t="s">
        <v>487</v>
      </c>
      <c r="B13" s="64">
        <f>VLOOKUP($A13,'Return Data'!$B$7:$R$2843,3,0)</f>
        <v>44376</v>
      </c>
      <c r="C13" s="65">
        <f>VLOOKUP($A13,'Return Data'!$B$7:$R$2843,4,0)</f>
        <v>226.55</v>
      </c>
      <c r="D13" s="65">
        <f>VLOOKUP($A13,'Return Data'!$B$7:$R$2843,10,0)</f>
        <v>8.5738000000000003</v>
      </c>
      <c r="E13" s="66">
        <f t="shared" si="0"/>
        <v>20</v>
      </c>
      <c r="F13" s="65">
        <f>VLOOKUP($A13,'Return Data'!$B$7:$R$2843,11,0)</f>
        <v>13.037599999999999</v>
      </c>
      <c r="G13" s="66">
        <f t="shared" si="1"/>
        <v>22</v>
      </c>
      <c r="H13" s="65">
        <f>VLOOKUP($A13,'Return Data'!$B$7:$R$2843,12,0)</f>
        <v>30.7346</v>
      </c>
      <c r="I13" s="66">
        <f t="shared" si="2"/>
        <v>23</v>
      </c>
      <c r="J13" s="65">
        <f>VLOOKUP($A13,'Return Data'!$B$7:$R$2843,13,0)</f>
        <v>40.565899999999999</v>
      </c>
      <c r="K13" s="66">
        <f t="shared" si="3"/>
        <v>21</v>
      </c>
      <c r="L13" s="65">
        <f>VLOOKUP($A13,'Return Data'!$B$7:$R$2843,17,0)</f>
        <v>18.2605</v>
      </c>
      <c r="M13" s="66">
        <f t="shared" si="4"/>
        <v>7</v>
      </c>
      <c r="N13" s="65">
        <f>VLOOKUP($A13,'Return Data'!$B$7:$R$2843,14,0)</f>
        <v>15.3658</v>
      </c>
      <c r="O13" s="66">
        <f t="shared" si="6"/>
        <v>5</v>
      </c>
      <c r="P13" s="65">
        <f>VLOOKUP($A13,'Return Data'!$B$7:$R$2843,15,0)</f>
        <v>14.570399999999999</v>
      </c>
      <c r="Q13" s="66">
        <f>RANK(P13,P$8:P$40,0)</f>
        <v>2</v>
      </c>
      <c r="R13" s="65">
        <f>VLOOKUP($A13,'Return Data'!$B$7:$R$2843,16,0)</f>
        <v>11.6029</v>
      </c>
      <c r="S13" s="67">
        <f t="shared" si="5"/>
        <v>24</v>
      </c>
    </row>
    <row r="14" spans="1:20" x14ac:dyDescent="0.3">
      <c r="A14" s="63" t="s">
        <v>489</v>
      </c>
      <c r="B14" s="64">
        <f>VLOOKUP($A14,'Return Data'!$B$7:$R$2843,3,0)</f>
        <v>44376</v>
      </c>
      <c r="C14" s="65">
        <f>VLOOKUP($A14,'Return Data'!$B$7:$R$2843,4,0)</f>
        <v>219.458</v>
      </c>
      <c r="D14" s="65">
        <f>VLOOKUP($A14,'Return Data'!$B$7:$R$2843,10,0)</f>
        <v>9.6867999999999999</v>
      </c>
      <c r="E14" s="66">
        <f t="shared" si="0"/>
        <v>14</v>
      </c>
      <c r="F14" s="65">
        <f>VLOOKUP($A14,'Return Data'!$B$7:$R$2843,11,0)</f>
        <v>14.966900000000001</v>
      </c>
      <c r="G14" s="66">
        <f t="shared" si="1"/>
        <v>16</v>
      </c>
      <c r="H14" s="65">
        <f>VLOOKUP($A14,'Return Data'!$B$7:$R$2843,12,0)</f>
        <v>36.788499999999999</v>
      </c>
      <c r="I14" s="66">
        <f t="shared" si="2"/>
        <v>12</v>
      </c>
      <c r="J14" s="65">
        <f>VLOOKUP($A14,'Return Data'!$B$7:$R$2843,13,0)</f>
        <v>44.253999999999998</v>
      </c>
      <c r="K14" s="66">
        <f t="shared" si="3"/>
        <v>16</v>
      </c>
      <c r="L14" s="65">
        <f>VLOOKUP($A14,'Return Data'!$B$7:$R$2843,17,0)</f>
        <v>19.1066</v>
      </c>
      <c r="M14" s="66">
        <f t="shared" si="4"/>
        <v>6</v>
      </c>
      <c r="N14" s="65">
        <f>VLOOKUP($A14,'Return Data'!$B$7:$R$2843,14,0)</f>
        <v>15.3887</v>
      </c>
      <c r="O14" s="66">
        <f t="shared" si="6"/>
        <v>4</v>
      </c>
      <c r="P14" s="65">
        <f>VLOOKUP($A14,'Return Data'!$B$7:$R$2843,15,0)</f>
        <v>14.037599999999999</v>
      </c>
      <c r="Q14" s="66">
        <f>RANK(P14,P$8:P$40,0)</f>
        <v>5</v>
      </c>
      <c r="R14" s="65">
        <f>VLOOKUP($A14,'Return Data'!$B$7:$R$2843,16,0)</f>
        <v>14.994199999999999</v>
      </c>
      <c r="S14" s="67">
        <f t="shared" si="5"/>
        <v>8</v>
      </c>
    </row>
    <row r="15" spans="1:20" x14ac:dyDescent="0.3">
      <c r="A15" s="63" t="s">
        <v>491</v>
      </c>
      <c r="B15" s="64">
        <f>VLOOKUP($A15,'Return Data'!$B$7:$R$2843,3,0)</f>
        <v>44376</v>
      </c>
      <c r="C15" s="65">
        <f>VLOOKUP($A15,'Return Data'!$B$7:$R$2843,4,0)</f>
        <v>34.79</v>
      </c>
      <c r="D15" s="65">
        <f>VLOOKUP($A15,'Return Data'!$B$7:$R$2843,10,0)</f>
        <v>9.8863000000000003</v>
      </c>
      <c r="E15" s="66">
        <f t="shared" si="0"/>
        <v>11</v>
      </c>
      <c r="F15" s="65">
        <f>VLOOKUP($A15,'Return Data'!$B$7:$R$2843,11,0)</f>
        <v>14.7806</v>
      </c>
      <c r="G15" s="66">
        <f t="shared" si="1"/>
        <v>17</v>
      </c>
      <c r="H15" s="65">
        <f>VLOOKUP($A15,'Return Data'!$B$7:$R$2843,12,0)</f>
        <v>35.845399999999998</v>
      </c>
      <c r="I15" s="66">
        <f t="shared" si="2"/>
        <v>14</v>
      </c>
      <c r="J15" s="65">
        <f>VLOOKUP($A15,'Return Data'!$B$7:$R$2843,13,0)</f>
        <v>44.536799999999999</v>
      </c>
      <c r="K15" s="66">
        <f t="shared" si="3"/>
        <v>15</v>
      </c>
      <c r="L15" s="65">
        <f>VLOOKUP($A15,'Return Data'!$B$7:$R$2843,17,0)</f>
        <v>16.142700000000001</v>
      </c>
      <c r="M15" s="66">
        <f t="shared" si="4"/>
        <v>10</v>
      </c>
      <c r="N15" s="65">
        <f>VLOOKUP($A15,'Return Data'!$B$7:$R$2843,14,0)</f>
        <v>12.818099999999999</v>
      </c>
      <c r="O15" s="66">
        <f t="shared" si="6"/>
        <v>12</v>
      </c>
      <c r="P15" s="65">
        <f>VLOOKUP($A15,'Return Data'!$B$7:$R$2843,15,0)</f>
        <v>12.176299999999999</v>
      </c>
      <c r="Q15" s="66">
        <f>RANK(P15,P$8:P$40,0)</f>
        <v>10</v>
      </c>
      <c r="R15" s="65">
        <f>VLOOKUP($A15,'Return Data'!$B$7:$R$2843,16,0)</f>
        <v>11.0547</v>
      </c>
      <c r="S15" s="67">
        <f t="shared" si="5"/>
        <v>27</v>
      </c>
    </row>
    <row r="16" spans="1:20" x14ac:dyDescent="0.3">
      <c r="A16" s="63" t="s">
        <v>492</v>
      </c>
      <c r="B16" s="64">
        <f>VLOOKUP($A16,'Return Data'!$B$7:$R$2843,3,0)</f>
        <v>44376</v>
      </c>
      <c r="C16" s="65">
        <f>VLOOKUP($A16,'Return Data'!$B$7:$R$2843,4,0)</f>
        <v>165.60130000000001</v>
      </c>
      <c r="D16" s="65">
        <f>VLOOKUP($A16,'Return Data'!$B$7:$R$2843,10,0)</f>
        <v>9.7731999999999992</v>
      </c>
      <c r="E16" s="66">
        <f t="shared" si="0"/>
        <v>13</v>
      </c>
      <c r="F16" s="65">
        <f>VLOOKUP($A16,'Return Data'!$B$7:$R$2843,11,0)</f>
        <v>17.1282</v>
      </c>
      <c r="G16" s="66">
        <f t="shared" si="1"/>
        <v>10</v>
      </c>
      <c r="H16" s="65">
        <f>VLOOKUP($A16,'Return Data'!$B$7:$R$2843,12,0)</f>
        <v>41.478000000000002</v>
      </c>
      <c r="I16" s="66">
        <f t="shared" si="2"/>
        <v>5</v>
      </c>
      <c r="J16" s="65">
        <f>VLOOKUP($A16,'Return Data'!$B$7:$R$2843,13,0)</f>
        <v>49.688200000000002</v>
      </c>
      <c r="K16" s="66">
        <f t="shared" si="3"/>
        <v>10</v>
      </c>
      <c r="L16" s="65">
        <f>VLOOKUP($A16,'Return Data'!$B$7:$R$2843,17,0)</f>
        <v>16.377700000000001</v>
      </c>
      <c r="M16" s="66">
        <f t="shared" si="4"/>
        <v>9</v>
      </c>
      <c r="N16" s="65">
        <f>VLOOKUP($A16,'Return Data'!$B$7:$R$2843,14,0)</f>
        <v>13.073700000000001</v>
      </c>
      <c r="O16" s="66">
        <f t="shared" si="6"/>
        <v>11</v>
      </c>
      <c r="P16" s="65">
        <f>VLOOKUP($A16,'Return Data'!$B$7:$R$2843,15,0)</f>
        <v>11.683</v>
      </c>
      <c r="Q16" s="66">
        <f>RANK(P16,P$8:P$40,0)</f>
        <v>12</v>
      </c>
      <c r="R16" s="65">
        <f>VLOOKUP($A16,'Return Data'!$B$7:$R$2843,16,0)</f>
        <v>13.9001</v>
      </c>
      <c r="S16" s="67">
        <f t="shared" si="5"/>
        <v>10</v>
      </c>
    </row>
    <row r="17" spans="1:19" x14ac:dyDescent="0.3">
      <c r="A17" s="63" t="s">
        <v>494</v>
      </c>
      <c r="B17" s="64">
        <f>VLOOKUP($A17,'Return Data'!$B$7:$R$2843,3,0)</f>
        <v>44376</v>
      </c>
      <c r="C17" s="65">
        <f>VLOOKUP($A17,'Return Data'!$B$7:$R$2843,4,0)</f>
        <v>73.081000000000003</v>
      </c>
      <c r="D17" s="65">
        <f>VLOOKUP($A17,'Return Data'!$B$7:$R$2843,10,0)</f>
        <v>9.8119999999999994</v>
      </c>
      <c r="E17" s="66">
        <f t="shared" si="0"/>
        <v>12</v>
      </c>
      <c r="F17" s="65">
        <f>VLOOKUP($A17,'Return Data'!$B$7:$R$2843,11,0)</f>
        <v>17.1433</v>
      </c>
      <c r="G17" s="66">
        <f t="shared" si="1"/>
        <v>9</v>
      </c>
      <c r="H17" s="65">
        <f>VLOOKUP($A17,'Return Data'!$B$7:$R$2843,12,0)</f>
        <v>40.5809</v>
      </c>
      <c r="I17" s="66">
        <f t="shared" si="2"/>
        <v>7</v>
      </c>
      <c r="J17" s="65">
        <f>VLOOKUP($A17,'Return Data'!$B$7:$R$2843,13,0)</f>
        <v>49.7654</v>
      </c>
      <c r="K17" s="66">
        <f t="shared" si="3"/>
        <v>8</v>
      </c>
      <c r="L17" s="65">
        <f>VLOOKUP($A17,'Return Data'!$B$7:$R$2843,17,0)</f>
        <v>15.347799999999999</v>
      </c>
      <c r="M17" s="66">
        <f t="shared" si="4"/>
        <v>16</v>
      </c>
      <c r="N17" s="65">
        <f>VLOOKUP($A17,'Return Data'!$B$7:$R$2843,14,0)</f>
        <v>13.2065</v>
      </c>
      <c r="O17" s="66">
        <f t="shared" si="6"/>
        <v>10</v>
      </c>
      <c r="P17" s="65">
        <f>VLOOKUP($A17,'Return Data'!$B$7:$R$2843,15,0)</f>
        <v>11.953200000000001</v>
      </c>
      <c r="Q17" s="66">
        <f>RANK(P17,P$8:P$40,0)</f>
        <v>11</v>
      </c>
      <c r="R17" s="65">
        <f>VLOOKUP($A17,'Return Data'!$B$7:$R$2843,16,0)</f>
        <v>13.0281</v>
      </c>
      <c r="S17" s="67">
        <f t="shared" si="5"/>
        <v>14</v>
      </c>
    </row>
    <row r="18" spans="1:19" x14ac:dyDescent="0.3">
      <c r="A18" s="63" t="s">
        <v>497</v>
      </c>
      <c r="B18" s="64">
        <f>VLOOKUP($A18,'Return Data'!$B$7:$R$2843,3,0)</f>
        <v>44376</v>
      </c>
      <c r="C18" s="65">
        <f>VLOOKUP($A18,'Return Data'!$B$7:$R$2843,4,0)</f>
        <v>14.684900000000001</v>
      </c>
      <c r="D18" s="65">
        <f>VLOOKUP($A18,'Return Data'!$B$7:$R$2843,10,0)</f>
        <v>8.0225000000000009</v>
      </c>
      <c r="E18" s="66">
        <f t="shared" si="0"/>
        <v>25</v>
      </c>
      <c r="F18" s="65">
        <f>VLOOKUP($A18,'Return Data'!$B$7:$R$2843,11,0)</f>
        <v>11.144</v>
      </c>
      <c r="G18" s="66">
        <f t="shared" si="1"/>
        <v>26</v>
      </c>
      <c r="H18" s="65">
        <f>VLOOKUP($A18,'Return Data'!$B$7:$R$2843,12,0)</f>
        <v>30.116099999999999</v>
      </c>
      <c r="I18" s="66">
        <f t="shared" si="2"/>
        <v>24</v>
      </c>
      <c r="J18" s="65">
        <f>VLOOKUP($A18,'Return Data'!$B$7:$R$2843,13,0)</f>
        <v>39.416699999999999</v>
      </c>
      <c r="K18" s="66">
        <f t="shared" si="3"/>
        <v>25</v>
      </c>
      <c r="L18" s="65"/>
      <c r="M18" s="66"/>
      <c r="N18" s="65"/>
      <c r="O18" s="66"/>
      <c r="P18" s="65"/>
      <c r="Q18" s="66"/>
      <c r="R18" s="65">
        <f>VLOOKUP($A18,'Return Data'!$B$7:$R$2843,16,0)</f>
        <v>15.368600000000001</v>
      </c>
      <c r="S18" s="67">
        <f t="shared" si="5"/>
        <v>6</v>
      </c>
    </row>
    <row r="19" spans="1:19" x14ac:dyDescent="0.3">
      <c r="A19" s="63" t="s">
        <v>498</v>
      </c>
      <c r="B19" s="64">
        <f>VLOOKUP($A19,'Return Data'!$B$7:$R$2843,3,0)</f>
        <v>44376</v>
      </c>
      <c r="C19" s="65">
        <f>VLOOKUP($A19,'Return Data'!$B$7:$R$2843,4,0)</f>
        <v>186.76</v>
      </c>
      <c r="D19" s="65">
        <f>VLOOKUP($A19,'Return Data'!$B$7:$R$2843,10,0)</f>
        <v>11.0939</v>
      </c>
      <c r="E19" s="66">
        <f t="shared" si="0"/>
        <v>6</v>
      </c>
      <c r="F19" s="65">
        <f>VLOOKUP($A19,'Return Data'!$B$7:$R$2843,11,0)</f>
        <v>22.562000000000001</v>
      </c>
      <c r="G19" s="66">
        <f t="shared" si="1"/>
        <v>3</v>
      </c>
      <c r="H19" s="65">
        <f>VLOOKUP($A19,'Return Data'!$B$7:$R$2843,12,0)</f>
        <v>48.234000000000002</v>
      </c>
      <c r="I19" s="66">
        <f t="shared" si="2"/>
        <v>3</v>
      </c>
      <c r="J19" s="65">
        <f>VLOOKUP($A19,'Return Data'!$B$7:$R$2843,13,0)</f>
        <v>52.183799999999998</v>
      </c>
      <c r="K19" s="66">
        <f t="shared" si="3"/>
        <v>6</v>
      </c>
      <c r="L19" s="65">
        <f>VLOOKUP($A19,'Return Data'!$B$7:$R$2843,17,0)</f>
        <v>16.694500000000001</v>
      </c>
      <c r="M19" s="66">
        <f>RANK(L19,L$8:L$40,0)</f>
        <v>8</v>
      </c>
      <c r="N19" s="65">
        <f>VLOOKUP($A19,'Return Data'!$B$7:$R$2843,14,0)</f>
        <v>14.5237</v>
      </c>
      <c r="O19" s="66">
        <f>RANK(N19,N$8:N$40,0)</f>
        <v>8</v>
      </c>
      <c r="P19" s="65">
        <f>VLOOKUP($A19,'Return Data'!$B$7:$R$2843,15,0)</f>
        <v>14.1492</v>
      </c>
      <c r="Q19" s="66">
        <f>RANK(P19,P$8:P$40,0)</f>
        <v>4</v>
      </c>
      <c r="R19" s="65">
        <f>VLOOKUP($A19,'Return Data'!$B$7:$R$2843,16,0)</f>
        <v>14.4642</v>
      </c>
      <c r="S19" s="67">
        <f t="shared" si="5"/>
        <v>9</v>
      </c>
    </row>
    <row r="20" spans="1:19" x14ac:dyDescent="0.3">
      <c r="A20" s="63" t="s">
        <v>500</v>
      </c>
      <c r="B20" s="64">
        <f>VLOOKUP($A20,'Return Data'!$B$7:$R$2843,3,0)</f>
        <v>44376</v>
      </c>
      <c r="C20" s="65">
        <f>VLOOKUP($A20,'Return Data'!$B$7:$R$2843,4,0)</f>
        <v>14.6296</v>
      </c>
      <c r="D20" s="65">
        <f>VLOOKUP($A20,'Return Data'!$B$7:$R$2843,10,0)</f>
        <v>7.8577000000000004</v>
      </c>
      <c r="E20" s="66">
        <f t="shared" si="0"/>
        <v>28</v>
      </c>
      <c r="F20" s="65">
        <f>VLOOKUP($A20,'Return Data'!$B$7:$R$2843,11,0)</f>
        <v>10.143599999999999</v>
      </c>
      <c r="G20" s="66">
        <f t="shared" si="1"/>
        <v>28</v>
      </c>
      <c r="H20" s="65">
        <f>VLOOKUP($A20,'Return Data'!$B$7:$R$2843,12,0)</f>
        <v>24.989100000000001</v>
      </c>
      <c r="I20" s="66">
        <f t="shared" si="2"/>
        <v>32</v>
      </c>
      <c r="J20" s="65">
        <f>VLOOKUP($A20,'Return Data'!$B$7:$R$2843,13,0)</f>
        <v>33.082299999999996</v>
      </c>
      <c r="K20" s="66">
        <f t="shared" si="3"/>
        <v>29</v>
      </c>
      <c r="L20" s="65">
        <f>VLOOKUP($A20,'Return Data'!$B$7:$R$2843,17,0)</f>
        <v>14.3443</v>
      </c>
      <c r="M20" s="66">
        <f>RANK(L20,L$8:L$40,0)</f>
        <v>21</v>
      </c>
      <c r="N20" s="65">
        <f>VLOOKUP($A20,'Return Data'!$B$7:$R$2843,14,0)</f>
        <v>7.0960000000000001</v>
      </c>
      <c r="O20" s="66">
        <f>RANK(N20,N$8:N$40,0)</f>
        <v>25</v>
      </c>
      <c r="P20" s="65"/>
      <c r="Q20" s="66"/>
      <c r="R20" s="65">
        <f>VLOOKUP($A20,'Return Data'!$B$7:$R$2843,16,0)</f>
        <v>8.4649999999999999</v>
      </c>
      <c r="S20" s="67">
        <f t="shared" si="5"/>
        <v>33</v>
      </c>
    </row>
    <row r="21" spans="1:19" x14ac:dyDescent="0.3">
      <c r="A21" s="63" t="s">
        <v>503</v>
      </c>
      <c r="B21" s="64">
        <f>VLOOKUP($A21,'Return Data'!$B$7:$R$2843,3,0)</f>
        <v>44376</v>
      </c>
      <c r="C21" s="65">
        <f>VLOOKUP($A21,'Return Data'!$B$7:$R$2843,4,0)</f>
        <v>15.66</v>
      </c>
      <c r="D21" s="65">
        <f>VLOOKUP($A21,'Return Data'!$B$7:$R$2843,10,0)</f>
        <v>12.258100000000001</v>
      </c>
      <c r="E21" s="66">
        <f t="shared" si="0"/>
        <v>4</v>
      </c>
      <c r="F21" s="65">
        <f>VLOOKUP($A21,'Return Data'!$B$7:$R$2843,11,0)</f>
        <v>18.099499999999999</v>
      </c>
      <c r="G21" s="66">
        <f t="shared" si="1"/>
        <v>8</v>
      </c>
      <c r="H21" s="65">
        <f>VLOOKUP($A21,'Return Data'!$B$7:$R$2843,12,0)</f>
        <v>36.411099999999998</v>
      </c>
      <c r="I21" s="66">
        <f t="shared" si="2"/>
        <v>13</v>
      </c>
      <c r="J21" s="65">
        <f>VLOOKUP($A21,'Return Data'!$B$7:$R$2843,13,0)</f>
        <v>53.228999999999999</v>
      </c>
      <c r="K21" s="66">
        <f t="shared" si="3"/>
        <v>5</v>
      </c>
      <c r="L21" s="65">
        <f>VLOOKUP($A21,'Return Data'!$B$7:$R$2843,17,0)</f>
        <v>16.042200000000001</v>
      </c>
      <c r="M21" s="66">
        <f>RANK(L21,L$8:L$40,0)</f>
        <v>11</v>
      </c>
      <c r="N21" s="65">
        <f>VLOOKUP($A21,'Return Data'!$B$7:$R$2843,14,0)</f>
        <v>11.3872</v>
      </c>
      <c r="O21" s="66">
        <f>RANK(N21,N$8:N$40,0)</f>
        <v>16</v>
      </c>
      <c r="P21" s="65"/>
      <c r="Q21" s="66"/>
      <c r="R21" s="65">
        <f>VLOOKUP($A21,'Return Data'!$B$7:$R$2843,16,0)</f>
        <v>10.4842</v>
      </c>
      <c r="S21" s="67">
        <f t="shared" si="5"/>
        <v>29</v>
      </c>
    </row>
    <row r="22" spans="1:19" x14ac:dyDescent="0.3">
      <c r="A22" s="63" t="s">
        <v>505</v>
      </c>
      <c r="B22" s="64">
        <f>VLOOKUP($A22,'Return Data'!$B$7:$R$2843,3,0)</f>
        <v>44376</v>
      </c>
      <c r="C22" s="65">
        <f>VLOOKUP($A22,'Return Data'!$B$7:$R$2843,4,0)</f>
        <v>13.4931</v>
      </c>
      <c r="D22" s="65">
        <f>VLOOKUP($A22,'Return Data'!$B$7:$R$2843,10,0)</f>
        <v>4.7991000000000001</v>
      </c>
      <c r="E22" s="66">
        <f t="shared" si="0"/>
        <v>33</v>
      </c>
      <c r="F22" s="65">
        <f>VLOOKUP($A22,'Return Data'!$B$7:$R$2843,11,0)</f>
        <v>9.0033999999999992</v>
      </c>
      <c r="G22" s="66">
        <f t="shared" si="1"/>
        <v>30</v>
      </c>
      <c r="H22" s="65">
        <f>VLOOKUP($A22,'Return Data'!$B$7:$R$2843,12,0)</f>
        <v>29.7651</v>
      </c>
      <c r="I22" s="66">
        <f t="shared" si="2"/>
        <v>26</v>
      </c>
      <c r="J22" s="65">
        <f>VLOOKUP($A22,'Return Data'!$B$7:$R$2843,13,0)</f>
        <v>39.246200000000002</v>
      </c>
      <c r="K22" s="66">
        <f t="shared" si="3"/>
        <v>26</v>
      </c>
      <c r="L22" s="65"/>
      <c r="M22" s="66"/>
      <c r="N22" s="65"/>
      <c r="O22" s="66"/>
      <c r="P22" s="65"/>
      <c r="Q22" s="66"/>
      <c r="R22" s="65">
        <f>VLOOKUP($A22,'Return Data'!$B$7:$R$2843,16,0)</f>
        <v>12.4917</v>
      </c>
      <c r="S22" s="67">
        <f t="shared" si="5"/>
        <v>19</v>
      </c>
    </row>
    <row r="23" spans="1:19" x14ac:dyDescent="0.3">
      <c r="A23" s="63" t="s">
        <v>507</v>
      </c>
      <c r="B23" s="64">
        <f>VLOOKUP($A23,'Return Data'!$B$7:$R$2843,3,0)</f>
        <v>44376</v>
      </c>
      <c r="C23" s="65">
        <f>VLOOKUP($A23,'Return Data'!$B$7:$R$2843,4,0)</f>
        <v>13.4749</v>
      </c>
      <c r="D23" s="65">
        <f>VLOOKUP($A23,'Return Data'!$B$7:$R$2843,10,0)</f>
        <v>8.0906000000000002</v>
      </c>
      <c r="E23" s="66">
        <f t="shared" si="0"/>
        <v>24</v>
      </c>
      <c r="F23" s="65">
        <f>VLOOKUP($A23,'Return Data'!$B$7:$R$2843,11,0)</f>
        <v>11.1965</v>
      </c>
      <c r="G23" s="66">
        <f t="shared" si="1"/>
        <v>25</v>
      </c>
      <c r="H23" s="65">
        <f>VLOOKUP($A23,'Return Data'!$B$7:$R$2843,12,0)</f>
        <v>24.962</v>
      </c>
      <c r="I23" s="66">
        <f t="shared" si="2"/>
        <v>33</v>
      </c>
      <c r="J23" s="65">
        <f>VLOOKUP($A23,'Return Data'!$B$7:$R$2843,13,0)</f>
        <v>35.782299999999999</v>
      </c>
      <c r="K23" s="66">
        <f t="shared" si="3"/>
        <v>28</v>
      </c>
      <c r="L23" s="65">
        <f>VLOOKUP($A23,'Return Data'!$B$7:$R$2843,17,0)</f>
        <v>13.071999999999999</v>
      </c>
      <c r="M23" s="66">
        <f>RANK(L23,L$8:L$40,0)</f>
        <v>24</v>
      </c>
      <c r="N23" s="65"/>
      <c r="O23" s="66"/>
      <c r="P23" s="65"/>
      <c r="Q23" s="66"/>
      <c r="R23" s="65">
        <f>VLOOKUP($A23,'Return Data'!$B$7:$R$2843,16,0)</f>
        <v>10.452400000000001</v>
      </c>
      <c r="S23" s="67">
        <f t="shared" si="5"/>
        <v>30</v>
      </c>
    </row>
    <row r="24" spans="1:19" x14ac:dyDescent="0.3">
      <c r="A24" s="63" t="s">
        <v>508</v>
      </c>
      <c r="B24" s="64">
        <f>VLOOKUP($A24,'Return Data'!$B$7:$R$2843,3,0)</f>
        <v>44376</v>
      </c>
      <c r="C24" s="65">
        <f>VLOOKUP($A24,'Return Data'!$B$7:$R$2843,4,0)</f>
        <v>187.59589287905601</v>
      </c>
      <c r="D24" s="65">
        <f>VLOOKUP($A24,'Return Data'!$B$7:$R$2843,10,0)</f>
        <v>8.8240999999999996</v>
      </c>
      <c r="E24" s="66">
        <f t="shared" si="0"/>
        <v>18</v>
      </c>
      <c r="F24" s="65">
        <f>VLOOKUP($A24,'Return Data'!$B$7:$R$2843,11,0)</f>
        <v>15.707000000000001</v>
      </c>
      <c r="G24" s="66">
        <f t="shared" si="1"/>
        <v>12</v>
      </c>
      <c r="H24" s="65">
        <f>VLOOKUP($A24,'Return Data'!$B$7:$R$2843,12,0)</f>
        <v>39.253599999999999</v>
      </c>
      <c r="I24" s="66">
        <f t="shared" si="2"/>
        <v>10</v>
      </c>
      <c r="J24" s="65">
        <f>VLOOKUP($A24,'Return Data'!$B$7:$R$2843,13,0)</f>
        <v>70.994200000000006</v>
      </c>
      <c r="K24" s="66">
        <f t="shared" si="3"/>
        <v>3</v>
      </c>
      <c r="L24" s="65">
        <f>VLOOKUP($A24,'Return Data'!$B$7:$R$2843,17,0)</f>
        <v>21.871700000000001</v>
      </c>
      <c r="M24" s="66">
        <f>RANK(L24,L$8:L$40,0)</f>
        <v>3</v>
      </c>
      <c r="N24" s="65">
        <f>VLOOKUP($A24,'Return Data'!$B$7:$R$2843,14,0)</f>
        <v>11.8531</v>
      </c>
      <c r="O24" s="66">
        <f>RANK(N24,N$8:N$40,0)</f>
        <v>15</v>
      </c>
      <c r="P24" s="65">
        <f>VLOOKUP($A24,'Return Data'!$B$7:$R$2843,15,0)</f>
        <v>10.6782</v>
      </c>
      <c r="Q24" s="66">
        <f>RANK(P24,P$8:P$40,0)</f>
        <v>16</v>
      </c>
      <c r="R24" s="65">
        <f>VLOOKUP($A24,'Return Data'!$B$7:$R$2843,16,0)</f>
        <v>11.809799999999999</v>
      </c>
      <c r="S24" s="67">
        <f t="shared" si="5"/>
        <v>23</v>
      </c>
    </row>
    <row r="25" spans="1:19" x14ac:dyDescent="0.3">
      <c r="A25" s="63" t="s">
        <v>1833</v>
      </c>
      <c r="B25" s="64">
        <f>VLOOKUP($A25,'Return Data'!$B$7:$R$2843,3,0)</f>
        <v>44376</v>
      </c>
      <c r="C25" s="65">
        <f>VLOOKUP($A25,'Return Data'!$B$7:$R$2843,4,0)</f>
        <v>36.502000000000002</v>
      </c>
      <c r="D25" s="65">
        <f>VLOOKUP($A25,'Return Data'!$B$7:$R$2843,10,0)</f>
        <v>9.1959</v>
      </c>
      <c r="E25" s="66">
        <f t="shared" si="0"/>
        <v>16</v>
      </c>
      <c r="F25" s="65">
        <f>VLOOKUP($A25,'Return Data'!$B$7:$R$2843,11,0)</f>
        <v>18.497599999999998</v>
      </c>
      <c r="G25" s="66">
        <f t="shared" si="1"/>
        <v>7</v>
      </c>
      <c r="H25" s="65">
        <f>VLOOKUP($A25,'Return Data'!$B$7:$R$2843,12,0)</f>
        <v>40.695300000000003</v>
      </c>
      <c r="I25" s="66">
        <f t="shared" si="2"/>
        <v>6</v>
      </c>
      <c r="J25" s="65">
        <f>VLOOKUP($A25,'Return Data'!$B$7:$R$2843,13,0)</f>
        <v>54.820399999999999</v>
      </c>
      <c r="K25" s="66">
        <f t="shared" si="3"/>
        <v>4</v>
      </c>
      <c r="L25" s="65">
        <f>VLOOKUP($A25,'Return Data'!$B$7:$R$2843,17,0)</f>
        <v>19.629100000000001</v>
      </c>
      <c r="M25" s="66">
        <f>RANK(L25,L$8:L$40,0)</f>
        <v>5</v>
      </c>
      <c r="N25" s="65">
        <f>VLOOKUP($A25,'Return Data'!$B$7:$R$2843,14,0)</f>
        <v>15.5389</v>
      </c>
      <c r="O25" s="66">
        <f>RANK(N25,N$8:N$40,0)</f>
        <v>3</v>
      </c>
      <c r="P25" s="65">
        <f>VLOOKUP($A25,'Return Data'!$B$7:$R$2843,15,0)</f>
        <v>13.4527</v>
      </c>
      <c r="Q25" s="66">
        <f>RANK(P25,P$8:P$40,0)</f>
        <v>7</v>
      </c>
      <c r="R25" s="65">
        <f>VLOOKUP($A25,'Return Data'!$B$7:$R$2843,16,0)</f>
        <v>11.5029</v>
      </c>
      <c r="S25" s="67">
        <f t="shared" si="5"/>
        <v>25</v>
      </c>
    </row>
    <row r="26" spans="1:19" x14ac:dyDescent="0.3">
      <c r="A26" s="63" t="s">
        <v>511</v>
      </c>
      <c r="B26" s="64">
        <f>VLOOKUP($A26,'Return Data'!$B$7:$R$2843,3,0)</f>
        <v>44376</v>
      </c>
      <c r="C26" s="65">
        <f>VLOOKUP($A26,'Return Data'!$B$7:$R$2843,4,0)</f>
        <v>34.341999999999999</v>
      </c>
      <c r="D26" s="65">
        <f>VLOOKUP($A26,'Return Data'!$B$7:$R$2843,10,0)</f>
        <v>7.8818000000000001</v>
      </c>
      <c r="E26" s="66">
        <f t="shared" si="0"/>
        <v>27</v>
      </c>
      <c r="F26" s="65">
        <f>VLOOKUP($A26,'Return Data'!$B$7:$R$2843,11,0)</f>
        <v>11.8668</v>
      </c>
      <c r="G26" s="66">
        <f t="shared" si="1"/>
        <v>24</v>
      </c>
      <c r="H26" s="65">
        <f>VLOOKUP($A26,'Return Data'!$B$7:$R$2843,12,0)</f>
        <v>29.5778</v>
      </c>
      <c r="I26" s="66">
        <f t="shared" si="2"/>
        <v>27</v>
      </c>
      <c r="J26" s="65">
        <f>VLOOKUP($A26,'Return Data'!$B$7:$R$2843,13,0)</f>
        <v>39.471200000000003</v>
      </c>
      <c r="K26" s="66">
        <f t="shared" si="3"/>
        <v>24</v>
      </c>
      <c r="L26" s="65">
        <f>VLOOKUP($A26,'Return Data'!$B$7:$R$2843,17,0)</f>
        <v>13.533799999999999</v>
      </c>
      <c r="M26" s="66">
        <f>RANK(L26,L$8:L$40,0)</f>
        <v>23</v>
      </c>
      <c r="N26" s="65">
        <f>VLOOKUP($A26,'Return Data'!$B$7:$R$2843,14,0)</f>
        <v>9.9260999999999999</v>
      </c>
      <c r="O26" s="66">
        <f>RANK(N26,N$8:N$40,0)</f>
        <v>23</v>
      </c>
      <c r="P26" s="65">
        <f>VLOOKUP($A26,'Return Data'!$B$7:$R$2843,15,0)</f>
        <v>11.075799999999999</v>
      </c>
      <c r="Q26" s="66">
        <f>RANK(P26,P$8:P$40,0)</f>
        <v>14</v>
      </c>
      <c r="R26" s="65">
        <f>VLOOKUP($A26,'Return Data'!$B$7:$R$2843,16,0)</f>
        <v>12.5992</v>
      </c>
      <c r="S26" s="67">
        <f t="shared" si="5"/>
        <v>18</v>
      </c>
    </row>
    <row r="27" spans="1:19" x14ac:dyDescent="0.3">
      <c r="A27" s="63" t="s">
        <v>512</v>
      </c>
      <c r="B27" s="64">
        <f>VLOOKUP($A27,'Return Data'!$B$7:$R$2843,3,0)</f>
        <v>44376</v>
      </c>
      <c r="C27" s="65">
        <f>VLOOKUP($A27,'Return Data'!$B$7:$R$2843,4,0)</f>
        <v>130.10210000000001</v>
      </c>
      <c r="D27" s="65">
        <f>VLOOKUP($A27,'Return Data'!$B$7:$R$2843,10,0)</f>
        <v>7.4953000000000003</v>
      </c>
      <c r="E27" s="66">
        <f t="shared" si="0"/>
        <v>30</v>
      </c>
      <c r="F27" s="65">
        <f>VLOOKUP($A27,'Return Data'!$B$7:$R$2843,11,0)</f>
        <v>8.0719999999999992</v>
      </c>
      <c r="G27" s="66">
        <f t="shared" si="1"/>
        <v>31</v>
      </c>
      <c r="H27" s="65">
        <f>VLOOKUP($A27,'Return Data'!$B$7:$R$2843,12,0)</f>
        <v>27.3553</v>
      </c>
      <c r="I27" s="66">
        <f t="shared" si="2"/>
        <v>28</v>
      </c>
      <c r="J27" s="65">
        <f>VLOOKUP($A27,'Return Data'!$B$7:$R$2843,13,0)</f>
        <v>31.809699999999999</v>
      </c>
      <c r="K27" s="66">
        <f t="shared" si="3"/>
        <v>33</v>
      </c>
      <c r="L27" s="65">
        <f>VLOOKUP($A27,'Return Data'!$B$7:$R$2843,17,0)</f>
        <v>11.709899999999999</v>
      </c>
      <c r="M27" s="66">
        <f>RANK(L27,L$8:L$40,0)</f>
        <v>27</v>
      </c>
      <c r="N27" s="65">
        <f>VLOOKUP($A27,'Return Data'!$B$7:$R$2843,14,0)</f>
        <v>12.1142</v>
      </c>
      <c r="O27" s="66">
        <f>RANK(N27,N$8:N$40,0)</f>
        <v>14</v>
      </c>
      <c r="P27" s="65">
        <f>VLOOKUP($A27,'Return Data'!$B$7:$R$2843,15,0)</f>
        <v>9.7297999999999991</v>
      </c>
      <c r="Q27" s="66">
        <f>RANK(P27,P$8:P$40,0)</f>
        <v>21</v>
      </c>
      <c r="R27" s="65">
        <f>VLOOKUP($A27,'Return Data'!$B$7:$R$2843,16,0)</f>
        <v>8.7725000000000009</v>
      </c>
      <c r="S27" s="67">
        <f t="shared" si="5"/>
        <v>31</v>
      </c>
    </row>
    <row r="28" spans="1:19" x14ac:dyDescent="0.3">
      <c r="A28" s="63" t="s">
        <v>515</v>
      </c>
      <c r="B28" s="64">
        <f>VLOOKUP($A28,'Return Data'!$B$7:$R$2843,3,0)</f>
        <v>44376</v>
      </c>
      <c r="C28" s="65">
        <f>VLOOKUP($A28,'Return Data'!$B$7:$R$2843,4,0)</f>
        <v>15.2674</v>
      </c>
      <c r="D28" s="65">
        <f>VLOOKUP($A28,'Return Data'!$B$7:$R$2843,10,0)</f>
        <v>10.354200000000001</v>
      </c>
      <c r="E28" s="66">
        <f t="shared" si="0"/>
        <v>9</v>
      </c>
      <c r="F28" s="65">
        <f>VLOOKUP($A28,'Return Data'!$B$7:$R$2843,11,0)</f>
        <v>19.236499999999999</v>
      </c>
      <c r="G28" s="66">
        <f t="shared" si="1"/>
        <v>5</v>
      </c>
      <c r="H28" s="65">
        <f>VLOOKUP($A28,'Return Data'!$B$7:$R$2843,12,0)</f>
        <v>39.412999999999997</v>
      </c>
      <c r="I28" s="66">
        <f t="shared" si="2"/>
        <v>9</v>
      </c>
      <c r="J28" s="65">
        <f>VLOOKUP($A28,'Return Data'!$B$7:$R$2843,13,0)</f>
        <v>49.228299999999997</v>
      </c>
      <c r="K28" s="66">
        <f t="shared" si="3"/>
        <v>12</v>
      </c>
      <c r="L28" s="65"/>
      <c r="M28" s="66"/>
      <c r="N28" s="65"/>
      <c r="O28" s="66"/>
      <c r="P28" s="65"/>
      <c r="Q28" s="66"/>
      <c r="R28" s="65">
        <f>VLOOKUP($A28,'Return Data'!$B$7:$R$2843,16,0)</f>
        <v>24.261900000000001</v>
      </c>
      <c r="S28" s="67">
        <f t="shared" si="5"/>
        <v>1</v>
      </c>
    </row>
    <row r="29" spans="1:19" x14ac:dyDescent="0.3">
      <c r="A29" s="63" t="s">
        <v>518</v>
      </c>
      <c r="B29" s="64">
        <f>VLOOKUP($A29,'Return Data'!$B$7:$R$2843,3,0)</f>
        <v>44376</v>
      </c>
      <c r="C29" s="65">
        <f>VLOOKUP($A29,'Return Data'!$B$7:$R$2843,4,0)</f>
        <v>20.331</v>
      </c>
      <c r="D29" s="65">
        <f>VLOOKUP($A29,'Return Data'!$B$7:$R$2843,10,0)</f>
        <v>9.3416999999999994</v>
      </c>
      <c r="E29" s="66">
        <f t="shared" si="0"/>
        <v>15</v>
      </c>
      <c r="F29" s="65">
        <f>VLOOKUP($A29,'Return Data'!$B$7:$R$2843,11,0)</f>
        <v>14.1934</v>
      </c>
      <c r="G29" s="66">
        <f t="shared" si="1"/>
        <v>18</v>
      </c>
      <c r="H29" s="65">
        <f>VLOOKUP($A29,'Return Data'!$B$7:$R$2843,12,0)</f>
        <v>33.195799999999998</v>
      </c>
      <c r="I29" s="66">
        <f t="shared" si="2"/>
        <v>21</v>
      </c>
      <c r="J29" s="65">
        <f>VLOOKUP($A29,'Return Data'!$B$7:$R$2843,13,0)</f>
        <v>42.633600000000001</v>
      </c>
      <c r="K29" s="66">
        <f t="shared" si="3"/>
        <v>19</v>
      </c>
      <c r="L29" s="65">
        <f>VLOOKUP($A29,'Return Data'!$B$7:$R$2843,17,0)</f>
        <v>16.0382</v>
      </c>
      <c r="M29" s="66">
        <f>RANK(L29,L$8:L$40,0)</f>
        <v>12</v>
      </c>
      <c r="N29" s="65">
        <f>VLOOKUP($A29,'Return Data'!$B$7:$R$2843,14,0)</f>
        <v>14.6265</v>
      </c>
      <c r="O29" s="66">
        <f>RANK(N29,N$8:N$40,0)</f>
        <v>7</v>
      </c>
      <c r="P29" s="65">
        <f>VLOOKUP($A29,'Return Data'!$B$7:$R$2843,15,0)</f>
        <v>14.4003</v>
      </c>
      <c r="Q29" s="66">
        <f>RANK(P29,P$8:P$40,0)</f>
        <v>3</v>
      </c>
      <c r="R29" s="65">
        <f>VLOOKUP($A29,'Return Data'!$B$7:$R$2843,16,0)</f>
        <v>12.7262</v>
      </c>
      <c r="S29" s="67">
        <f t="shared" si="5"/>
        <v>15</v>
      </c>
    </row>
    <row r="30" spans="1:19" x14ac:dyDescent="0.3">
      <c r="A30" s="63" t="s">
        <v>520</v>
      </c>
      <c r="B30" s="64">
        <f>VLOOKUP($A30,'Return Data'!$B$7:$R$2843,3,0)</f>
        <v>44376</v>
      </c>
      <c r="C30" s="65">
        <f>VLOOKUP($A30,'Return Data'!$B$7:$R$2843,4,0)</f>
        <v>14.3804</v>
      </c>
      <c r="D30" s="65">
        <f>VLOOKUP($A30,'Return Data'!$B$7:$R$2843,10,0)</f>
        <v>5.4382000000000001</v>
      </c>
      <c r="E30" s="66">
        <f t="shared" si="0"/>
        <v>32</v>
      </c>
      <c r="F30" s="65">
        <f>VLOOKUP($A30,'Return Data'!$B$7:$R$2843,11,0)</f>
        <v>7.8905000000000003</v>
      </c>
      <c r="G30" s="66">
        <f t="shared" si="1"/>
        <v>32</v>
      </c>
      <c r="H30" s="65">
        <f>VLOOKUP($A30,'Return Data'!$B$7:$R$2843,12,0)</f>
        <v>25.8293</v>
      </c>
      <c r="I30" s="66">
        <f t="shared" si="2"/>
        <v>30</v>
      </c>
      <c r="J30" s="65">
        <f>VLOOKUP($A30,'Return Data'!$B$7:$R$2843,13,0)</f>
        <v>33.004100000000001</v>
      </c>
      <c r="K30" s="66">
        <f t="shared" si="3"/>
        <v>30</v>
      </c>
      <c r="L30" s="65"/>
      <c r="M30" s="66"/>
      <c r="N30" s="65"/>
      <c r="O30" s="66"/>
      <c r="P30" s="65"/>
      <c r="Q30" s="66"/>
      <c r="R30" s="65">
        <f>VLOOKUP($A30,'Return Data'!$B$7:$R$2843,16,0)</f>
        <v>13.8971</v>
      </c>
      <c r="S30" s="67">
        <f t="shared" si="5"/>
        <v>11</v>
      </c>
    </row>
    <row r="31" spans="1:19" x14ac:dyDescent="0.3">
      <c r="A31" s="63" t="s">
        <v>2008</v>
      </c>
      <c r="B31" s="64">
        <f>VLOOKUP($A31,'Return Data'!$B$7:$R$2843,3,0)</f>
        <v>44376</v>
      </c>
      <c r="C31" s="65">
        <f>VLOOKUP($A31,'Return Data'!$B$7:$R$2843,4,0)</f>
        <v>12.980700000000001</v>
      </c>
      <c r="D31" s="65">
        <f>VLOOKUP($A31,'Return Data'!$B$7:$R$2843,10,0)</f>
        <v>8.2645</v>
      </c>
      <c r="E31" s="66">
        <f t="shared" si="0"/>
        <v>23</v>
      </c>
      <c r="F31" s="65">
        <f>VLOOKUP($A31,'Return Data'!$B$7:$R$2843,11,0)</f>
        <v>10.3163</v>
      </c>
      <c r="G31" s="66">
        <f t="shared" si="1"/>
        <v>27</v>
      </c>
      <c r="H31" s="65">
        <f>VLOOKUP($A31,'Return Data'!$B$7:$R$2843,12,0)</f>
        <v>25.191199999999998</v>
      </c>
      <c r="I31" s="66">
        <f t="shared" si="2"/>
        <v>31</v>
      </c>
      <c r="J31" s="65">
        <f>VLOOKUP($A31,'Return Data'!$B$7:$R$2843,13,0)</f>
        <v>32.143300000000004</v>
      </c>
      <c r="K31" s="66">
        <f t="shared" si="3"/>
        <v>32</v>
      </c>
      <c r="L31" s="65">
        <f>VLOOKUP($A31,'Return Data'!$B$7:$R$2843,17,0)</f>
        <v>10.6854</v>
      </c>
      <c r="M31" s="66">
        <f t="shared" ref="M31:M40" si="7">RANK(L31,L$8:L$40,0)</f>
        <v>28</v>
      </c>
      <c r="N31" s="65"/>
      <c r="O31" s="66"/>
      <c r="P31" s="65"/>
      <c r="Q31" s="66"/>
      <c r="R31" s="65">
        <f>VLOOKUP($A31,'Return Data'!$B$7:$R$2843,16,0)</f>
        <v>8.5858000000000008</v>
      </c>
      <c r="S31" s="67">
        <f t="shared" si="5"/>
        <v>32</v>
      </c>
    </row>
    <row r="32" spans="1:19" x14ac:dyDescent="0.3">
      <c r="A32" s="63" t="s">
        <v>521</v>
      </c>
      <c r="B32" s="64">
        <f>VLOOKUP($A32,'Return Data'!$B$7:$R$2843,3,0)</f>
        <v>44376</v>
      </c>
      <c r="C32" s="65">
        <f>VLOOKUP($A32,'Return Data'!$B$7:$R$2843,4,0)</f>
        <v>61.901499999999999</v>
      </c>
      <c r="D32" s="65">
        <f>VLOOKUP($A32,'Return Data'!$B$7:$R$2843,10,0)</f>
        <v>10.5753</v>
      </c>
      <c r="E32" s="66">
        <f t="shared" si="0"/>
        <v>8</v>
      </c>
      <c r="F32" s="65">
        <f>VLOOKUP($A32,'Return Data'!$B$7:$R$2843,11,0)</f>
        <v>20.324200000000001</v>
      </c>
      <c r="G32" s="66">
        <f t="shared" si="1"/>
        <v>4</v>
      </c>
      <c r="H32" s="65">
        <f>VLOOKUP($A32,'Return Data'!$B$7:$R$2843,12,0)</f>
        <v>43.297499999999999</v>
      </c>
      <c r="I32" s="66">
        <f t="shared" si="2"/>
        <v>4</v>
      </c>
      <c r="J32" s="65">
        <f>VLOOKUP($A32,'Return Data'!$B$7:$R$2843,13,0)</f>
        <v>49.5426</v>
      </c>
      <c r="K32" s="66">
        <f t="shared" si="3"/>
        <v>11</v>
      </c>
      <c r="L32" s="65">
        <f>VLOOKUP($A32,'Return Data'!$B$7:$R$2843,17,0)</f>
        <v>6.7984</v>
      </c>
      <c r="M32" s="66">
        <f t="shared" si="7"/>
        <v>29</v>
      </c>
      <c r="N32" s="65">
        <f>VLOOKUP($A32,'Return Data'!$B$7:$R$2843,14,0)</f>
        <v>4.7173999999999996</v>
      </c>
      <c r="O32" s="66">
        <f t="shared" ref="O32:O40" si="8">RANK(N32,N$8:N$40,0)</f>
        <v>26</v>
      </c>
      <c r="P32" s="65">
        <f>VLOOKUP($A32,'Return Data'!$B$7:$R$2843,15,0)</f>
        <v>8.2621000000000002</v>
      </c>
      <c r="Q32" s="66">
        <f t="shared" ref="Q32:Q40" si="9">RANK(P32,P$8:P$40,0)</f>
        <v>22</v>
      </c>
      <c r="R32" s="65">
        <f>VLOOKUP($A32,'Return Data'!$B$7:$R$2843,16,0)</f>
        <v>12.017799999999999</v>
      </c>
      <c r="S32" s="67">
        <f t="shared" si="5"/>
        <v>21</v>
      </c>
    </row>
    <row r="33" spans="1:19" x14ac:dyDescent="0.3">
      <c r="A33" s="63" t="s">
        <v>527</v>
      </c>
      <c r="B33" s="64">
        <f>VLOOKUP($A33,'Return Data'!$B$7:$R$2843,3,0)</f>
        <v>44376</v>
      </c>
      <c r="C33" s="65">
        <f>VLOOKUP($A33,'Return Data'!$B$7:$R$2843,4,0)</f>
        <v>91.35</v>
      </c>
      <c r="D33" s="65">
        <f>VLOOKUP($A33,'Return Data'!$B$7:$R$2843,10,0)</f>
        <v>12.334</v>
      </c>
      <c r="E33" s="66">
        <f t="shared" si="0"/>
        <v>3</v>
      </c>
      <c r="F33" s="65">
        <f>VLOOKUP($A33,'Return Data'!$B$7:$R$2843,11,0)</f>
        <v>15.37</v>
      </c>
      <c r="G33" s="66">
        <f t="shared" si="1"/>
        <v>14</v>
      </c>
      <c r="H33" s="65">
        <f>VLOOKUP($A33,'Return Data'!$B$7:$R$2843,12,0)</f>
        <v>34.121299999999998</v>
      </c>
      <c r="I33" s="66">
        <f t="shared" si="2"/>
        <v>17</v>
      </c>
      <c r="J33" s="65">
        <f>VLOOKUP($A33,'Return Data'!$B$7:$R$2843,13,0)</f>
        <v>45.647300000000001</v>
      </c>
      <c r="K33" s="66">
        <f t="shared" si="3"/>
        <v>14</v>
      </c>
      <c r="L33" s="65">
        <f>VLOOKUP($A33,'Return Data'!$B$7:$R$2843,17,0)</f>
        <v>15.2173</v>
      </c>
      <c r="M33" s="66">
        <f t="shared" si="7"/>
        <v>17</v>
      </c>
      <c r="N33" s="65">
        <f>VLOOKUP($A33,'Return Data'!$B$7:$R$2843,14,0)</f>
        <v>11.292299999999999</v>
      </c>
      <c r="O33" s="66">
        <f t="shared" si="8"/>
        <v>17</v>
      </c>
      <c r="P33" s="65">
        <f>VLOOKUP($A33,'Return Data'!$B$7:$R$2843,15,0)</f>
        <v>10.264200000000001</v>
      </c>
      <c r="Q33" s="66">
        <f t="shared" si="9"/>
        <v>19</v>
      </c>
      <c r="R33" s="65">
        <f>VLOOKUP($A33,'Return Data'!$B$7:$R$2843,16,0)</f>
        <v>13.55</v>
      </c>
      <c r="S33" s="67">
        <f t="shared" si="5"/>
        <v>13</v>
      </c>
    </row>
    <row r="34" spans="1:19" x14ac:dyDescent="0.3">
      <c r="A34" s="63" t="s">
        <v>529</v>
      </c>
      <c r="B34" s="64">
        <f>VLOOKUP($A34,'Return Data'!$B$7:$R$2843,3,0)</f>
        <v>44376</v>
      </c>
      <c r="C34" s="65">
        <f>VLOOKUP($A34,'Return Data'!$B$7:$R$2843,4,0)</f>
        <v>100.85</v>
      </c>
      <c r="D34" s="65">
        <f>VLOOKUP($A34,'Return Data'!$B$7:$R$2843,10,0)</f>
        <v>8.3360000000000003</v>
      </c>
      <c r="E34" s="66">
        <f t="shared" si="0"/>
        <v>22</v>
      </c>
      <c r="F34" s="65">
        <f>VLOOKUP($A34,'Return Data'!$B$7:$R$2843,11,0)</f>
        <v>13.060499999999999</v>
      </c>
      <c r="G34" s="66">
        <f t="shared" si="1"/>
        <v>21</v>
      </c>
      <c r="H34" s="65">
        <f>VLOOKUP($A34,'Return Data'!$B$7:$R$2843,12,0)</f>
        <v>33.170499999999997</v>
      </c>
      <c r="I34" s="66">
        <f t="shared" si="2"/>
        <v>22</v>
      </c>
      <c r="J34" s="65">
        <f>VLOOKUP($A34,'Return Data'!$B$7:$R$2843,13,0)</f>
        <v>43.395400000000002</v>
      </c>
      <c r="K34" s="66">
        <f t="shared" si="3"/>
        <v>17</v>
      </c>
      <c r="L34" s="65">
        <f>VLOOKUP($A34,'Return Data'!$B$7:$R$2843,17,0)</f>
        <v>14.8713</v>
      </c>
      <c r="M34" s="66">
        <f t="shared" si="7"/>
        <v>20</v>
      </c>
      <c r="N34" s="65">
        <f>VLOOKUP($A34,'Return Data'!$B$7:$R$2843,14,0)</f>
        <v>10.502800000000001</v>
      </c>
      <c r="O34" s="66">
        <f t="shared" si="8"/>
        <v>20</v>
      </c>
      <c r="P34" s="65">
        <f>VLOOKUP($A34,'Return Data'!$B$7:$R$2843,15,0)</f>
        <v>13.6762</v>
      </c>
      <c r="Q34" s="66">
        <f t="shared" si="9"/>
        <v>6</v>
      </c>
      <c r="R34" s="65">
        <f>VLOOKUP($A34,'Return Data'!$B$7:$R$2843,16,0)</f>
        <v>11.364100000000001</v>
      </c>
      <c r="S34" s="67">
        <f t="shared" si="5"/>
        <v>26</v>
      </c>
    </row>
    <row r="35" spans="1:19" x14ac:dyDescent="0.3">
      <c r="A35" s="63" t="s">
        <v>531</v>
      </c>
      <c r="B35" s="64">
        <f>VLOOKUP($A35,'Return Data'!$B$7:$R$2843,3,0)</f>
        <v>44376</v>
      </c>
      <c r="C35" s="65">
        <f>VLOOKUP($A35,'Return Data'!$B$7:$R$2843,4,0)</f>
        <v>247.67019999999999</v>
      </c>
      <c r="D35" s="65">
        <f>VLOOKUP($A35,'Return Data'!$B$7:$R$2843,10,0)</f>
        <v>20.712700000000002</v>
      </c>
      <c r="E35" s="66">
        <f t="shared" si="0"/>
        <v>2</v>
      </c>
      <c r="F35" s="65">
        <f>VLOOKUP($A35,'Return Data'!$B$7:$R$2843,11,0)</f>
        <v>30.4816</v>
      </c>
      <c r="G35" s="66">
        <f t="shared" si="1"/>
        <v>1</v>
      </c>
      <c r="H35" s="65">
        <f>VLOOKUP($A35,'Return Data'!$B$7:$R$2843,12,0)</f>
        <v>55.305500000000002</v>
      </c>
      <c r="I35" s="66">
        <f t="shared" si="2"/>
        <v>1</v>
      </c>
      <c r="J35" s="65">
        <f>VLOOKUP($A35,'Return Data'!$B$7:$R$2843,13,0)</f>
        <v>85.884699999999995</v>
      </c>
      <c r="K35" s="66">
        <f t="shared" si="3"/>
        <v>1</v>
      </c>
      <c r="L35" s="65">
        <f>VLOOKUP($A35,'Return Data'!$B$7:$R$2843,17,0)</f>
        <v>32.819800000000001</v>
      </c>
      <c r="M35" s="66">
        <f t="shared" si="7"/>
        <v>1</v>
      </c>
      <c r="N35" s="65">
        <f>VLOOKUP($A35,'Return Data'!$B$7:$R$2843,14,0)</f>
        <v>24.833500000000001</v>
      </c>
      <c r="O35" s="66">
        <f t="shared" si="8"/>
        <v>1</v>
      </c>
      <c r="P35" s="65">
        <f>VLOOKUP($A35,'Return Data'!$B$7:$R$2843,15,0)</f>
        <v>18.1373</v>
      </c>
      <c r="Q35" s="66">
        <f t="shared" si="9"/>
        <v>1</v>
      </c>
      <c r="R35" s="65">
        <f>VLOOKUP($A35,'Return Data'!$B$7:$R$2843,16,0)</f>
        <v>17.137599999999999</v>
      </c>
      <c r="S35" s="67">
        <f t="shared" si="5"/>
        <v>3</v>
      </c>
    </row>
    <row r="36" spans="1:19" x14ac:dyDescent="0.3">
      <c r="A36" s="63" t="s">
        <v>1839</v>
      </c>
      <c r="B36" s="64">
        <f>VLOOKUP($A36,'Return Data'!$B$7:$R$2843,3,0)</f>
        <v>44376</v>
      </c>
      <c r="C36" s="65">
        <f>VLOOKUP($A36,'Return Data'!$B$7:$R$2843,4,0)</f>
        <v>439.740174010678</v>
      </c>
      <c r="D36" s="65">
        <f>VLOOKUP($A36,'Return Data'!$B$7:$R$2843,10,0)</f>
        <v>8.391</v>
      </c>
      <c r="E36" s="66">
        <f t="shared" si="0"/>
        <v>21</v>
      </c>
      <c r="F36" s="65">
        <f>VLOOKUP($A36,'Return Data'!$B$7:$R$2843,11,0)</f>
        <v>13.0357</v>
      </c>
      <c r="G36" s="66">
        <f t="shared" si="1"/>
        <v>23</v>
      </c>
      <c r="H36" s="65">
        <f>VLOOKUP($A36,'Return Data'!$B$7:$R$2843,12,0)</f>
        <v>33.605200000000004</v>
      </c>
      <c r="I36" s="66">
        <f t="shared" si="2"/>
        <v>19</v>
      </c>
      <c r="J36" s="65">
        <f>VLOOKUP($A36,'Return Data'!$B$7:$R$2843,13,0)</f>
        <v>39.472900000000003</v>
      </c>
      <c r="K36" s="66">
        <f t="shared" si="3"/>
        <v>23</v>
      </c>
      <c r="L36" s="65">
        <f>VLOOKUP($A36,'Return Data'!$B$7:$R$2843,17,0)</f>
        <v>15.8134</v>
      </c>
      <c r="M36" s="66">
        <f t="shared" si="7"/>
        <v>14</v>
      </c>
      <c r="N36" s="65">
        <f>VLOOKUP($A36,'Return Data'!$B$7:$R$2843,14,0)</f>
        <v>13.9894</v>
      </c>
      <c r="O36" s="66">
        <f t="shared" si="8"/>
        <v>9</v>
      </c>
      <c r="P36" s="65">
        <f>VLOOKUP($A36,'Return Data'!$B$7:$R$2843,15,0)</f>
        <v>13.2067</v>
      </c>
      <c r="Q36" s="66">
        <f t="shared" si="9"/>
        <v>8</v>
      </c>
      <c r="R36" s="65">
        <f>VLOOKUP($A36,'Return Data'!$B$7:$R$2843,16,0)</f>
        <v>15.9689</v>
      </c>
      <c r="S36" s="67">
        <f t="shared" si="5"/>
        <v>4</v>
      </c>
    </row>
    <row r="37" spans="1:19" x14ac:dyDescent="0.3">
      <c r="A37" s="63" t="s">
        <v>534</v>
      </c>
      <c r="B37" s="64">
        <f>VLOOKUP($A37,'Return Data'!$B$7:$R$2843,3,0)</f>
        <v>44376</v>
      </c>
      <c r="C37" s="65">
        <f>VLOOKUP($A37,'Return Data'!$B$7:$R$2843,4,0)</f>
        <v>21.376200000000001</v>
      </c>
      <c r="D37" s="65">
        <f>VLOOKUP($A37,'Return Data'!$B$7:$R$2843,10,0)</f>
        <v>6.5979999999999999</v>
      </c>
      <c r="E37" s="66">
        <f t="shared" si="0"/>
        <v>31</v>
      </c>
      <c r="F37" s="65">
        <f>VLOOKUP($A37,'Return Data'!$B$7:$R$2843,11,0)</f>
        <v>7.7419000000000002</v>
      </c>
      <c r="G37" s="66">
        <f t="shared" si="1"/>
        <v>33</v>
      </c>
      <c r="H37" s="65">
        <f>VLOOKUP($A37,'Return Data'!$B$7:$R$2843,12,0)</f>
        <v>25.911999999999999</v>
      </c>
      <c r="I37" s="66">
        <f t="shared" si="2"/>
        <v>29</v>
      </c>
      <c r="J37" s="65">
        <f>VLOOKUP($A37,'Return Data'!$B$7:$R$2843,13,0)</f>
        <v>32.541699999999999</v>
      </c>
      <c r="K37" s="66">
        <f t="shared" si="3"/>
        <v>31</v>
      </c>
      <c r="L37" s="65">
        <f>VLOOKUP($A37,'Return Data'!$B$7:$R$2843,17,0)</f>
        <v>12.1709</v>
      </c>
      <c r="M37" s="66">
        <f t="shared" si="7"/>
        <v>26</v>
      </c>
      <c r="N37" s="65">
        <f>VLOOKUP($A37,'Return Data'!$B$7:$R$2843,14,0)</f>
        <v>9.8132000000000001</v>
      </c>
      <c r="O37" s="66">
        <f t="shared" si="8"/>
        <v>24</v>
      </c>
      <c r="P37" s="65">
        <f>VLOOKUP($A37,'Return Data'!$B$7:$R$2843,15,0)</f>
        <v>10.376099999999999</v>
      </c>
      <c r="Q37" s="66">
        <f t="shared" si="9"/>
        <v>18</v>
      </c>
      <c r="R37" s="65">
        <f>VLOOKUP($A37,'Return Data'!$B$7:$R$2843,16,0)</f>
        <v>10.570600000000001</v>
      </c>
      <c r="S37" s="67">
        <f t="shared" si="5"/>
        <v>28</v>
      </c>
    </row>
    <row r="38" spans="1:19" x14ac:dyDescent="0.3">
      <c r="A38" s="63" t="s">
        <v>535</v>
      </c>
      <c r="B38" s="64">
        <f>VLOOKUP($A38,'Return Data'!$B$7:$R$2843,3,0)</f>
        <v>44376</v>
      </c>
      <c r="C38" s="65">
        <f>VLOOKUP($A38,'Return Data'!$B$7:$R$2843,4,0)</f>
        <v>122.2475</v>
      </c>
      <c r="D38" s="65">
        <f>VLOOKUP($A38,'Return Data'!$B$7:$R$2843,10,0)</f>
        <v>9.9228000000000005</v>
      </c>
      <c r="E38" s="66">
        <f t="shared" si="0"/>
        <v>10</v>
      </c>
      <c r="F38" s="65">
        <f>VLOOKUP($A38,'Return Data'!$B$7:$R$2843,11,0)</f>
        <v>15.4625</v>
      </c>
      <c r="G38" s="66">
        <f t="shared" si="1"/>
        <v>13</v>
      </c>
      <c r="H38" s="65">
        <f>VLOOKUP($A38,'Return Data'!$B$7:$R$2843,12,0)</f>
        <v>33.440800000000003</v>
      </c>
      <c r="I38" s="66">
        <f t="shared" si="2"/>
        <v>20</v>
      </c>
      <c r="J38" s="65">
        <f>VLOOKUP($A38,'Return Data'!$B$7:$R$2843,13,0)</f>
        <v>40.139200000000002</v>
      </c>
      <c r="K38" s="66">
        <f t="shared" si="3"/>
        <v>22</v>
      </c>
      <c r="L38" s="65">
        <f>VLOOKUP($A38,'Return Data'!$B$7:$R$2843,17,0)</f>
        <v>15.1668</v>
      </c>
      <c r="M38" s="66">
        <f t="shared" si="7"/>
        <v>18</v>
      </c>
      <c r="N38" s="65">
        <f>VLOOKUP($A38,'Return Data'!$B$7:$R$2843,14,0)</f>
        <v>12.4864</v>
      </c>
      <c r="O38" s="66">
        <f t="shared" si="8"/>
        <v>13</v>
      </c>
      <c r="P38" s="65">
        <f>VLOOKUP($A38,'Return Data'!$B$7:$R$2843,15,0)</f>
        <v>12.875299999999999</v>
      </c>
      <c r="Q38" s="66">
        <f t="shared" si="9"/>
        <v>9</v>
      </c>
      <c r="R38" s="65">
        <f>VLOOKUP($A38,'Return Data'!$B$7:$R$2843,16,0)</f>
        <v>12.627700000000001</v>
      </c>
      <c r="S38" s="67">
        <f t="shared" si="5"/>
        <v>16</v>
      </c>
    </row>
    <row r="39" spans="1:19" x14ac:dyDescent="0.3">
      <c r="A39" s="63" t="s">
        <v>538</v>
      </c>
      <c r="B39" s="64">
        <f>VLOOKUP($A39,'Return Data'!$B$7:$R$2843,3,0)</f>
        <v>44376</v>
      </c>
      <c r="C39" s="65">
        <f>VLOOKUP($A39,'Return Data'!$B$7:$R$2843,4,0)</f>
        <v>377.17961254762798</v>
      </c>
      <c r="D39" s="65">
        <f>VLOOKUP($A39,'Return Data'!$B$7:$R$2843,10,0)</f>
        <v>7.9253</v>
      </c>
      <c r="E39" s="66">
        <f t="shared" si="0"/>
        <v>26</v>
      </c>
      <c r="F39" s="65">
        <f>VLOOKUP($A39,'Return Data'!$B$7:$R$2843,11,0)</f>
        <v>13.982100000000001</v>
      </c>
      <c r="G39" s="66">
        <f t="shared" si="1"/>
        <v>19</v>
      </c>
      <c r="H39" s="65">
        <f>VLOOKUP($A39,'Return Data'!$B$7:$R$2843,12,0)</f>
        <v>34.172899999999998</v>
      </c>
      <c r="I39" s="66">
        <f t="shared" si="2"/>
        <v>16</v>
      </c>
      <c r="J39" s="65">
        <f>VLOOKUP($A39,'Return Data'!$B$7:$R$2843,13,0)</f>
        <v>42.212499999999999</v>
      </c>
      <c r="K39" s="66">
        <f t="shared" si="3"/>
        <v>20</v>
      </c>
      <c r="L39" s="65">
        <f>VLOOKUP($A39,'Return Data'!$B$7:$R$2843,17,0)</f>
        <v>12.853199999999999</v>
      </c>
      <c r="M39" s="66">
        <f t="shared" si="7"/>
        <v>25</v>
      </c>
      <c r="N39" s="65">
        <f>VLOOKUP($A39,'Return Data'!$B$7:$R$2843,14,0)</f>
        <v>10.9687</v>
      </c>
      <c r="O39" s="66">
        <f t="shared" si="8"/>
        <v>19</v>
      </c>
      <c r="P39" s="65">
        <f>VLOOKUP($A39,'Return Data'!$B$7:$R$2843,15,0)</f>
        <v>9.8167000000000009</v>
      </c>
      <c r="Q39" s="66">
        <f t="shared" si="9"/>
        <v>20</v>
      </c>
      <c r="R39" s="65">
        <f>VLOOKUP($A39,'Return Data'!$B$7:$R$2843,16,0)</f>
        <v>15.144500000000001</v>
      </c>
      <c r="S39" s="67">
        <f t="shared" si="5"/>
        <v>7</v>
      </c>
    </row>
    <row r="40" spans="1:19" x14ac:dyDescent="0.3">
      <c r="A40" s="63" t="s">
        <v>540</v>
      </c>
      <c r="B40" s="64">
        <f>VLOOKUP($A40,'Return Data'!$B$7:$R$2843,3,0)</f>
        <v>44376</v>
      </c>
      <c r="C40" s="65">
        <f>VLOOKUP($A40,'Return Data'!$B$7:$R$2843,4,0)</f>
        <v>232.400057337449</v>
      </c>
      <c r="D40" s="65">
        <f>VLOOKUP($A40,'Return Data'!$B$7:$R$2843,10,0)</f>
        <v>11.101900000000001</v>
      </c>
      <c r="E40" s="66">
        <f t="shared" si="0"/>
        <v>5</v>
      </c>
      <c r="F40" s="65">
        <f>VLOOKUP($A40,'Return Data'!$B$7:$R$2843,11,0)</f>
        <v>19.135400000000001</v>
      </c>
      <c r="G40" s="66">
        <f t="shared" si="1"/>
        <v>6</v>
      </c>
      <c r="H40" s="65">
        <f>VLOOKUP($A40,'Return Data'!$B$7:$R$2843,12,0)</f>
        <v>40.471800000000002</v>
      </c>
      <c r="I40" s="66">
        <f t="shared" si="2"/>
        <v>8</v>
      </c>
      <c r="J40" s="65">
        <f>VLOOKUP($A40,'Return Data'!$B$7:$R$2843,13,0)</f>
        <v>50.864400000000003</v>
      </c>
      <c r="K40" s="66">
        <f t="shared" si="3"/>
        <v>7</v>
      </c>
      <c r="L40" s="65">
        <f>VLOOKUP($A40,'Return Data'!$B$7:$R$2843,17,0)</f>
        <v>15.788</v>
      </c>
      <c r="M40" s="66">
        <f t="shared" si="7"/>
        <v>15</v>
      </c>
      <c r="N40" s="65">
        <f>VLOOKUP($A40,'Return Data'!$B$7:$R$2843,14,0)</f>
        <v>10.9861</v>
      </c>
      <c r="O40" s="66">
        <f t="shared" si="8"/>
        <v>18</v>
      </c>
      <c r="P40" s="65">
        <f>VLOOKUP($A40,'Return Data'!$B$7:$R$2843,15,0)</f>
        <v>11.2502</v>
      </c>
      <c r="Q40" s="66">
        <f t="shared" si="9"/>
        <v>13</v>
      </c>
      <c r="R40" s="65">
        <f>VLOOKUP($A40,'Return Data'!$B$7:$R$2843,16,0)</f>
        <v>12.601100000000001</v>
      </c>
      <c r="S40" s="67">
        <f t="shared" si="5"/>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9.6906818181818206</v>
      </c>
      <c r="E42" s="74"/>
      <c r="F42" s="75">
        <f>AVERAGE(F8:F40)</f>
        <v>15.102672727272727</v>
      </c>
      <c r="G42" s="74"/>
      <c r="H42" s="75">
        <f>AVERAGE(H8:H40)</f>
        <v>35.112396969696981</v>
      </c>
      <c r="I42" s="74"/>
      <c r="J42" s="75">
        <f>AVERAGE(J8:J40)</f>
        <v>46.148348484848498</v>
      </c>
      <c r="K42" s="74"/>
      <c r="L42" s="75">
        <f>AVERAGE(L8:L40)</f>
        <v>16.412313793103454</v>
      </c>
      <c r="M42" s="74"/>
      <c r="N42" s="75">
        <f>AVERAGE(N8:N40)</f>
        <v>12.636988461538465</v>
      </c>
      <c r="O42" s="74"/>
      <c r="P42" s="75">
        <f>AVERAGE(P8:P40)</f>
        <v>12.142986363636362</v>
      </c>
      <c r="Q42" s="74"/>
      <c r="R42" s="75">
        <f>AVERAGE(R8:R40)</f>
        <v>13.15446666666667</v>
      </c>
      <c r="S42" s="76"/>
    </row>
    <row r="43" spans="1:19" x14ac:dyDescent="0.3">
      <c r="A43" s="73" t="s">
        <v>28</v>
      </c>
      <c r="B43" s="74"/>
      <c r="C43" s="74"/>
      <c r="D43" s="75">
        <f>MIN(D8:D40)</f>
        <v>4.7991000000000001</v>
      </c>
      <c r="E43" s="74"/>
      <c r="F43" s="75">
        <f>MIN(F8:F40)</f>
        <v>7.7419000000000002</v>
      </c>
      <c r="G43" s="74"/>
      <c r="H43" s="75">
        <f>MIN(H8:H40)</f>
        <v>24.962</v>
      </c>
      <c r="I43" s="74"/>
      <c r="J43" s="75">
        <f>MIN(J8:J40)</f>
        <v>31.809699999999999</v>
      </c>
      <c r="K43" s="74"/>
      <c r="L43" s="75">
        <f>MIN(L8:L40)</f>
        <v>6.7984</v>
      </c>
      <c r="M43" s="74"/>
      <c r="N43" s="75">
        <f>MIN(N8:N40)</f>
        <v>4.7173999999999996</v>
      </c>
      <c r="O43" s="74"/>
      <c r="P43" s="75">
        <f>MIN(P8:P40)</f>
        <v>8.2621000000000002</v>
      </c>
      <c r="Q43" s="74"/>
      <c r="R43" s="75">
        <f>MIN(R8:R40)</f>
        <v>8.4649999999999999</v>
      </c>
      <c r="S43" s="76"/>
    </row>
    <row r="44" spans="1:19" ht="15" thickBot="1" x14ac:dyDescent="0.35">
      <c r="A44" s="77" t="s">
        <v>29</v>
      </c>
      <c r="B44" s="78"/>
      <c r="C44" s="78"/>
      <c r="D44" s="79">
        <f>MAX(D8:D40)</f>
        <v>20.722300000000001</v>
      </c>
      <c r="E44" s="78"/>
      <c r="F44" s="79">
        <f>MAX(F8:F40)</f>
        <v>30.4816</v>
      </c>
      <c r="G44" s="78"/>
      <c r="H44" s="79">
        <f>MAX(H8:H40)</f>
        <v>55.305500000000002</v>
      </c>
      <c r="I44" s="78"/>
      <c r="J44" s="79">
        <f>MAX(J8:J40)</f>
        <v>85.884699999999995</v>
      </c>
      <c r="K44" s="78"/>
      <c r="L44" s="79">
        <f>MAX(L8:L40)</f>
        <v>32.819800000000001</v>
      </c>
      <c r="M44" s="78"/>
      <c r="N44" s="79">
        <f>MAX(N8:N40)</f>
        <v>24.833500000000001</v>
      </c>
      <c r="O44" s="78"/>
      <c r="P44" s="79">
        <f>MAX(P8:P40)</f>
        <v>18.1373</v>
      </c>
      <c r="Q44" s="78"/>
      <c r="R44" s="79">
        <f>MAX(R8:R40)</f>
        <v>24.261900000000001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44376</v>
      </c>
      <c r="C8" s="65">
        <f>VLOOKUP($A8,'Return Data'!$B$7:$R$2843,4,0)</f>
        <v>51.286299999999997</v>
      </c>
      <c r="D8" s="65">
        <f>VLOOKUP($A8,'Return Data'!$B$7:$R$2843,10,0)</f>
        <v>14.838800000000001</v>
      </c>
      <c r="E8" s="66">
        <f t="shared" ref="E8:E15" si="0">RANK(D8,D$8:D$31,0)</f>
        <v>8</v>
      </c>
      <c r="F8" s="65">
        <f>VLOOKUP($A8,'Return Data'!$B$7:$R$2843,11,0)</f>
        <v>16.8263</v>
      </c>
      <c r="G8" s="66">
        <f t="shared" ref="G8:G15" si="1">RANK(F8,F$8:F$31,0)</f>
        <v>2</v>
      </c>
      <c r="H8" s="65">
        <f>VLOOKUP($A8,'Return Data'!$B$7:$R$2843,12,0)</f>
        <v>26.0718</v>
      </c>
      <c r="I8" s="66">
        <f t="shared" ref="I8:I15" si="2">RANK(H8,H$8:H$31,0)</f>
        <v>1</v>
      </c>
      <c r="J8" s="65">
        <f>VLOOKUP($A8,'Return Data'!$B$7:$R$2843,13,0)</f>
        <v>26.2044</v>
      </c>
      <c r="K8" s="66">
        <f t="shared" ref="K8:K15" si="3">RANK(J8,J$8:J$31,0)</f>
        <v>1</v>
      </c>
      <c r="L8" s="65">
        <f>VLOOKUP($A8,'Return Data'!$B$7:$R$2843,17,0)</f>
        <v>10.5291</v>
      </c>
      <c r="M8" s="66">
        <f t="shared" ref="M8:M15" si="4">RANK(L8,L$8:L$31,0)</f>
        <v>9</v>
      </c>
      <c r="N8" s="65">
        <f>VLOOKUP($A8,'Return Data'!$B$7:$R$2843,14,0)</f>
        <v>8.5388000000000002</v>
      </c>
      <c r="O8" s="66">
        <f t="shared" ref="O8:O15" si="5">RANK(N8,N$8:N$31,0)</f>
        <v>12</v>
      </c>
      <c r="P8" s="65">
        <f>VLOOKUP($A8,'Return Data'!$B$7:$R$2843,15,0)</f>
        <v>9.4665999999999997</v>
      </c>
      <c r="Q8" s="66">
        <f t="shared" ref="Q8:Q15" si="6">RANK(P8,P$8:P$31,0)</f>
        <v>5</v>
      </c>
      <c r="R8" s="65">
        <f>VLOOKUP($A8,'Return Data'!$B$7:$R$2843,16,0)</f>
        <v>11.1221</v>
      </c>
      <c r="S8" s="67">
        <f t="shared" ref="S8:S15" si="7">RANK(R8,R$8:R$31,0)</f>
        <v>1</v>
      </c>
    </row>
    <row r="9" spans="1:20" x14ac:dyDescent="0.3">
      <c r="A9" s="63" t="s">
        <v>1612</v>
      </c>
      <c r="B9" s="64">
        <f>VLOOKUP($A9,'Return Data'!$B$7:$R$2843,3,0)</f>
        <v>44376</v>
      </c>
      <c r="C9" s="65">
        <f>VLOOKUP($A9,'Return Data'!$B$7:$R$2843,4,0)</f>
        <v>25.647500000000001</v>
      </c>
      <c r="D9" s="65">
        <f>VLOOKUP($A9,'Return Data'!$B$7:$R$2843,10,0)</f>
        <v>15.0229</v>
      </c>
      <c r="E9" s="66">
        <f t="shared" si="0"/>
        <v>7</v>
      </c>
      <c r="F9" s="65">
        <f>VLOOKUP($A9,'Return Data'!$B$7:$R$2843,11,0)</f>
        <v>10.605700000000001</v>
      </c>
      <c r="G9" s="66">
        <f t="shared" si="1"/>
        <v>9</v>
      </c>
      <c r="H9" s="65">
        <f>VLOOKUP($A9,'Return Data'!$B$7:$R$2843,12,0)</f>
        <v>18.175899999999999</v>
      </c>
      <c r="I9" s="66">
        <f t="shared" si="2"/>
        <v>8</v>
      </c>
      <c r="J9" s="65">
        <f>VLOOKUP($A9,'Return Data'!$B$7:$R$2843,13,0)</f>
        <v>17.423400000000001</v>
      </c>
      <c r="K9" s="66">
        <f t="shared" si="3"/>
        <v>8</v>
      </c>
      <c r="L9" s="65">
        <f>VLOOKUP($A9,'Return Data'!$B$7:$R$2843,17,0)</f>
        <v>12.306100000000001</v>
      </c>
      <c r="M9" s="66">
        <f t="shared" si="4"/>
        <v>4</v>
      </c>
      <c r="N9" s="65">
        <f>VLOOKUP($A9,'Return Data'!$B$7:$R$2843,14,0)</f>
        <v>8.3782999999999994</v>
      </c>
      <c r="O9" s="66">
        <f t="shared" si="5"/>
        <v>15</v>
      </c>
      <c r="P9" s="65">
        <f>VLOOKUP($A9,'Return Data'!$B$7:$R$2843,15,0)</f>
        <v>8.4961000000000002</v>
      </c>
      <c r="Q9" s="66">
        <f t="shared" si="6"/>
        <v>10</v>
      </c>
      <c r="R9" s="65">
        <f>VLOOKUP($A9,'Return Data'!$B$7:$R$2843,16,0)</f>
        <v>9.6090999999999998</v>
      </c>
      <c r="S9" s="67">
        <f t="shared" si="7"/>
        <v>10</v>
      </c>
    </row>
    <row r="10" spans="1:20" x14ac:dyDescent="0.3">
      <c r="A10" s="63" t="s">
        <v>1613</v>
      </c>
      <c r="B10" s="64">
        <f>VLOOKUP($A10,'Return Data'!$B$7:$R$2843,3,0)</f>
        <v>44376</v>
      </c>
      <c r="C10" s="65">
        <f>VLOOKUP($A10,'Return Data'!$B$7:$R$2843,4,0)</f>
        <v>31.766200000000001</v>
      </c>
      <c r="D10" s="65">
        <f>VLOOKUP($A10,'Return Data'!$B$7:$R$2843,10,0)</f>
        <v>8.7722999999999995</v>
      </c>
      <c r="E10" s="66">
        <f t="shared" si="0"/>
        <v>20</v>
      </c>
      <c r="F10" s="65">
        <f>VLOOKUP($A10,'Return Data'!$B$7:$R$2843,11,0)</f>
        <v>4.4615</v>
      </c>
      <c r="G10" s="66">
        <f t="shared" si="1"/>
        <v>21</v>
      </c>
      <c r="H10" s="65">
        <f>VLOOKUP($A10,'Return Data'!$B$7:$R$2843,12,0)</f>
        <v>10.393000000000001</v>
      </c>
      <c r="I10" s="66">
        <f t="shared" si="2"/>
        <v>21</v>
      </c>
      <c r="J10" s="65">
        <f>VLOOKUP($A10,'Return Data'!$B$7:$R$2843,13,0)</f>
        <v>10.647399999999999</v>
      </c>
      <c r="K10" s="66">
        <f t="shared" si="3"/>
        <v>21</v>
      </c>
      <c r="L10" s="65">
        <f>VLOOKUP($A10,'Return Data'!$B$7:$R$2843,17,0)</f>
        <v>9.8468</v>
      </c>
      <c r="M10" s="66">
        <f t="shared" si="4"/>
        <v>10</v>
      </c>
      <c r="N10" s="65">
        <f>VLOOKUP($A10,'Return Data'!$B$7:$R$2843,14,0)</f>
        <v>11.2445</v>
      </c>
      <c r="O10" s="66">
        <f t="shared" si="5"/>
        <v>3</v>
      </c>
      <c r="P10" s="65">
        <f>VLOOKUP($A10,'Return Data'!$B$7:$R$2843,15,0)</f>
        <v>9.3366000000000007</v>
      </c>
      <c r="Q10" s="66">
        <f t="shared" si="6"/>
        <v>8</v>
      </c>
      <c r="R10" s="65">
        <f>VLOOKUP($A10,'Return Data'!$B$7:$R$2843,16,0)</f>
        <v>9.4824999999999999</v>
      </c>
      <c r="S10" s="67">
        <f t="shared" si="7"/>
        <v>12</v>
      </c>
    </row>
    <row r="11" spans="1:20" x14ac:dyDescent="0.3">
      <c r="A11" s="63" t="s">
        <v>1614</v>
      </c>
      <c r="B11" s="64">
        <f>VLOOKUP($A11,'Return Data'!$B$7:$R$2843,3,0)</f>
        <v>44376</v>
      </c>
      <c r="C11" s="65">
        <f>VLOOKUP($A11,'Return Data'!$B$7:$R$2843,4,0)</f>
        <v>38.603099999999998</v>
      </c>
      <c r="D11" s="65">
        <f>VLOOKUP($A11,'Return Data'!$B$7:$R$2843,10,0)</f>
        <v>11.667199999999999</v>
      </c>
      <c r="E11" s="66">
        <f t="shared" si="0"/>
        <v>15</v>
      </c>
      <c r="F11" s="65">
        <f>VLOOKUP($A11,'Return Data'!$B$7:$R$2843,11,0)</f>
        <v>8.8267000000000007</v>
      </c>
      <c r="G11" s="66">
        <f t="shared" si="1"/>
        <v>14</v>
      </c>
      <c r="H11" s="65">
        <f>VLOOKUP($A11,'Return Data'!$B$7:$R$2843,12,0)</f>
        <v>14.496700000000001</v>
      </c>
      <c r="I11" s="66">
        <f t="shared" si="2"/>
        <v>13</v>
      </c>
      <c r="J11" s="65">
        <f>VLOOKUP($A11,'Return Data'!$B$7:$R$2843,13,0)</f>
        <v>13.194000000000001</v>
      </c>
      <c r="K11" s="66">
        <f t="shared" si="3"/>
        <v>15</v>
      </c>
      <c r="L11" s="65">
        <f>VLOOKUP($A11,'Return Data'!$B$7:$R$2843,17,0)</f>
        <v>9.6778999999999993</v>
      </c>
      <c r="M11" s="66">
        <f t="shared" si="4"/>
        <v>12</v>
      </c>
      <c r="N11" s="65">
        <f>VLOOKUP($A11,'Return Data'!$B$7:$R$2843,14,0)</f>
        <v>9.4423999999999992</v>
      </c>
      <c r="O11" s="66">
        <f t="shared" si="5"/>
        <v>8</v>
      </c>
      <c r="P11" s="65">
        <f>VLOOKUP($A11,'Return Data'!$B$7:$R$2843,15,0)</f>
        <v>9.6762999999999995</v>
      </c>
      <c r="Q11" s="66">
        <f t="shared" si="6"/>
        <v>4</v>
      </c>
      <c r="R11" s="65">
        <f>VLOOKUP($A11,'Return Data'!$B$7:$R$2843,16,0)</f>
        <v>10.047700000000001</v>
      </c>
      <c r="S11" s="67">
        <f t="shared" si="7"/>
        <v>5</v>
      </c>
    </row>
    <row r="12" spans="1:20" x14ac:dyDescent="0.3">
      <c r="A12" s="63" t="s">
        <v>1615</v>
      </c>
      <c r="B12" s="64">
        <f>VLOOKUP($A12,'Return Data'!$B$7:$R$2843,3,0)</f>
        <v>44376</v>
      </c>
      <c r="C12" s="65">
        <f>VLOOKUP($A12,'Return Data'!$B$7:$R$2843,4,0)</f>
        <v>23.039100000000001</v>
      </c>
      <c r="D12" s="65">
        <f>VLOOKUP($A12,'Return Data'!$B$7:$R$2843,10,0)</f>
        <v>16.380700000000001</v>
      </c>
      <c r="E12" s="66">
        <f t="shared" si="0"/>
        <v>6</v>
      </c>
      <c r="F12" s="65">
        <f>VLOOKUP($A12,'Return Data'!$B$7:$R$2843,11,0)</f>
        <v>8.5920000000000005</v>
      </c>
      <c r="G12" s="66">
        <f t="shared" si="1"/>
        <v>15</v>
      </c>
      <c r="H12" s="65">
        <f>VLOOKUP($A12,'Return Data'!$B$7:$R$2843,12,0)</f>
        <v>12.0212</v>
      </c>
      <c r="I12" s="66">
        <f t="shared" si="2"/>
        <v>18</v>
      </c>
      <c r="J12" s="65">
        <f>VLOOKUP($A12,'Return Data'!$B$7:$R$2843,13,0)</f>
        <v>16.1309</v>
      </c>
      <c r="K12" s="66">
        <f t="shared" si="3"/>
        <v>9</v>
      </c>
      <c r="L12" s="65">
        <f>VLOOKUP($A12,'Return Data'!$B$7:$R$2843,17,0)</f>
        <v>9.7697000000000003</v>
      </c>
      <c r="M12" s="66">
        <f t="shared" si="4"/>
        <v>11</v>
      </c>
      <c r="N12" s="65">
        <f>VLOOKUP($A12,'Return Data'!$B$7:$R$2843,14,0)</f>
        <v>2.8357999999999999</v>
      </c>
      <c r="O12" s="66">
        <f t="shared" si="5"/>
        <v>20</v>
      </c>
      <c r="P12" s="65">
        <f>VLOOKUP($A12,'Return Data'!$B$7:$R$2843,15,0)</f>
        <v>5.1893000000000002</v>
      </c>
      <c r="Q12" s="66">
        <f t="shared" si="6"/>
        <v>19</v>
      </c>
      <c r="R12" s="65">
        <f>VLOOKUP($A12,'Return Data'!$B$7:$R$2843,16,0)</f>
        <v>6.9486999999999997</v>
      </c>
      <c r="S12" s="67">
        <f t="shared" si="7"/>
        <v>21</v>
      </c>
    </row>
    <row r="13" spans="1:20" x14ac:dyDescent="0.3">
      <c r="A13" s="63" t="s">
        <v>1616</v>
      </c>
      <c r="B13" s="64">
        <f>VLOOKUP($A13,'Return Data'!$B$7:$R$2843,3,0)</f>
        <v>44376</v>
      </c>
      <c r="C13" s="65">
        <f>VLOOKUP($A13,'Return Data'!$B$7:$R$2843,4,0)</f>
        <v>79.015199999999993</v>
      </c>
      <c r="D13" s="65">
        <f>VLOOKUP($A13,'Return Data'!$B$7:$R$2843,10,0)</f>
        <v>16.5608</v>
      </c>
      <c r="E13" s="66">
        <f t="shared" si="0"/>
        <v>5</v>
      </c>
      <c r="F13" s="65">
        <f>VLOOKUP($A13,'Return Data'!$B$7:$R$2843,11,0)</f>
        <v>12.383900000000001</v>
      </c>
      <c r="G13" s="66">
        <f t="shared" si="1"/>
        <v>6</v>
      </c>
      <c r="H13" s="65">
        <f>VLOOKUP($A13,'Return Data'!$B$7:$R$2843,12,0)</f>
        <v>17.499600000000001</v>
      </c>
      <c r="I13" s="66">
        <f t="shared" si="2"/>
        <v>9</v>
      </c>
      <c r="J13" s="65">
        <f>VLOOKUP($A13,'Return Data'!$B$7:$R$2843,13,0)</f>
        <v>17.521100000000001</v>
      </c>
      <c r="K13" s="66">
        <f t="shared" si="3"/>
        <v>7</v>
      </c>
      <c r="L13" s="65">
        <f>VLOOKUP($A13,'Return Data'!$B$7:$R$2843,17,0)</f>
        <v>13.3065</v>
      </c>
      <c r="M13" s="66">
        <f t="shared" si="4"/>
        <v>2</v>
      </c>
      <c r="N13" s="65">
        <f>VLOOKUP($A13,'Return Data'!$B$7:$R$2843,14,0)</f>
        <v>12.2332</v>
      </c>
      <c r="O13" s="66">
        <f t="shared" si="5"/>
        <v>2</v>
      </c>
      <c r="P13" s="65">
        <f>VLOOKUP($A13,'Return Data'!$B$7:$R$2843,15,0)</f>
        <v>10.4061</v>
      </c>
      <c r="Q13" s="66">
        <f t="shared" si="6"/>
        <v>3</v>
      </c>
      <c r="R13" s="65">
        <f>VLOOKUP($A13,'Return Data'!$B$7:$R$2843,16,0)</f>
        <v>10.415100000000001</v>
      </c>
      <c r="S13" s="67">
        <f t="shared" si="7"/>
        <v>4</v>
      </c>
    </row>
    <row r="14" spans="1:20" x14ac:dyDescent="0.3">
      <c r="A14" s="63" t="s">
        <v>1617</v>
      </c>
      <c r="B14" s="64">
        <f>VLOOKUP($A14,'Return Data'!$B$7:$R$2843,3,0)</f>
        <v>44376</v>
      </c>
      <c r="C14" s="65">
        <f>VLOOKUP($A14,'Return Data'!$B$7:$R$2843,4,0)</f>
        <v>46.7256</v>
      </c>
      <c r="D14" s="65">
        <f>VLOOKUP($A14,'Return Data'!$B$7:$R$2843,10,0)</f>
        <v>17.595800000000001</v>
      </c>
      <c r="E14" s="66">
        <f t="shared" si="0"/>
        <v>3</v>
      </c>
      <c r="F14" s="65">
        <f>VLOOKUP($A14,'Return Data'!$B$7:$R$2843,11,0)</f>
        <v>13.613200000000001</v>
      </c>
      <c r="G14" s="66">
        <f t="shared" si="1"/>
        <v>4</v>
      </c>
      <c r="H14" s="65">
        <f>VLOOKUP($A14,'Return Data'!$B$7:$R$2843,12,0)</f>
        <v>18.2807</v>
      </c>
      <c r="I14" s="66">
        <f t="shared" si="2"/>
        <v>7</v>
      </c>
      <c r="J14" s="65">
        <f>VLOOKUP($A14,'Return Data'!$B$7:$R$2843,13,0)</f>
        <v>17.527699999999999</v>
      </c>
      <c r="K14" s="66">
        <f t="shared" si="3"/>
        <v>6</v>
      </c>
      <c r="L14" s="65">
        <f>VLOOKUP($A14,'Return Data'!$B$7:$R$2843,17,0)</f>
        <v>10.830399999999999</v>
      </c>
      <c r="M14" s="66">
        <f t="shared" si="4"/>
        <v>5</v>
      </c>
      <c r="N14" s="65">
        <f>VLOOKUP($A14,'Return Data'!$B$7:$R$2843,14,0)</f>
        <v>7.8167</v>
      </c>
      <c r="O14" s="66">
        <f t="shared" si="5"/>
        <v>16</v>
      </c>
      <c r="P14" s="65">
        <f>VLOOKUP($A14,'Return Data'!$B$7:$R$2843,15,0)</f>
        <v>8.3633000000000006</v>
      </c>
      <c r="Q14" s="66">
        <f t="shared" si="6"/>
        <v>11</v>
      </c>
      <c r="R14" s="65">
        <f>VLOOKUP($A14,'Return Data'!$B$7:$R$2843,16,0)</f>
        <v>8.8522999999999996</v>
      </c>
      <c r="S14" s="67">
        <f t="shared" si="7"/>
        <v>15</v>
      </c>
    </row>
    <row r="15" spans="1:20" x14ac:dyDescent="0.3">
      <c r="A15" s="63" t="s">
        <v>1618</v>
      </c>
      <c r="B15" s="64">
        <f>VLOOKUP($A15,'Return Data'!$B$7:$R$2843,3,0)</f>
        <v>44376</v>
      </c>
      <c r="C15" s="65">
        <f>VLOOKUP($A15,'Return Data'!$B$7:$R$2843,4,0)</f>
        <v>70.355400000000003</v>
      </c>
      <c r="D15" s="65">
        <f>VLOOKUP($A15,'Return Data'!$B$7:$R$2843,10,0)</f>
        <v>12.8483</v>
      </c>
      <c r="E15" s="66">
        <f t="shared" si="0"/>
        <v>12</v>
      </c>
      <c r="F15" s="65">
        <f>VLOOKUP($A15,'Return Data'!$B$7:$R$2843,11,0)</f>
        <v>11.1114</v>
      </c>
      <c r="G15" s="66">
        <f t="shared" si="1"/>
        <v>7</v>
      </c>
      <c r="H15" s="65">
        <f>VLOOKUP($A15,'Return Data'!$B$7:$R$2843,12,0)</f>
        <v>16.8505</v>
      </c>
      <c r="I15" s="66">
        <f t="shared" si="2"/>
        <v>10</v>
      </c>
      <c r="J15" s="65">
        <f>VLOOKUP($A15,'Return Data'!$B$7:$R$2843,13,0)</f>
        <v>15.275499999999999</v>
      </c>
      <c r="K15" s="66">
        <f t="shared" si="3"/>
        <v>11</v>
      </c>
      <c r="L15" s="65">
        <f>VLOOKUP($A15,'Return Data'!$B$7:$R$2843,17,0)</f>
        <v>9.0238999999999994</v>
      </c>
      <c r="M15" s="66">
        <f t="shared" si="4"/>
        <v>15</v>
      </c>
      <c r="N15" s="65">
        <f>VLOOKUP($A15,'Return Data'!$B$7:$R$2843,14,0)</f>
        <v>8.6104000000000003</v>
      </c>
      <c r="O15" s="66">
        <f t="shared" si="5"/>
        <v>11</v>
      </c>
      <c r="P15" s="65">
        <f>VLOOKUP($A15,'Return Data'!$B$7:$R$2843,15,0)</f>
        <v>7.9470999999999998</v>
      </c>
      <c r="Q15" s="66">
        <f t="shared" si="6"/>
        <v>15</v>
      </c>
      <c r="R15" s="65">
        <f>VLOOKUP($A15,'Return Data'!$B$7:$R$2843,16,0)</f>
        <v>9.5325000000000006</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44376</v>
      </c>
      <c r="C17" s="65">
        <f>VLOOKUP($A17,'Return Data'!$B$7:$R$2843,4,0)</f>
        <v>59.084299999999999</v>
      </c>
      <c r="D17" s="65">
        <f>VLOOKUP($A17,'Return Data'!$B$7:$R$2843,10,0)</f>
        <v>22.0701</v>
      </c>
      <c r="E17" s="66">
        <f t="shared" ref="E17:E26" si="8">RANK(D17,D$8:D$31,0)</f>
        <v>1</v>
      </c>
      <c r="F17" s="65">
        <f>VLOOKUP($A17,'Return Data'!$B$7:$R$2843,11,0)</f>
        <v>17.1982</v>
      </c>
      <c r="G17" s="66">
        <f t="shared" ref="G17:G26" si="9">RANK(F17,F$8:F$31,0)</f>
        <v>1</v>
      </c>
      <c r="H17" s="65">
        <f>VLOOKUP($A17,'Return Data'!$B$7:$R$2843,12,0)</f>
        <v>25.035499999999999</v>
      </c>
      <c r="I17" s="66">
        <f t="shared" ref="I17:I26" si="10">RANK(H17,H$8:H$31,0)</f>
        <v>2</v>
      </c>
      <c r="J17" s="65">
        <f>VLOOKUP($A17,'Return Data'!$B$7:$R$2843,13,0)</f>
        <v>22.822600000000001</v>
      </c>
      <c r="K17" s="66">
        <f t="shared" ref="K17:K26" si="11">RANK(J17,J$8:J$31,0)</f>
        <v>2</v>
      </c>
      <c r="L17" s="65">
        <f>VLOOKUP($A17,'Return Data'!$B$7:$R$2843,17,0)</f>
        <v>10.728</v>
      </c>
      <c r="M17" s="66">
        <f t="shared" ref="M17:M26" si="12">RANK(L17,L$8:L$31,0)</f>
        <v>7</v>
      </c>
      <c r="N17" s="65">
        <f>VLOOKUP($A17,'Return Data'!$B$7:$R$2843,14,0)</f>
        <v>10.491899999999999</v>
      </c>
      <c r="O17" s="66">
        <f t="shared" ref="O17:O26" si="13">RANK(N17,N$8:N$31,0)</f>
        <v>4</v>
      </c>
      <c r="P17" s="65">
        <f>VLOOKUP($A17,'Return Data'!$B$7:$R$2843,15,0)</f>
        <v>9.3912999999999993</v>
      </c>
      <c r="Q17" s="66">
        <f>RANK(P17,P$8:P$31,0)</f>
        <v>7</v>
      </c>
      <c r="R17" s="65">
        <f>VLOOKUP($A17,'Return Data'!$B$7:$R$2843,16,0)</f>
        <v>9.9099000000000004</v>
      </c>
      <c r="S17" s="67">
        <f t="shared" ref="S17:S26" si="14">RANK(R17,R$8:R$31,0)</f>
        <v>8</v>
      </c>
    </row>
    <row r="18" spans="1:19" x14ac:dyDescent="0.3">
      <c r="A18" s="63" t="s">
        <v>1621</v>
      </c>
      <c r="B18" s="64">
        <f>VLOOKUP($A18,'Return Data'!$B$7:$R$2843,3,0)</f>
        <v>44376</v>
      </c>
      <c r="C18" s="65">
        <f>VLOOKUP($A18,'Return Data'!$B$7:$R$2843,4,0)</f>
        <v>47.269300000000001</v>
      </c>
      <c r="D18" s="65">
        <f>VLOOKUP($A18,'Return Data'!$B$7:$R$2843,10,0)</f>
        <v>14.275600000000001</v>
      </c>
      <c r="E18" s="66">
        <f t="shared" si="8"/>
        <v>9</v>
      </c>
      <c r="F18" s="65">
        <f>VLOOKUP($A18,'Return Data'!$B$7:$R$2843,11,0)</f>
        <v>8.1292000000000009</v>
      </c>
      <c r="G18" s="66">
        <f t="shared" si="9"/>
        <v>17</v>
      </c>
      <c r="H18" s="65">
        <f>VLOOKUP($A18,'Return Data'!$B$7:$R$2843,12,0)</f>
        <v>16.361599999999999</v>
      </c>
      <c r="I18" s="66">
        <f t="shared" si="10"/>
        <v>11</v>
      </c>
      <c r="J18" s="65">
        <f>VLOOKUP($A18,'Return Data'!$B$7:$R$2843,13,0)</f>
        <v>15.067299999999999</v>
      </c>
      <c r="K18" s="66">
        <f t="shared" si="11"/>
        <v>12</v>
      </c>
      <c r="L18" s="65">
        <f>VLOOKUP($A18,'Return Data'!$B$7:$R$2843,17,0)</f>
        <v>10.5344</v>
      </c>
      <c r="M18" s="66">
        <f t="shared" si="12"/>
        <v>8</v>
      </c>
      <c r="N18" s="65">
        <f>VLOOKUP($A18,'Return Data'!$B$7:$R$2843,14,0)</f>
        <v>9.9887999999999995</v>
      </c>
      <c r="O18" s="66">
        <f t="shared" si="13"/>
        <v>7</v>
      </c>
      <c r="P18" s="65">
        <f>VLOOKUP($A18,'Return Data'!$B$7:$R$2843,15,0)</f>
        <v>8.5528999999999993</v>
      </c>
      <c r="Q18" s="66">
        <f>RANK(P18,P$8:P$31,0)</f>
        <v>9</v>
      </c>
      <c r="R18" s="65">
        <f>VLOOKUP($A18,'Return Data'!$B$7:$R$2843,16,0)</f>
        <v>9.0249000000000006</v>
      </c>
      <c r="S18" s="67">
        <f t="shared" si="14"/>
        <v>14</v>
      </c>
    </row>
    <row r="19" spans="1:19" x14ac:dyDescent="0.3">
      <c r="A19" s="63" t="s">
        <v>1622</v>
      </c>
      <c r="B19" s="64">
        <f>VLOOKUP($A19,'Return Data'!$B$7:$R$2843,3,0)</f>
        <v>44376</v>
      </c>
      <c r="C19" s="65">
        <f>VLOOKUP($A19,'Return Data'!$B$7:$R$2843,4,0)</f>
        <v>55.820599999999999</v>
      </c>
      <c r="D19" s="65">
        <f>VLOOKUP($A19,'Return Data'!$B$7:$R$2843,10,0)</f>
        <v>11.6524</v>
      </c>
      <c r="E19" s="66">
        <f t="shared" si="8"/>
        <v>16</v>
      </c>
      <c r="F19" s="65">
        <f>VLOOKUP($A19,'Return Data'!$B$7:$R$2843,11,0)</f>
        <v>9.3770000000000007</v>
      </c>
      <c r="G19" s="66">
        <f t="shared" si="9"/>
        <v>13</v>
      </c>
      <c r="H19" s="65">
        <f>VLOOKUP($A19,'Return Data'!$B$7:$R$2843,12,0)</f>
        <v>14.441599999999999</v>
      </c>
      <c r="I19" s="66">
        <f t="shared" si="10"/>
        <v>14</v>
      </c>
      <c r="J19" s="65">
        <f>VLOOKUP($A19,'Return Data'!$B$7:$R$2843,13,0)</f>
        <v>15.8673</v>
      </c>
      <c r="K19" s="66">
        <f t="shared" si="11"/>
        <v>10</v>
      </c>
      <c r="L19" s="65">
        <f>VLOOKUP($A19,'Return Data'!$B$7:$R$2843,17,0)</f>
        <v>10.826499999999999</v>
      </c>
      <c r="M19" s="66">
        <f t="shared" si="12"/>
        <v>6</v>
      </c>
      <c r="N19" s="65">
        <f>VLOOKUP($A19,'Return Data'!$B$7:$R$2843,14,0)</f>
        <v>10.260300000000001</v>
      </c>
      <c r="O19" s="66">
        <f t="shared" si="13"/>
        <v>6</v>
      </c>
      <c r="P19" s="65">
        <f>VLOOKUP($A19,'Return Data'!$B$7:$R$2843,15,0)</f>
        <v>10.532999999999999</v>
      </c>
      <c r="Q19" s="66">
        <f>RANK(P19,P$8:P$31,0)</f>
        <v>2</v>
      </c>
      <c r="R19" s="65">
        <f>VLOOKUP($A19,'Return Data'!$B$7:$R$2843,16,0)</f>
        <v>10.9946</v>
      </c>
      <c r="S19" s="67">
        <f t="shared" si="14"/>
        <v>2</v>
      </c>
    </row>
    <row r="20" spans="1:19" x14ac:dyDescent="0.3">
      <c r="A20" s="63" t="s">
        <v>1623</v>
      </c>
      <c r="B20" s="64">
        <f>VLOOKUP($A20,'Return Data'!$B$7:$R$2843,3,0)</f>
        <v>44376</v>
      </c>
      <c r="C20" s="65">
        <f>VLOOKUP($A20,'Return Data'!$B$7:$R$2843,4,0)</f>
        <v>27.098299999999998</v>
      </c>
      <c r="D20" s="65">
        <f>VLOOKUP($A20,'Return Data'!$B$7:$R$2843,10,0)</f>
        <v>9.8864999999999998</v>
      </c>
      <c r="E20" s="66">
        <f t="shared" si="8"/>
        <v>18</v>
      </c>
      <c r="F20" s="65">
        <f>VLOOKUP($A20,'Return Data'!$B$7:$R$2843,11,0)</f>
        <v>6.7179000000000002</v>
      </c>
      <c r="G20" s="66">
        <f t="shared" si="9"/>
        <v>19</v>
      </c>
      <c r="H20" s="65">
        <f>VLOOKUP($A20,'Return Data'!$B$7:$R$2843,12,0)</f>
        <v>12.053599999999999</v>
      </c>
      <c r="I20" s="66">
        <f t="shared" si="10"/>
        <v>17</v>
      </c>
      <c r="J20" s="65">
        <f>VLOOKUP($A20,'Return Data'!$B$7:$R$2843,13,0)</f>
        <v>12.5349</v>
      </c>
      <c r="K20" s="66">
        <f t="shared" si="11"/>
        <v>17</v>
      </c>
      <c r="L20" s="65">
        <f>VLOOKUP($A20,'Return Data'!$B$7:$R$2843,17,0)</f>
        <v>8.43</v>
      </c>
      <c r="M20" s="66">
        <f t="shared" si="12"/>
        <v>16</v>
      </c>
      <c r="N20" s="65">
        <f>VLOOKUP($A20,'Return Data'!$B$7:$R$2843,14,0)</f>
        <v>8.4465000000000003</v>
      </c>
      <c r="O20" s="66">
        <f t="shared" si="13"/>
        <v>13</v>
      </c>
      <c r="P20" s="65">
        <f>VLOOKUP($A20,'Return Data'!$B$7:$R$2843,15,0)</f>
        <v>8.2359000000000009</v>
      </c>
      <c r="Q20" s="66">
        <f>RANK(P20,P$8:P$31,0)</f>
        <v>12</v>
      </c>
      <c r="R20" s="65">
        <f>VLOOKUP($A20,'Return Data'!$B$7:$R$2843,16,0)</f>
        <v>9.1180000000000003</v>
      </c>
      <c r="S20" s="67">
        <f t="shared" si="14"/>
        <v>13</v>
      </c>
    </row>
    <row r="21" spans="1:19" x14ac:dyDescent="0.3">
      <c r="A21" s="63" t="s">
        <v>1624</v>
      </c>
      <c r="B21" s="64">
        <f>VLOOKUP($A21,'Return Data'!$B$7:$R$2843,3,0)</f>
        <v>44376</v>
      </c>
      <c r="C21" s="65">
        <f>VLOOKUP($A21,'Return Data'!$B$7:$R$2843,4,0)</f>
        <v>16.981300000000001</v>
      </c>
      <c r="D21" s="65">
        <f>VLOOKUP($A21,'Return Data'!$B$7:$R$2843,10,0)</f>
        <v>6.4226000000000001</v>
      </c>
      <c r="E21" s="66">
        <f t="shared" si="8"/>
        <v>22</v>
      </c>
      <c r="F21" s="65">
        <f>VLOOKUP($A21,'Return Data'!$B$7:$R$2843,11,0)</f>
        <v>10.026999999999999</v>
      </c>
      <c r="G21" s="66">
        <f t="shared" si="9"/>
        <v>10</v>
      </c>
      <c r="H21" s="65">
        <f>VLOOKUP($A21,'Return Data'!$B$7:$R$2843,12,0)</f>
        <v>18.686</v>
      </c>
      <c r="I21" s="66">
        <f t="shared" si="10"/>
        <v>6</v>
      </c>
      <c r="J21" s="65">
        <f>VLOOKUP($A21,'Return Data'!$B$7:$R$2843,13,0)</f>
        <v>14.633900000000001</v>
      </c>
      <c r="K21" s="66">
        <f t="shared" si="11"/>
        <v>13</v>
      </c>
      <c r="L21" s="65">
        <f>VLOOKUP($A21,'Return Data'!$B$7:$R$2843,17,0)</f>
        <v>8.1266999999999996</v>
      </c>
      <c r="M21" s="66">
        <f t="shared" si="12"/>
        <v>18</v>
      </c>
      <c r="N21" s="65">
        <f>VLOOKUP($A21,'Return Data'!$B$7:$R$2843,14,0)</f>
        <v>8.4260000000000002</v>
      </c>
      <c r="O21" s="66">
        <f t="shared" si="13"/>
        <v>14</v>
      </c>
      <c r="P21" s="65"/>
      <c r="Q21" s="66"/>
      <c r="R21" s="65">
        <f>VLOOKUP($A21,'Return Data'!$B$7:$R$2843,16,0)</f>
        <v>9.9581999999999997</v>
      </c>
      <c r="S21" s="67">
        <f t="shared" si="14"/>
        <v>6</v>
      </c>
    </row>
    <row r="22" spans="1:19" x14ac:dyDescent="0.3">
      <c r="A22" s="63" t="s">
        <v>1625</v>
      </c>
      <c r="B22" s="64">
        <f>VLOOKUP($A22,'Return Data'!$B$7:$R$2843,3,0)</f>
        <v>44376</v>
      </c>
      <c r="C22" s="65">
        <f>VLOOKUP($A22,'Return Data'!$B$7:$R$2843,4,0)</f>
        <v>44.0715</v>
      </c>
      <c r="D22" s="65">
        <f>VLOOKUP($A22,'Return Data'!$B$7:$R$2843,10,0)</f>
        <v>19.422599999999999</v>
      </c>
      <c r="E22" s="66">
        <f t="shared" si="8"/>
        <v>2</v>
      </c>
      <c r="F22" s="65">
        <f>VLOOKUP($A22,'Return Data'!$B$7:$R$2843,11,0)</f>
        <v>14.7563</v>
      </c>
      <c r="G22" s="66">
        <f t="shared" si="9"/>
        <v>3</v>
      </c>
      <c r="H22" s="65">
        <f>VLOOKUP($A22,'Return Data'!$B$7:$R$2843,12,0)</f>
        <v>21.557700000000001</v>
      </c>
      <c r="I22" s="66">
        <f t="shared" si="10"/>
        <v>4</v>
      </c>
      <c r="J22" s="65">
        <f>VLOOKUP($A22,'Return Data'!$B$7:$R$2843,13,0)</f>
        <v>21.810099999999998</v>
      </c>
      <c r="K22" s="66">
        <f t="shared" si="11"/>
        <v>3</v>
      </c>
      <c r="L22" s="65">
        <f>VLOOKUP($A22,'Return Data'!$B$7:$R$2843,17,0)</f>
        <v>14.3908</v>
      </c>
      <c r="M22" s="66">
        <f t="shared" si="12"/>
        <v>1</v>
      </c>
      <c r="N22" s="65">
        <f>VLOOKUP($A22,'Return Data'!$B$7:$R$2843,14,0)</f>
        <v>12.5869</v>
      </c>
      <c r="O22" s="66">
        <f t="shared" si="13"/>
        <v>1</v>
      </c>
      <c r="P22" s="65">
        <f>VLOOKUP($A22,'Return Data'!$B$7:$R$2843,15,0)</f>
        <v>11.033099999999999</v>
      </c>
      <c r="Q22" s="66">
        <f>RANK(P22,P$8:P$31,0)</f>
        <v>1</v>
      </c>
      <c r="R22" s="65">
        <f>VLOOKUP($A22,'Return Data'!$B$7:$R$2843,16,0)</f>
        <v>10.9659</v>
      </c>
      <c r="S22" s="67">
        <f t="shared" si="14"/>
        <v>3</v>
      </c>
    </row>
    <row r="23" spans="1:19" x14ac:dyDescent="0.3">
      <c r="A23" s="63" t="s">
        <v>1626</v>
      </c>
      <c r="B23" s="64">
        <f>VLOOKUP($A23,'Return Data'!$B$7:$R$2843,3,0)</f>
        <v>44376</v>
      </c>
      <c r="C23" s="65">
        <f>VLOOKUP($A23,'Return Data'!$B$7:$R$2843,4,0)</f>
        <v>43.672699999999999</v>
      </c>
      <c r="D23" s="65">
        <f>VLOOKUP($A23,'Return Data'!$B$7:$R$2843,10,0)</f>
        <v>12.0083</v>
      </c>
      <c r="E23" s="66">
        <f t="shared" si="8"/>
        <v>14</v>
      </c>
      <c r="F23" s="65">
        <f>VLOOKUP($A23,'Return Data'!$B$7:$R$2843,11,0)</f>
        <v>8.3871000000000002</v>
      </c>
      <c r="G23" s="66">
        <f t="shared" si="9"/>
        <v>16</v>
      </c>
      <c r="H23" s="65">
        <f>VLOOKUP($A23,'Return Data'!$B$7:$R$2843,12,0)</f>
        <v>13.1113</v>
      </c>
      <c r="I23" s="66">
        <f t="shared" si="10"/>
        <v>16</v>
      </c>
      <c r="J23" s="65">
        <f>VLOOKUP($A23,'Return Data'!$B$7:$R$2843,13,0)</f>
        <v>12.2539</v>
      </c>
      <c r="K23" s="66">
        <f t="shared" si="11"/>
        <v>18</v>
      </c>
      <c r="L23" s="65">
        <f>VLOOKUP($A23,'Return Data'!$B$7:$R$2843,17,0)</f>
        <v>8.3864000000000001</v>
      </c>
      <c r="M23" s="66">
        <f t="shared" si="12"/>
        <v>17</v>
      </c>
      <c r="N23" s="65">
        <f>VLOOKUP($A23,'Return Data'!$B$7:$R$2843,14,0)</f>
        <v>8.7288999999999994</v>
      </c>
      <c r="O23" s="66">
        <f t="shared" si="13"/>
        <v>10</v>
      </c>
      <c r="P23" s="65">
        <f>VLOOKUP($A23,'Return Data'!$B$7:$R$2843,15,0)</f>
        <v>8.1044999999999998</v>
      </c>
      <c r="Q23" s="66">
        <f>RANK(P23,P$8:P$31,0)</f>
        <v>14</v>
      </c>
      <c r="R23" s="65">
        <f>VLOOKUP($A23,'Return Data'!$B$7:$R$2843,16,0)</f>
        <v>8.1637000000000004</v>
      </c>
      <c r="S23" s="67">
        <f t="shared" si="14"/>
        <v>18</v>
      </c>
    </row>
    <row r="24" spans="1:19" x14ac:dyDescent="0.3">
      <c r="A24" s="63" t="s">
        <v>1627</v>
      </c>
      <c r="B24" s="64">
        <f>VLOOKUP($A24,'Return Data'!$B$7:$R$2843,3,0)</f>
        <v>44376</v>
      </c>
      <c r="C24" s="65">
        <f>VLOOKUP($A24,'Return Data'!$B$7:$R$2843,4,0)</f>
        <v>68.954700000000003</v>
      </c>
      <c r="D24" s="65">
        <f>VLOOKUP($A24,'Return Data'!$B$7:$R$2843,10,0)</f>
        <v>9.7931000000000008</v>
      </c>
      <c r="E24" s="66">
        <f t="shared" si="8"/>
        <v>19</v>
      </c>
      <c r="F24" s="65">
        <f>VLOOKUP($A24,'Return Data'!$B$7:$R$2843,11,0)</f>
        <v>5.8102999999999998</v>
      </c>
      <c r="G24" s="66">
        <f t="shared" si="9"/>
        <v>20</v>
      </c>
      <c r="H24" s="65">
        <f>VLOOKUP($A24,'Return Data'!$B$7:$R$2843,12,0)</f>
        <v>11.8101</v>
      </c>
      <c r="I24" s="66">
        <f t="shared" si="10"/>
        <v>19</v>
      </c>
      <c r="J24" s="65">
        <f>VLOOKUP($A24,'Return Data'!$B$7:$R$2843,13,0)</f>
        <v>10.7432</v>
      </c>
      <c r="K24" s="66">
        <f t="shared" si="11"/>
        <v>20</v>
      </c>
      <c r="L24" s="65">
        <f>VLOOKUP($A24,'Return Data'!$B$7:$R$2843,17,0)</f>
        <v>9.0932999999999993</v>
      </c>
      <c r="M24" s="66">
        <f t="shared" si="12"/>
        <v>14</v>
      </c>
      <c r="N24" s="65">
        <f>VLOOKUP($A24,'Return Data'!$B$7:$R$2843,14,0)</f>
        <v>8.8775999999999993</v>
      </c>
      <c r="O24" s="66">
        <f t="shared" si="13"/>
        <v>9</v>
      </c>
      <c r="P24" s="65">
        <f>VLOOKUP($A24,'Return Data'!$B$7:$R$2843,15,0)</f>
        <v>7.7904</v>
      </c>
      <c r="Q24" s="66">
        <f>RANK(P24,P$8:P$31,0)</f>
        <v>16</v>
      </c>
      <c r="R24" s="65">
        <f>VLOOKUP($A24,'Return Data'!$B$7:$R$2843,16,0)</f>
        <v>8.2022999999999993</v>
      </c>
      <c r="S24" s="67">
        <f t="shared" si="14"/>
        <v>17</v>
      </c>
    </row>
    <row r="25" spans="1:19" x14ac:dyDescent="0.3">
      <c r="A25" s="63" t="s">
        <v>2011</v>
      </c>
      <c r="B25" s="64">
        <f>VLOOKUP($A25,'Return Data'!$B$7:$R$2843,3,0)</f>
        <v>44376</v>
      </c>
      <c r="C25" s="65">
        <f>VLOOKUP($A25,'Return Data'!$B$7:$R$2843,4,0)</f>
        <v>24.3626</v>
      </c>
      <c r="D25" s="65">
        <f>VLOOKUP($A25,'Return Data'!$B$7:$R$2843,10,0)</f>
        <v>6.7774000000000001</v>
      </c>
      <c r="E25" s="66">
        <f t="shared" si="8"/>
        <v>21</v>
      </c>
      <c r="F25" s="65">
        <f>VLOOKUP($A25,'Return Data'!$B$7:$R$2843,11,0)</f>
        <v>6.9904999999999999</v>
      </c>
      <c r="G25" s="66">
        <f t="shared" si="9"/>
        <v>18</v>
      </c>
      <c r="H25" s="65">
        <f>VLOOKUP($A25,'Return Data'!$B$7:$R$2843,12,0)</f>
        <v>11.500999999999999</v>
      </c>
      <c r="I25" s="66">
        <f t="shared" si="10"/>
        <v>20</v>
      </c>
      <c r="J25" s="65">
        <f>VLOOKUP($A25,'Return Data'!$B$7:$R$2843,13,0)</f>
        <v>11.1554</v>
      </c>
      <c r="K25" s="66">
        <f t="shared" si="11"/>
        <v>19</v>
      </c>
      <c r="L25" s="65">
        <f>VLOOKUP($A25,'Return Data'!$B$7:$R$2843,17,0)</f>
        <v>7.2263000000000002</v>
      </c>
      <c r="M25" s="66">
        <f t="shared" si="12"/>
        <v>20</v>
      </c>
      <c r="N25" s="65">
        <f>VLOOKUP($A25,'Return Data'!$B$7:$R$2843,14,0)</f>
        <v>7.4993999999999996</v>
      </c>
      <c r="O25" s="66">
        <f t="shared" si="13"/>
        <v>17</v>
      </c>
      <c r="P25" s="65">
        <f>VLOOKUP($A25,'Return Data'!$B$7:$R$2843,15,0)</f>
        <v>7.6519000000000004</v>
      </c>
      <c r="Q25" s="66">
        <f>RANK(P25,P$8:P$31,0)</f>
        <v>17</v>
      </c>
      <c r="R25" s="65">
        <f>VLOOKUP($A25,'Return Data'!$B$7:$R$2843,16,0)</f>
        <v>8.7637</v>
      </c>
      <c r="S25" s="67">
        <f t="shared" si="14"/>
        <v>16</v>
      </c>
    </row>
    <row r="26" spans="1:19" x14ac:dyDescent="0.3">
      <c r="A26" s="63" t="s">
        <v>1628</v>
      </c>
      <c r="B26" s="64">
        <f>VLOOKUP($A26,'Return Data'!$B$7:$R$2843,3,0)</f>
        <v>44376</v>
      </c>
      <c r="C26" s="65">
        <f>VLOOKUP($A26,'Return Data'!$B$7:$R$2843,4,0)</f>
        <v>45.0505</v>
      </c>
      <c r="D26" s="65">
        <f>VLOOKUP($A26,'Return Data'!$B$7:$R$2843,10,0)</f>
        <v>12.488200000000001</v>
      </c>
      <c r="E26" s="66">
        <f t="shared" si="8"/>
        <v>13</v>
      </c>
      <c r="F26" s="65">
        <f>VLOOKUP($A26,'Return Data'!$B$7:$R$2843,11,0)</f>
        <v>10.709099999999999</v>
      </c>
      <c r="G26" s="66">
        <f t="shared" si="9"/>
        <v>8</v>
      </c>
      <c r="H26" s="65">
        <f>VLOOKUP($A26,'Return Data'!$B$7:$R$2843,12,0)</f>
        <v>14.571199999999999</v>
      </c>
      <c r="I26" s="66">
        <f t="shared" si="10"/>
        <v>12</v>
      </c>
      <c r="J26" s="65">
        <f>VLOOKUP($A26,'Return Data'!$B$7:$R$2843,13,0)</f>
        <v>13.447900000000001</v>
      </c>
      <c r="K26" s="66">
        <f t="shared" si="11"/>
        <v>14</v>
      </c>
      <c r="L26" s="65">
        <f>VLOOKUP($A26,'Return Data'!$B$7:$R$2843,17,0)</f>
        <v>-0.42420000000000002</v>
      </c>
      <c r="M26" s="66">
        <f t="shared" si="12"/>
        <v>21</v>
      </c>
      <c r="N26" s="65">
        <f>VLOOKUP($A26,'Return Data'!$B$7:$R$2843,14,0)</f>
        <v>1.5760000000000001</v>
      </c>
      <c r="O26" s="66">
        <f t="shared" si="13"/>
        <v>21</v>
      </c>
      <c r="P26" s="65">
        <f>VLOOKUP($A26,'Return Data'!$B$7:$R$2843,15,0)</f>
        <v>4.3105000000000002</v>
      </c>
      <c r="Q26" s="66">
        <f>RANK(P26,P$8:P$31,0)</f>
        <v>20</v>
      </c>
      <c r="R26" s="65">
        <f>VLOOKUP($A26,'Return Data'!$B$7:$R$2843,16,0)</f>
        <v>6.9703999999999997</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44376</v>
      </c>
      <c r="C28" s="65">
        <f>VLOOKUP($A28,'Return Data'!$B$7:$R$2843,4,0)</f>
        <v>53.305900000000001</v>
      </c>
      <c r="D28" s="65">
        <f>VLOOKUP($A28,'Return Data'!$B$7:$R$2843,10,0)</f>
        <v>16.847100000000001</v>
      </c>
      <c r="E28" s="66">
        <f>RANK(D28,D$8:D$31,0)</f>
        <v>4</v>
      </c>
      <c r="F28" s="65">
        <f>VLOOKUP($A28,'Return Data'!$B$7:$R$2843,11,0)</f>
        <v>13.3592</v>
      </c>
      <c r="G28" s="66">
        <f>RANK(F28,F$8:F$31,0)</f>
        <v>5</v>
      </c>
      <c r="H28" s="65">
        <f>VLOOKUP($A28,'Return Data'!$B$7:$R$2843,12,0)</f>
        <v>22.348700000000001</v>
      </c>
      <c r="I28" s="66">
        <f>RANK(H28,H$8:H$31,0)</f>
        <v>3</v>
      </c>
      <c r="J28" s="65">
        <f>VLOOKUP($A28,'Return Data'!$B$7:$R$2843,13,0)</f>
        <v>21.026</v>
      </c>
      <c r="K28" s="66">
        <f>RANK(J28,J$8:J$31,0)</f>
        <v>4</v>
      </c>
      <c r="L28" s="65">
        <f>VLOOKUP($A28,'Return Data'!$B$7:$R$2843,17,0)</f>
        <v>12.4238</v>
      </c>
      <c r="M28" s="66">
        <f>RANK(L28,L$8:L$31,0)</f>
        <v>3</v>
      </c>
      <c r="N28" s="65">
        <f>VLOOKUP($A28,'Return Data'!$B$7:$R$2843,14,0)</f>
        <v>10.4696</v>
      </c>
      <c r="O28" s="66">
        <f>RANK(N28,N$8:N$31,0)</f>
        <v>5</v>
      </c>
      <c r="P28" s="65">
        <f>VLOOKUP($A28,'Return Data'!$B$7:$R$2843,15,0)</f>
        <v>9.4080999999999992</v>
      </c>
      <c r="Q28" s="66">
        <f>RANK(P28,P$8:P$31,0)</f>
        <v>6</v>
      </c>
      <c r="R28" s="65">
        <f>VLOOKUP($A28,'Return Data'!$B$7:$R$2843,16,0)</f>
        <v>9.9481999999999999</v>
      </c>
      <c r="S28" s="67">
        <f>RANK(R28,R$8:R$31,0)</f>
        <v>7</v>
      </c>
    </row>
    <row r="29" spans="1:19" x14ac:dyDescent="0.3">
      <c r="A29" s="63" t="s">
        <v>1631</v>
      </c>
      <c r="B29" s="64">
        <f>VLOOKUP($A29,'Return Data'!$B$7:$R$2843,3,0)</f>
        <v>44376</v>
      </c>
      <c r="C29" s="65">
        <f>VLOOKUP($A29,'Return Data'!$B$7:$R$2843,4,0)</f>
        <v>22.9709</v>
      </c>
      <c r="D29" s="65">
        <f>VLOOKUP($A29,'Return Data'!$B$7:$R$2843,10,0)</f>
        <v>12.966100000000001</v>
      </c>
      <c r="E29" s="66">
        <f>RANK(D29,D$8:D$31,0)</f>
        <v>11</v>
      </c>
      <c r="F29" s="65">
        <f>VLOOKUP($A29,'Return Data'!$B$7:$R$2843,11,0)</f>
        <v>9.6876999999999995</v>
      </c>
      <c r="G29" s="66">
        <f>RANK(F29,F$8:F$31,0)</f>
        <v>12</v>
      </c>
      <c r="H29" s="65">
        <f>VLOOKUP($A29,'Return Data'!$B$7:$R$2843,12,0)</f>
        <v>14.2067</v>
      </c>
      <c r="I29" s="66">
        <f>RANK(H29,H$8:H$31,0)</f>
        <v>15</v>
      </c>
      <c r="J29" s="65">
        <f>VLOOKUP($A29,'Return Data'!$B$7:$R$2843,13,0)</f>
        <v>12.8741</v>
      </c>
      <c r="K29" s="66">
        <f>RANK(J29,J$8:J$31,0)</f>
        <v>16</v>
      </c>
      <c r="L29" s="65">
        <f>VLOOKUP($A29,'Return Data'!$B$7:$R$2843,17,0)</f>
        <v>8.1258999999999997</v>
      </c>
      <c r="M29" s="66">
        <f>RANK(L29,L$8:L$31,0)</f>
        <v>19</v>
      </c>
      <c r="N29" s="65">
        <f>VLOOKUP($A29,'Return Data'!$B$7:$R$2843,14,0)</f>
        <v>5.8193000000000001</v>
      </c>
      <c r="O29" s="66">
        <f>RANK(N29,N$8:N$31,0)</f>
        <v>19</v>
      </c>
      <c r="P29" s="65">
        <f>VLOOKUP($A29,'Return Data'!$B$7:$R$2843,15,0)</f>
        <v>6.8848000000000003</v>
      </c>
      <c r="Q29" s="66">
        <f>RANK(P29,P$8:P$31,0)</f>
        <v>18</v>
      </c>
      <c r="R29" s="65">
        <f>VLOOKUP($A29,'Return Data'!$B$7:$R$2843,16,0)</f>
        <v>7.9744999999999999</v>
      </c>
      <c r="S29" s="67">
        <f>RANK(R29,R$8:R$31,0)</f>
        <v>19</v>
      </c>
    </row>
    <row r="30" spans="1:19" x14ac:dyDescent="0.3">
      <c r="A30" s="63" t="s">
        <v>1632</v>
      </c>
      <c r="B30" s="64">
        <f>VLOOKUP($A30,'Return Data'!$B$7:$R$2843,3,0)</f>
        <v>44376</v>
      </c>
      <c r="C30" s="65">
        <f>VLOOKUP($A30,'Return Data'!$B$7:$R$2843,4,0)</f>
        <v>0.97419999999999995</v>
      </c>
      <c r="D30" s="65">
        <f>VLOOKUP($A30,'Return Data'!$B$7:$R$2843,10,0)</f>
        <v>11.244199999999999</v>
      </c>
      <c r="E30" s="66">
        <f>RANK(D30,D$8:D$31,0)</f>
        <v>17</v>
      </c>
      <c r="F30" s="65">
        <f>VLOOKUP($A30,'Return Data'!$B$7:$R$2843,11,0)</f>
        <v>-40.063800000000001</v>
      </c>
      <c r="G30" s="66">
        <f>RANK(F30,F$8:F$31,0)</f>
        <v>22</v>
      </c>
      <c r="H30" s="65"/>
      <c r="I30" s="66"/>
      <c r="J30" s="65"/>
      <c r="K30" s="66"/>
      <c r="L30" s="65"/>
      <c r="M30" s="66"/>
      <c r="N30" s="65"/>
      <c r="O30" s="66"/>
      <c r="P30" s="65"/>
      <c r="Q30" s="66"/>
      <c r="R30" s="65">
        <f>VLOOKUP($A30,'Return Data'!$B$7:$R$2843,16,0)</f>
        <v>-10.3323</v>
      </c>
      <c r="S30" s="67">
        <f>RANK(R30,R$8:R$31,0)</f>
        <v>22</v>
      </c>
    </row>
    <row r="31" spans="1:19" x14ac:dyDescent="0.3">
      <c r="A31" s="63" t="s">
        <v>1633</v>
      </c>
      <c r="B31" s="64">
        <f>VLOOKUP($A31,'Return Data'!$B$7:$R$2843,3,0)</f>
        <v>44376</v>
      </c>
      <c r="C31" s="65">
        <f>VLOOKUP($A31,'Return Data'!$B$7:$R$2843,4,0)</f>
        <v>50.450200000000002</v>
      </c>
      <c r="D31" s="65">
        <f>VLOOKUP($A31,'Return Data'!$B$7:$R$2843,10,0)</f>
        <v>14.261200000000001</v>
      </c>
      <c r="E31" s="66">
        <f>RANK(D31,D$8:D$31,0)</f>
        <v>10</v>
      </c>
      <c r="F31" s="65">
        <f>VLOOKUP($A31,'Return Data'!$B$7:$R$2843,11,0)</f>
        <v>9.8397000000000006</v>
      </c>
      <c r="G31" s="66">
        <f>RANK(F31,F$8:F$31,0)</f>
        <v>11</v>
      </c>
      <c r="H31" s="65">
        <f>VLOOKUP($A31,'Return Data'!$B$7:$R$2843,12,0)</f>
        <v>20.3413</v>
      </c>
      <c r="I31" s="66">
        <f>RANK(H31,H$8:H$31,0)</f>
        <v>5</v>
      </c>
      <c r="J31" s="65">
        <f>VLOOKUP($A31,'Return Data'!$B$7:$R$2843,13,0)</f>
        <v>20.252099999999999</v>
      </c>
      <c r="K31" s="66">
        <f>RANK(J31,J$8:J$31,0)</f>
        <v>5</v>
      </c>
      <c r="L31" s="65">
        <f>VLOOKUP($A31,'Return Data'!$B$7:$R$2843,17,0)</f>
        <v>9.1658000000000008</v>
      </c>
      <c r="M31" s="66">
        <f>RANK(L31,L$8:L$31,0)</f>
        <v>13</v>
      </c>
      <c r="N31" s="65">
        <f>VLOOKUP($A31,'Return Data'!$B$7:$R$2843,14,0)</f>
        <v>7.0247000000000002</v>
      </c>
      <c r="O31" s="66">
        <f>RANK(N31,N$8:N$31,0)</f>
        <v>18</v>
      </c>
      <c r="P31" s="65">
        <f>VLOOKUP($A31,'Return Data'!$B$7:$R$2843,15,0)</f>
        <v>8.1382999999999992</v>
      </c>
      <c r="Q31" s="66">
        <f>RANK(P31,P$8:P$31,0)</f>
        <v>13</v>
      </c>
      <c r="R31" s="65">
        <f>VLOOKUP($A31,'Return Data'!$B$7:$R$2843,16,0)</f>
        <v>9.6120999999999999</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13.354645454545453</v>
      </c>
      <c r="E33" s="74"/>
      <c r="F33" s="75">
        <f>AVERAGE(F8:F31)</f>
        <v>8.0611863636363648</v>
      </c>
      <c r="G33" s="74"/>
      <c r="H33" s="75">
        <f>AVERAGE(H8:H31)</f>
        <v>16.657890476190477</v>
      </c>
      <c r="I33" s="74"/>
      <c r="J33" s="75">
        <f>AVERAGE(J8:J31)</f>
        <v>16.114909523809519</v>
      </c>
      <c r="K33" s="74"/>
      <c r="L33" s="75">
        <f>AVERAGE(L8:L31)</f>
        <v>9.6344809523809527</v>
      </c>
      <c r="M33" s="74"/>
      <c r="N33" s="75">
        <f>AVERAGE(N8:N31)</f>
        <v>8.5379047619047608</v>
      </c>
      <c r="O33" s="74"/>
      <c r="P33" s="75">
        <f>AVERAGE(P8:P31)</f>
        <v>8.445805</v>
      </c>
      <c r="Q33" s="74"/>
      <c r="R33" s="75">
        <f>AVERAGE(R8:R31)</f>
        <v>8.4220045454545467</v>
      </c>
      <c r="S33" s="76"/>
    </row>
    <row r="34" spans="1:19" x14ac:dyDescent="0.3">
      <c r="A34" s="73" t="s">
        <v>28</v>
      </c>
      <c r="B34" s="74"/>
      <c r="C34" s="74"/>
      <c r="D34" s="75">
        <f>MIN(D8:D31)</f>
        <v>6.4226000000000001</v>
      </c>
      <c r="E34" s="74"/>
      <c r="F34" s="75">
        <f>MIN(F8:F31)</f>
        <v>-40.063800000000001</v>
      </c>
      <c r="G34" s="74"/>
      <c r="H34" s="75">
        <f>MIN(H8:H31)</f>
        <v>10.393000000000001</v>
      </c>
      <c r="I34" s="74"/>
      <c r="J34" s="75">
        <f>MIN(J8:J31)</f>
        <v>10.647399999999999</v>
      </c>
      <c r="K34" s="74"/>
      <c r="L34" s="75">
        <f>MIN(L8:L31)</f>
        <v>-0.42420000000000002</v>
      </c>
      <c r="M34" s="74"/>
      <c r="N34" s="75">
        <f>MIN(N8:N31)</f>
        <v>1.5760000000000001</v>
      </c>
      <c r="O34" s="74"/>
      <c r="P34" s="75">
        <f>MIN(P8:P31)</f>
        <v>4.3105000000000002</v>
      </c>
      <c r="Q34" s="74"/>
      <c r="R34" s="75">
        <f>MIN(R8:R31)</f>
        <v>-10.3323</v>
      </c>
      <c r="S34" s="76"/>
    </row>
    <row r="35" spans="1:19" ht="15" thickBot="1" x14ac:dyDescent="0.35">
      <c r="A35" s="77" t="s">
        <v>29</v>
      </c>
      <c r="B35" s="78"/>
      <c r="C35" s="78"/>
      <c r="D35" s="79">
        <f>MAX(D8:D31)</f>
        <v>22.0701</v>
      </c>
      <c r="E35" s="78"/>
      <c r="F35" s="79">
        <f>MAX(F8:F31)</f>
        <v>17.1982</v>
      </c>
      <c r="G35" s="78"/>
      <c r="H35" s="79">
        <f>MAX(H8:H31)</f>
        <v>26.0718</v>
      </c>
      <c r="I35" s="78"/>
      <c r="J35" s="79">
        <f>MAX(J8:J31)</f>
        <v>26.2044</v>
      </c>
      <c r="K35" s="78"/>
      <c r="L35" s="79">
        <f>MAX(L8:L31)</f>
        <v>14.3908</v>
      </c>
      <c r="M35" s="78"/>
      <c r="N35" s="79">
        <f>MAX(N8:N31)</f>
        <v>12.5869</v>
      </c>
      <c r="O35" s="78"/>
      <c r="P35" s="79">
        <f>MAX(P8:P31)</f>
        <v>11.033099999999999</v>
      </c>
      <c r="Q35" s="78"/>
      <c r="R35" s="79">
        <f>MAX(R8:R31)</f>
        <v>11.1221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44376</v>
      </c>
      <c r="C8" s="65">
        <f>VLOOKUP($A8,'Return Data'!$B$7:$R$2843,4,0)</f>
        <v>47.630299999999998</v>
      </c>
      <c r="D8" s="65">
        <f>VLOOKUP($A8,'Return Data'!$B$7:$R$2843,10,0)</f>
        <v>13.99</v>
      </c>
      <c r="E8" s="66">
        <f t="shared" ref="E8:E15" si="0">RANK(D8,D$8:D$31,0)</f>
        <v>7</v>
      </c>
      <c r="F8" s="65">
        <f>VLOOKUP($A8,'Return Data'!$B$7:$R$2843,11,0)</f>
        <v>15.9283</v>
      </c>
      <c r="G8" s="66">
        <f t="shared" ref="G8:G15" si="1">RANK(F8,F$8:F$31,0)</f>
        <v>2</v>
      </c>
      <c r="H8" s="65">
        <f>VLOOKUP($A8,'Return Data'!$B$7:$R$2843,12,0)</f>
        <v>25.086600000000001</v>
      </c>
      <c r="I8" s="66">
        <f t="shared" ref="I8:I15" si="2">RANK(H8,H$8:H$31,0)</f>
        <v>1</v>
      </c>
      <c r="J8" s="65">
        <f>VLOOKUP($A8,'Return Data'!$B$7:$R$2843,13,0)</f>
        <v>25.126200000000001</v>
      </c>
      <c r="K8" s="66">
        <f t="shared" ref="K8:K15" si="3">RANK(J8,J$8:J$31,0)</f>
        <v>1</v>
      </c>
      <c r="L8" s="65">
        <f>VLOOKUP($A8,'Return Data'!$B$7:$R$2843,17,0)</f>
        <v>9.6289999999999996</v>
      </c>
      <c r="M8" s="66">
        <f t="shared" ref="M8:M15" si="4">RANK(L8,L$8:L$31,0)</f>
        <v>7</v>
      </c>
      <c r="N8" s="65">
        <f>VLOOKUP($A8,'Return Data'!$B$7:$R$2843,14,0)</f>
        <v>7.6829000000000001</v>
      </c>
      <c r="O8" s="66">
        <f t="shared" ref="O8:O15" si="5">RANK(N8,N$8:N$31,0)</f>
        <v>11</v>
      </c>
      <c r="P8" s="65">
        <f>VLOOKUP($A8,'Return Data'!$B$7:$R$2843,15,0)</f>
        <v>8.4024999999999999</v>
      </c>
      <c r="Q8" s="66">
        <f t="shared" ref="Q8:Q15" si="6">RANK(P8,P$8:P$31,0)</f>
        <v>7</v>
      </c>
      <c r="R8" s="65">
        <f>VLOOKUP($A8,'Return Data'!$B$7:$R$2843,16,0)</f>
        <v>9.5487000000000002</v>
      </c>
      <c r="S8" s="67">
        <f t="shared" ref="S8:S15" si="7">RANK(R8,R$8:R$31,0)</f>
        <v>3</v>
      </c>
    </row>
    <row r="9" spans="1:20" x14ac:dyDescent="0.3">
      <c r="A9" s="63" t="s">
        <v>1635</v>
      </c>
      <c r="B9" s="64">
        <f>VLOOKUP($A9,'Return Data'!$B$7:$R$2843,3,0)</f>
        <v>44376</v>
      </c>
      <c r="C9" s="65">
        <f>VLOOKUP($A9,'Return Data'!$B$7:$R$2843,4,0)</f>
        <v>23.125800000000002</v>
      </c>
      <c r="D9" s="65">
        <f>VLOOKUP($A9,'Return Data'!$B$7:$R$2843,10,0)</f>
        <v>13.878</v>
      </c>
      <c r="E9" s="66">
        <f t="shared" si="0"/>
        <v>8</v>
      </c>
      <c r="F9" s="65">
        <f>VLOOKUP($A9,'Return Data'!$B$7:$R$2843,11,0)</f>
        <v>9.4237000000000002</v>
      </c>
      <c r="G9" s="66">
        <f t="shared" si="1"/>
        <v>9</v>
      </c>
      <c r="H9" s="65">
        <f>VLOOKUP($A9,'Return Data'!$B$7:$R$2843,12,0)</f>
        <v>16.9086</v>
      </c>
      <c r="I9" s="66">
        <f t="shared" si="2"/>
        <v>6</v>
      </c>
      <c r="J9" s="65">
        <f>VLOOKUP($A9,'Return Data'!$B$7:$R$2843,13,0)</f>
        <v>16.1249</v>
      </c>
      <c r="K9" s="66">
        <f t="shared" si="3"/>
        <v>6</v>
      </c>
      <c r="L9" s="65">
        <f>VLOOKUP($A9,'Return Data'!$B$7:$R$2843,17,0)</f>
        <v>11.159599999999999</v>
      </c>
      <c r="M9" s="66">
        <f t="shared" si="4"/>
        <v>4</v>
      </c>
      <c r="N9" s="65">
        <f>VLOOKUP($A9,'Return Data'!$B$7:$R$2843,14,0)</f>
        <v>7.3034999999999997</v>
      </c>
      <c r="O9" s="66">
        <f t="shared" si="5"/>
        <v>14</v>
      </c>
      <c r="P9" s="65">
        <f>VLOOKUP($A9,'Return Data'!$B$7:$R$2843,15,0)</f>
        <v>7.2973999999999997</v>
      </c>
      <c r="Q9" s="66">
        <f t="shared" si="6"/>
        <v>12</v>
      </c>
      <c r="R9" s="65">
        <f>VLOOKUP($A9,'Return Data'!$B$7:$R$2843,16,0)</f>
        <v>7.9481999999999999</v>
      </c>
      <c r="S9" s="67">
        <f t="shared" si="7"/>
        <v>15</v>
      </c>
    </row>
    <row r="10" spans="1:20" x14ac:dyDescent="0.3">
      <c r="A10" s="63" t="s">
        <v>1636</v>
      </c>
      <c r="B10" s="64">
        <f>VLOOKUP($A10,'Return Data'!$B$7:$R$2843,3,0)</f>
        <v>44376</v>
      </c>
      <c r="C10" s="65">
        <f>VLOOKUP($A10,'Return Data'!$B$7:$R$2843,4,0)</f>
        <v>29.5623</v>
      </c>
      <c r="D10" s="65">
        <f>VLOOKUP($A10,'Return Data'!$B$7:$R$2843,10,0)</f>
        <v>7.9108000000000001</v>
      </c>
      <c r="E10" s="66">
        <f t="shared" si="0"/>
        <v>20</v>
      </c>
      <c r="F10" s="65">
        <f>VLOOKUP($A10,'Return Data'!$B$7:$R$2843,11,0)</f>
        <v>3.5733000000000001</v>
      </c>
      <c r="G10" s="66">
        <f t="shared" si="1"/>
        <v>21</v>
      </c>
      <c r="H10" s="65">
        <f>VLOOKUP($A10,'Return Data'!$B$7:$R$2843,12,0)</f>
        <v>9.4440000000000008</v>
      </c>
      <c r="I10" s="66">
        <f t="shared" si="2"/>
        <v>21</v>
      </c>
      <c r="J10" s="65">
        <f>VLOOKUP($A10,'Return Data'!$B$7:$R$2843,13,0)</f>
        <v>9.6763999999999992</v>
      </c>
      <c r="K10" s="66">
        <f t="shared" si="3"/>
        <v>20</v>
      </c>
      <c r="L10" s="65">
        <f>VLOOKUP($A10,'Return Data'!$B$7:$R$2843,17,0)</f>
        <v>8.9137000000000004</v>
      </c>
      <c r="M10" s="66">
        <f t="shared" si="4"/>
        <v>10</v>
      </c>
      <c r="N10" s="65">
        <f>VLOOKUP($A10,'Return Data'!$B$7:$R$2843,14,0)</f>
        <v>10.336</v>
      </c>
      <c r="O10" s="66">
        <f t="shared" si="5"/>
        <v>3</v>
      </c>
      <c r="P10" s="65">
        <f>VLOOKUP($A10,'Return Data'!$B$7:$R$2843,15,0)</f>
        <v>8.4144000000000005</v>
      </c>
      <c r="Q10" s="66">
        <f t="shared" si="6"/>
        <v>6</v>
      </c>
      <c r="R10" s="65">
        <f>VLOOKUP($A10,'Return Data'!$B$7:$R$2843,16,0)</f>
        <v>6.6577999999999999</v>
      </c>
      <c r="S10" s="67">
        <f t="shared" si="7"/>
        <v>20</v>
      </c>
    </row>
    <row r="11" spans="1:20" x14ac:dyDescent="0.3">
      <c r="A11" s="63" t="s">
        <v>1637</v>
      </c>
      <c r="B11" s="64">
        <f>VLOOKUP($A11,'Return Data'!$B$7:$R$2843,3,0)</f>
        <v>44376</v>
      </c>
      <c r="C11" s="65">
        <f>VLOOKUP($A11,'Return Data'!$B$7:$R$2843,4,0)</f>
        <v>33.726399999999998</v>
      </c>
      <c r="D11" s="65">
        <f>VLOOKUP($A11,'Return Data'!$B$7:$R$2843,10,0)</f>
        <v>9.9108000000000001</v>
      </c>
      <c r="E11" s="66">
        <f t="shared" si="0"/>
        <v>17</v>
      </c>
      <c r="F11" s="65">
        <f>VLOOKUP($A11,'Return Data'!$B$7:$R$2843,11,0)</f>
        <v>7.1192000000000002</v>
      </c>
      <c r="G11" s="66">
        <f t="shared" si="1"/>
        <v>16</v>
      </c>
      <c r="H11" s="65">
        <f>VLOOKUP($A11,'Return Data'!$B$7:$R$2843,12,0)</f>
        <v>12.765499999999999</v>
      </c>
      <c r="I11" s="66">
        <f t="shared" si="2"/>
        <v>15</v>
      </c>
      <c r="J11" s="65">
        <f>VLOOKUP($A11,'Return Data'!$B$7:$R$2843,13,0)</f>
        <v>11.4458</v>
      </c>
      <c r="K11" s="66">
        <f t="shared" si="3"/>
        <v>18</v>
      </c>
      <c r="L11" s="65">
        <f>VLOOKUP($A11,'Return Data'!$B$7:$R$2843,17,0)</f>
        <v>7.9886999999999997</v>
      </c>
      <c r="M11" s="66">
        <f t="shared" si="4"/>
        <v>15</v>
      </c>
      <c r="N11" s="65">
        <f>VLOOKUP($A11,'Return Data'!$B$7:$R$2843,14,0)</f>
        <v>7.6669999999999998</v>
      </c>
      <c r="O11" s="66">
        <f t="shared" si="5"/>
        <v>12</v>
      </c>
      <c r="P11" s="65">
        <f>VLOOKUP($A11,'Return Data'!$B$7:$R$2843,15,0)</f>
        <v>7.6266999999999996</v>
      </c>
      <c r="Q11" s="66">
        <f t="shared" si="6"/>
        <v>8</v>
      </c>
      <c r="R11" s="65">
        <f>VLOOKUP($A11,'Return Data'!$B$7:$R$2843,16,0)</f>
        <v>7.516</v>
      </c>
      <c r="S11" s="67">
        <f t="shared" si="7"/>
        <v>16</v>
      </c>
    </row>
    <row r="12" spans="1:20" x14ac:dyDescent="0.3">
      <c r="A12" s="63" t="s">
        <v>1638</v>
      </c>
      <c r="B12" s="64">
        <f>VLOOKUP($A12,'Return Data'!$B$7:$R$2843,3,0)</f>
        <v>44376</v>
      </c>
      <c r="C12" s="65">
        <f>VLOOKUP($A12,'Return Data'!$B$7:$R$2843,4,0)</f>
        <v>22.096599999999999</v>
      </c>
      <c r="D12" s="65">
        <f>VLOOKUP($A12,'Return Data'!$B$7:$R$2843,10,0)</f>
        <v>15.868</v>
      </c>
      <c r="E12" s="66">
        <f t="shared" si="0"/>
        <v>4</v>
      </c>
      <c r="F12" s="65">
        <f>VLOOKUP($A12,'Return Data'!$B$7:$R$2843,11,0)</f>
        <v>7.9790999999999999</v>
      </c>
      <c r="G12" s="66">
        <f t="shared" si="1"/>
        <v>13</v>
      </c>
      <c r="H12" s="65">
        <f>VLOOKUP($A12,'Return Data'!$B$7:$R$2843,12,0)</f>
        <v>11.3583</v>
      </c>
      <c r="I12" s="66">
        <f t="shared" si="2"/>
        <v>17</v>
      </c>
      <c r="J12" s="65">
        <f>VLOOKUP($A12,'Return Data'!$B$7:$R$2843,13,0)</f>
        <v>15.4261</v>
      </c>
      <c r="K12" s="66">
        <f t="shared" si="3"/>
        <v>9</v>
      </c>
      <c r="L12" s="65">
        <f>VLOOKUP($A12,'Return Data'!$B$7:$R$2843,17,0)</f>
        <v>9.1097999999999999</v>
      </c>
      <c r="M12" s="66">
        <f t="shared" si="4"/>
        <v>8</v>
      </c>
      <c r="N12" s="65">
        <f>VLOOKUP($A12,'Return Data'!$B$7:$R$2843,14,0)</f>
        <v>2.2281</v>
      </c>
      <c r="O12" s="66">
        <f t="shared" si="5"/>
        <v>20</v>
      </c>
      <c r="P12" s="65">
        <f>VLOOKUP($A12,'Return Data'!$B$7:$R$2843,15,0)</f>
        <v>4.5560999999999998</v>
      </c>
      <c r="Q12" s="66">
        <f t="shared" si="6"/>
        <v>19</v>
      </c>
      <c r="R12" s="65">
        <f>VLOOKUP($A12,'Return Data'!$B$7:$R$2843,16,0)</f>
        <v>6.6635</v>
      </c>
      <c r="S12" s="67">
        <f t="shared" si="7"/>
        <v>19</v>
      </c>
    </row>
    <row r="13" spans="1:20" x14ac:dyDescent="0.3">
      <c r="A13" s="63" t="s">
        <v>1639</v>
      </c>
      <c r="B13" s="64">
        <f>VLOOKUP($A13,'Return Data'!$B$7:$R$2843,3,0)</f>
        <v>44376</v>
      </c>
      <c r="C13" s="65">
        <f>VLOOKUP($A13,'Return Data'!$B$7:$R$2843,4,0)</f>
        <v>83.347098566688501</v>
      </c>
      <c r="D13" s="65">
        <f>VLOOKUP($A13,'Return Data'!$B$7:$R$2843,10,0)</f>
        <v>15.231299999999999</v>
      </c>
      <c r="E13" s="66">
        <f t="shared" si="0"/>
        <v>6</v>
      </c>
      <c r="F13" s="65">
        <f>VLOOKUP($A13,'Return Data'!$B$7:$R$2843,11,0)</f>
        <v>11.0136</v>
      </c>
      <c r="G13" s="66">
        <f t="shared" si="1"/>
        <v>6</v>
      </c>
      <c r="H13" s="65">
        <f>VLOOKUP($A13,'Return Data'!$B$7:$R$2843,12,0)</f>
        <v>16.071400000000001</v>
      </c>
      <c r="I13" s="66">
        <f t="shared" si="2"/>
        <v>9</v>
      </c>
      <c r="J13" s="65">
        <f>VLOOKUP($A13,'Return Data'!$B$7:$R$2843,13,0)</f>
        <v>16.082799999999999</v>
      </c>
      <c r="K13" s="66">
        <f t="shared" si="3"/>
        <v>7</v>
      </c>
      <c r="L13" s="65">
        <f>VLOOKUP($A13,'Return Data'!$B$7:$R$2843,17,0)</f>
        <v>12.0358</v>
      </c>
      <c r="M13" s="66">
        <f t="shared" si="4"/>
        <v>2</v>
      </c>
      <c r="N13" s="65">
        <f>VLOOKUP($A13,'Return Data'!$B$7:$R$2843,14,0)</f>
        <v>11.0344</v>
      </c>
      <c r="O13" s="66">
        <f t="shared" si="5"/>
        <v>2</v>
      </c>
      <c r="P13" s="65">
        <f>VLOOKUP($A13,'Return Data'!$B$7:$R$2843,15,0)</f>
        <v>9.2071000000000005</v>
      </c>
      <c r="Q13" s="66">
        <f t="shared" si="6"/>
        <v>3</v>
      </c>
      <c r="R13" s="65">
        <f>VLOOKUP($A13,'Return Data'!$B$7:$R$2843,16,0)</f>
        <v>8.5669000000000004</v>
      </c>
      <c r="S13" s="67">
        <f t="shared" si="7"/>
        <v>8</v>
      </c>
    </row>
    <row r="14" spans="1:20" x14ac:dyDescent="0.3">
      <c r="A14" s="63" t="s">
        <v>1640</v>
      </c>
      <c r="B14" s="64">
        <f>VLOOKUP($A14,'Return Data'!$B$7:$R$2843,3,0)</f>
        <v>44376</v>
      </c>
      <c r="C14" s="65">
        <f>VLOOKUP($A14,'Return Data'!$B$7:$R$2843,4,0)</f>
        <v>42.777099999999997</v>
      </c>
      <c r="D14" s="65">
        <f>VLOOKUP($A14,'Return Data'!$B$7:$R$2843,10,0)</f>
        <v>15.8521</v>
      </c>
      <c r="E14" s="66">
        <f t="shared" si="0"/>
        <v>5</v>
      </c>
      <c r="F14" s="65">
        <f>VLOOKUP($A14,'Return Data'!$B$7:$R$2843,11,0)</f>
        <v>11.807</v>
      </c>
      <c r="G14" s="66">
        <f t="shared" si="1"/>
        <v>5</v>
      </c>
      <c r="H14" s="65">
        <f>VLOOKUP($A14,'Return Data'!$B$7:$R$2843,12,0)</f>
        <v>16.356100000000001</v>
      </c>
      <c r="I14" s="66">
        <f t="shared" si="2"/>
        <v>8</v>
      </c>
      <c r="J14" s="65">
        <f>VLOOKUP($A14,'Return Data'!$B$7:$R$2843,13,0)</f>
        <v>15.563800000000001</v>
      </c>
      <c r="K14" s="66">
        <f t="shared" si="3"/>
        <v>8</v>
      </c>
      <c r="L14" s="65">
        <f>VLOOKUP($A14,'Return Data'!$B$7:$R$2843,17,0)</f>
        <v>9.0276999999999994</v>
      </c>
      <c r="M14" s="66">
        <f t="shared" si="4"/>
        <v>9</v>
      </c>
      <c r="N14" s="65">
        <f>VLOOKUP($A14,'Return Data'!$B$7:$R$2843,14,0)</f>
        <v>6.0335999999999999</v>
      </c>
      <c r="O14" s="66">
        <f t="shared" si="5"/>
        <v>17</v>
      </c>
      <c r="P14" s="65">
        <f>VLOOKUP($A14,'Return Data'!$B$7:$R$2843,15,0)</f>
        <v>6.9454000000000002</v>
      </c>
      <c r="Q14" s="66">
        <f t="shared" si="6"/>
        <v>15</v>
      </c>
      <c r="R14" s="65">
        <f>VLOOKUP($A14,'Return Data'!$B$7:$R$2843,16,0)</f>
        <v>8.8926999999999996</v>
      </c>
      <c r="S14" s="67">
        <f t="shared" si="7"/>
        <v>7</v>
      </c>
    </row>
    <row r="15" spans="1:20" x14ac:dyDescent="0.3">
      <c r="A15" s="63" t="s">
        <v>1641</v>
      </c>
      <c r="B15" s="64">
        <f>VLOOKUP($A15,'Return Data'!$B$7:$R$2843,3,0)</f>
        <v>44376</v>
      </c>
      <c r="C15" s="65">
        <f>VLOOKUP($A15,'Return Data'!$B$7:$R$2843,4,0)</f>
        <v>66.0154</v>
      </c>
      <c r="D15" s="65">
        <f>VLOOKUP($A15,'Return Data'!$B$7:$R$2843,10,0)</f>
        <v>12.1517</v>
      </c>
      <c r="E15" s="66">
        <f t="shared" si="0"/>
        <v>11</v>
      </c>
      <c r="F15" s="65">
        <f>VLOOKUP($A15,'Return Data'!$B$7:$R$2843,11,0)</f>
        <v>10.3794</v>
      </c>
      <c r="G15" s="66">
        <f t="shared" si="1"/>
        <v>7</v>
      </c>
      <c r="H15" s="65">
        <f>VLOOKUP($A15,'Return Data'!$B$7:$R$2843,12,0)</f>
        <v>16.032599999999999</v>
      </c>
      <c r="I15" s="66">
        <f t="shared" si="2"/>
        <v>10</v>
      </c>
      <c r="J15" s="65">
        <f>VLOOKUP($A15,'Return Data'!$B$7:$R$2843,13,0)</f>
        <v>14.4049</v>
      </c>
      <c r="K15" s="66">
        <f t="shared" si="3"/>
        <v>11</v>
      </c>
      <c r="L15" s="65">
        <f>VLOOKUP($A15,'Return Data'!$B$7:$R$2843,17,0)</f>
        <v>8.1702999999999992</v>
      </c>
      <c r="M15" s="66">
        <f t="shared" si="4"/>
        <v>13</v>
      </c>
      <c r="N15" s="65">
        <f>VLOOKUP($A15,'Return Data'!$B$7:$R$2843,14,0)</f>
        <v>7.7984999999999998</v>
      </c>
      <c r="O15" s="66">
        <f t="shared" si="5"/>
        <v>10</v>
      </c>
      <c r="P15" s="65">
        <f>VLOOKUP($A15,'Return Data'!$B$7:$R$2843,15,0)</f>
        <v>7.1444999999999999</v>
      </c>
      <c r="Q15" s="66">
        <f t="shared" si="6"/>
        <v>14</v>
      </c>
      <c r="R15" s="65">
        <f>VLOOKUP($A15,'Return Data'!$B$7:$R$2843,16,0)</f>
        <v>9.5150000000000006</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44376</v>
      </c>
      <c r="C17" s="65">
        <f>VLOOKUP($A17,'Return Data'!$B$7:$R$2843,4,0)</f>
        <v>56.680199999999999</v>
      </c>
      <c r="D17" s="65">
        <f>VLOOKUP($A17,'Return Data'!$B$7:$R$2843,10,0)</f>
        <v>21.667999999999999</v>
      </c>
      <c r="E17" s="66">
        <f t="shared" ref="E17:E26" si="8">RANK(D17,D$8:D$31,0)</f>
        <v>1</v>
      </c>
      <c r="F17" s="65">
        <f>VLOOKUP($A17,'Return Data'!$B$7:$R$2843,11,0)</f>
        <v>16.761800000000001</v>
      </c>
      <c r="G17" s="66">
        <f t="shared" ref="G17:G26" si="9">RANK(F17,F$8:F$31,0)</f>
        <v>1</v>
      </c>
      <c r="H17" s="65">
        <f>VLOOKUP($A17,'Return Data'!$B$7:$R$2843,12,0)</f>
        <v>24.5548</v>
      </c>
      <c r="I17" s="66">
        <f t="shared" ref="I17:I26" si="10">RANK(H17,H$8:H$31,0)</f>
        <v>2</v>
      </c>
      <c r="J17" s="65">
        <f>VLOOKUP($A17,'Return Data'!$B$7:$R$2843,13,0)</f>
        <v>22.3233</v>
      </c>
      <c r="K17" s="66">
        <f t="shared" ref="K17:K26" si="11">RANK(J17,J$8:J$31,0)</f>
        <v>2</v>
      </c>
      <c r="L17" s="65">
        <f>VLOOKUP($A17,'Return Data'!$B$7:$R$2843,17,0)</f>
        <v>10.2744</v>
      </c>
      <c r="M17" s="66">
        <f t="shared" ref="M17:M26" si="12">RANK(L17,L$8:L$31,0)</f>
        <v>5</v>
      </c>
      <c r="N17" s="65">
        <f>VLOOKUP($A17,'Return Data'!$B$7:$R$2843,14,0)</f>
        <v>10.0052</v>
      </c>
      <c r="O17" s="66">
        <f t="shared" ref="O17:O26" si="13">RANK(N17,N$8:N$31,0)</f>
        <v>4</v>
      </c>
      <c r="P17" s="65">
        <f>VLOOKUP($A17,'Return Data'!$B$7:$R$2843,15,0)</f>
        <v>8.8287999999999993</v>
      </c>
      <c r="Q17" s="66">
        <f>RANK(P17,P$8:P$31,0)</f>
        <v>4</v>
      </c>
      <c r="R17" s="65">
        <f>VLOOKUP($A17,'Return Data'!$B$7:$R$2843,16,0)</f>
        <v>10.4086</v>
      </c>
      <c r="S17" s="67">
        <f t="shared" ref="S17:S26" si="14">RANK(R17,R$8:R$31,0)</f>
        <v>1</v>
      </c>
    </row>
    <row r="18" spans="1:19" x14ac:dyDescent="0.3">
      <c r="A18" s="63" t="s">
        <v>1644</v>
      </c>
      <c r="B18" s="64">
        <f>VLOOKUP($A18,'Return Data'!$B$7:$R$2843,3,0)</f>
        <v>44376</v>
      </c>
      <c r="C18" s="65">
        <f>VLOOKUP($A18,'Return Data'!$B$7:$R$2843,4,0)</f>
        <v>44.055900000000001</v>
      </c>
      <c r="D18" s="65">
        <f>VLOOKUP($A18,'Return Data'!$B$7:$R$2843,10,0)</f>
        <v>12.631500000000001</v>
      </c>
      <c r="E18" s="66">
        <f t="shared" si="8"/>
        <v>10</v>
      </c>
      <c r="F18" s="65">
        <f>VLOOKUP($A18,'Return Data'!$B$7:$R$2843,11,0)</f>
        <v>6.4612999999999996</v>
      </c>
      <c r="G18" s="66">
        <f t="shared" si="9"/>
        <v>17</v>
      </c>
      <c r="H18" s="65">
        <f>VLOOKUP($A18,'Return Data'!$B$7:$R$2843,12,0)</f>
        <v>14.542999999999999</v>
      </c>
      <c r="I18" s="66">
        <f t="shared" si="10"/>
        <v>11</v>
      </c>
      <c r="J18" s="65">
        <f>VLOOKUP($A18,'Return Data'!$B$7:$R$2843,13,0)</f>
        <v>13.1568</v>
      </c>
      <c r="K18" s="66">
        <f t="shared" si="11"/>
        <v>12</v>
      </c>
      <c r="L18" s="65">
        <f>VLOOKUP($A18,'Return Data'!$B$7:$R$2843,17,0)</f>
        <v>8.6341999999999999</v>
      </c>
      <c r="M18" s="66">
        <f t="shared" si="12"/>
        <v>11</v>
      </c>
      <c r="N18" s="65">
        <f>VLOOKUP($A18,'Return Data'!$B$7:$R$2843,14,0)</f>
        <v>8.4928000000000008</v>
      </c>
      <c r="O18" s="66">
        <f t="shared" si="13"/>
        <v>7</v>
      </c>
      <c r="P18" s="65">
        <f>VLOOKUP($A18,'Return Data'!$B$7:$R$2843,15,0)</f>
        <v>7.4367999999999999</v>
      </c>
      <c r="Q18" s="66">
        <f>RANK(P18,P$8:P$31,0)</f>
        <v>9</v>
      </c>
      <c r="R18" s="65">
        <f>VLOOKUP($A18,'Return Data'!$B$7:$R$2843,16,0)</f>
        <v>8.9193999999999996</v>
      </c>
      <c r="S18" s="67">
        <f t="shared" si="14"/>
        <v>6</v>
      </c>
    </row>
    <row r="19" spans="1:19" x14ac:dyDescent="0.3">
      <c r="A19" s="63" t="s">
        <v>1645</v>
      </c>
      <c r="B19" s="64">
        <f>VLOOKUP($A19,'Return Data'!$B$7:$R$2843,3,0)</f>
        <v>44376</v>
      </c>
      <c r="C19" s="65">
        <f>VLOOKUP($A19,'Return Data'!$B$7:$R$2843,4,0)</f>
        <v>52.356900000000003</v>
      </c>
      <c r="D19" s="65">
        <f>VLOOKUP($A19,'Return Data'!$B$7:$R$2843,10,0)</f>
        <v>10.7</v>
      </c>
      <c r="E19" s="66">
        <f t="shared" si="8"/>
        <v>16</v>
      </c>
      <c r="F19" s="65">
        <f>VLOOKUP($A19,'Return Data'!$B$7:$R$2843,11,0)</f>
        <v>8.4174000000000007</v>
      </c>
      <c r="G19" s="66">
        <f t="shared" si="9"/>
        <v>12</v>
      </c>
      <c r="H19" s="65">
        <f>VLOOKUP($A19,'Return Data'!$B$7:$R$2843,12,0)</f>
        <v>13.4534</v>
      </c>
      <c r="I19" s="66">
        <f t="shared" si="10"/>
        <v>14</v>
      </c>
      <c r="J19" s="65">
        <f>VLOOKUP($A19,'Return Data'!$B$7:$R$2843,13,0)</f>
        <v>14.865600000000001</v>
      </c>
      <c r="K19" s="66">
        <f t="shared" si="11"/>
        <v>10</v>
      </c>
      <c r="L19" s="65">
        <f>VLOOKUP($A19,'Return Data'!$B$7:$R$2843,17,0)</f>
        <v>10.0063</v>
      </c>
      <c r="M19" s="66">
        <f t="shared" si="12"/>
        <v>6</v>
      </c>
      <c r="N19" s="65">
        <f>VLOOKUP($A19,'Return Data'!$B$7:$R$2843,14,0)</f>
        <v>9.4788999999999994</v>
      </c>
      <c r="O19" s="66">
        <f t="shared" si="13"/>
        <v>6</v>
      </c>
      <c r="P19" s="65">
        <f>VLOOKUP($A19,'Return Data'!$B$7:$R$2843,15,0)</f>
        <v>9.6904000000000003</v>
      </c>
      <c r="Q19" s="66">
        <f>RANK(P19,P$8:P$31,0)</f>
        <v>1</v>
      </c>
      <c r="R19" s="65">
        <f>VLOOKUP($A19,'Return Data'!$B$7:$R$2843,16,0)</f>
        <v>10.0664</v>
      </c>
      <c r="S19" s="67">
        <f t="shared" si="14"/>
        <v>2</v>
      </c>
    </row>
    <row r="20" spans="1:19" x14ac:dyDescent="0.3">
      <c r="A20" s="63" t="s">
        <v>1646</v>
      </c>
      <c r="B20" s="64">
        <f>VLOOKUP($A20,'Return Data'!$B$7:$R$2843,3,0)</f>
        <v>44376</v>
      </c>
      <c r="C20" s="65">
        <f>VLOOKUP($A20,'Return Data'!$B$7:$R$2843,4,0)</f>
        <v>25.1492</v>
      </c>
      <c r="D20" s="65">
        <f>VLOOKUP($A20,'Return Data'!$B$7:$R$2843,10,0)</f>
        <v>8.9483999999999995</v>
      </c>
      <c r="E20" s="66">
        <f t="shared" si="8"/>
        <v>19</v>
      </c>
      <c r="F20" s="65">
        <f>VLOOKUP($A20,'Return Data'!$B$7:$R$2843,11,0)</f>
        <v>5.7679999999999998</v>
      </c>
      <c r="G20" s="66">
        <f t="shared" si="9"/>
        <v>18</v>
      </c>
      <c r="H20" s="65">
        <f>VLOOKUP($A20,'Return Data'!$B$7:$R$2843,12,0)</f>
        <v>11.047800000000001</v>
      </c>
      <c r="I20" s="66">
        <f t="shared" si="10"/>
        <v>18</v>
      </c>
      <c r="J20" s="65">
        <f>VLOOKUP($A20,'Return Data'!$B$7:$R$2843,13,0)</f>
        <v>11.497199999999999</v>
      </c>
      <c r="K20" s="66">
        <f t="shared" si="11"/>
        <v>17</v>
      </c>
      <c r="L20" s="65">
        <f>VLOOKUP($A20,'Return Data'!$B$7:$R$2843,17,0)</f>
        <v>7.4417</v>
      </c>
      <c r="M20" s="66">
        <f t="shared" si="12"/>
        <v>17</v>
      </c>
      <c r="N20" s="65">
        <f>VLOOKUP($A20,'Return Data'!$B$7:$R$2843,14,0)</f>
        <v>7.5057</v>
      </c>
      <c r="O20" s="66">
        <f t="shared" si="13"/>
        <v>13</v>
      </c>
      <c r="P20" s="65">
        <f>VLOOKUP($A20,'Return Data'!$B$7:$R$2843,15,0)</f>
        <v>7.2872000000000003</v>
      </c>
      <c r="Q20" s="66">
        <f>RANK(P20,P$8:P$31,0)</f>
        <v>13</v>
      </c>
      <c r="R20" s="65">
        <f>VLOOKUP($A20,'Return Data'!$B$7:$R$2843,16,0)</f>
        <v>8.4663000000000004</v>
      </c>
      <c r="S20" s="67">
        <f t="shared" si="14"/>
        <v>10</v>
      </c>
    </row>
    <row r="21" spans="1:19" x14ac:dyDescent="0.3">
      <c r="A21" s="63" t="s">
        <v>1647</v>
      </c>
      <c r="B21" s="64">
        <f>VLOOKUP($A21,'Return Data'!$B$7:$R$2843,3,0)</f>
        <v>44376</v>
      </c>
      <c r="C21" s="65">
        <f>VLOOKUP($A21,'Return Data'!$B$7:$R$2843,4,0)</f>
        <v>15.6038</v>
      </c>
      <c r="D21" s="65">
        <f>VLOOKUP($A21,'Return Data'!$B$7:$R$2843,10,0)</f>
        <v>4.6501999999999999</v>
      </c>
      <c r="E21" s="66">
        <f t="shared" si="8"/>
        <v>22</v>
      </c>
      <c r="F21" s="65">
        <f>VLOOKUP($A21,'Return Data'!$B$7:$R$2843,11,0)</f>
        <v>7.9170999999999996</v>
      </c>
      <c r="G21" s="66">
        <f t="shared" si="9"/>
        <v>14</v>
      </c>
      <c r="H21" s="65">
        <f>VLOOKUP($A21,'Return Data'!$B$7:$R$2843,12,0)</f>
        <v>16.500699999999998</v>
      </c>
      <c r="I21" s="66">
        <f t="shared" si="10"/>
        <v>7</v>
      </c>
      <c r="J21" s="65">
        <f>VLOOKUP($A21,'Return Data'!$B$7:$R$2843,13,0)</f>
        <v>12.4931</v>
      </c>
      <c r="K21" s="66">
        <f t="shared" si="11"/>
        <v>14</v>
      </c>
      <c r="L21" s="65">
        <f>VLOOKUP($A21,'Return Data'!$B$7:$R$2843,17,0)</f>
        <v>6.2694000000000001</v>
      </c>
      <c r="M21" s="66">
        <f t="shared" si="12"/>
        <v>19</v>
      </c>
      <c r="N21" s="65">
        <f>VLOOKUP($A21,'Return Data'!$B$7:$R$2843,14,0)</f>
        <v>6.7611999999999997</v>
      </c>
      <c r="O21" s="66">
        <f t="shared" si="13"/>
        <v>15</v>
      </c>
      <c r="P21" s="65"/>
      <c r="Q21" s="66"/>
      <c r="R21" s="65">
        <f>VLOOKUP($A21,'Return Data'!$B$7:$R$2843,16,0)</f>
        <v>8.3031000000000006</v>
      </c>
      <c r="S21" s="67">
        <f t="shared" si="14"/>
        <v>12</v>
      </c>
    </row>
    <row r="22" spans="1:19" x14ac:dyDescent="0.3">
      <c r="A22" s="63" t="s">
        <v>1648</v>
      </c>
      <c r="B22" s="64">
        <f>VLOOKUP($A22,'Return Data'!$B$7:$R$2843,3,0)</f>
        <v>44376</v>
      </c>
      <c r="C22" s="65">
        <f>VLOOKUP($A22,'Return Data'!$B$7:$R$2843,4,0)</f>
        <v>40.243600000000001</v>
      </c>
      <c r="D22" s="65">
        <f>VLOOKUP($A22,'Return Data'!$B$7:$R$2843,10,0)</f>
        <v>18.0962</v>
      </c>
      <c r="E22" s="66">
        <f t="shared" si="8"/>
        <v>2</v>
      </c>
      <c r="F22" s="65">
        <f>VLOOKUP($A22,'Return Data'!$B$7:$R$2843,11,0)</f>
        <v>13.468500000000001</v>
      </c>
      <c r="G22" s="66">
        <f t="shared" si="9"/>
        <v>3</v>
      </c>
      <c r="H22" s="65">
        <f>VLOOKUP($A22,'Return Data'!$B$7:$R$2843,12,0)</f>
        <v>20.169</v>
      </c>
      <c r="I22" s="66">
        <f t="shared" si="10"/>
        <v>4</v>
      </c>
      <c r="J22" s="65">
        <f>VLOOKUP($A22,'Return Data'!$B$7:$R$2843,13,0)</f>
        <v>20.365100000000002</v>
      </c>
      <c r="K22" s="66">
        <f t="shared" si="11"/>
        <v>3</v>
      </c>
      <c r="L22" s="65">
        <f>VLOOKUP($A22,'Return Data'!$B$7:$R$2843,17,0)</f>
        <v>13.073700000000001</v>
      </c>
      <c r="M22" s="66">
        <f t="shared" si="12"/>
        <v>1</v>
      </c>
      <c r="N22" s="65">
        <f>VLOOKUP($A22,'Return Data'!$B$7:$R$2843,14,0)</f>
        <v>11.2805</v>
      </c>
      <c r="O22" s="66">
        <f t="shared" si="13"/>
        <v>1</v>
      </c>
      <c r="P22" s="65">
        <f>VLOOKUP($A22,'Return Data'!$B$7:$R$2843,15,0)</f>
        <v>9.68</v>
      </c>
      <c r="Q22" s="66">
        <f>RANK(P22,P$8:P$31,0)</f>
        <v>2</v>
      </c>
      <c r="R22" s="65">
        <f>VLOOKUP($A22,'Return Data'!$B$7:$R$2843,16,0)</f>
        <v>8.2392000000000003</v>
      </c>
      <c r="S22" s="67">
        <f t="shared" si="14"/>
        <v>14</v>
      </c>
    </row>
    <row r="23" spans="1:19" x14ac:dyDescent="0.3">
      <c r="A23" s="63" t="s">
        <v>1649</v>
      </c>
      <c r="B23" s="64">
        <f>VLOOKUP($A23,'Return Data'!$B$7:$R$2843,3,0)</f>
        <v>44376</v>
      </c>
      <c r="C23" s="65">
        <f>VLOOKUP($A23,'Return Data'!$B$7:$R$2843,4,0)</f>
        <v>41.275399999999998</v>
      </c>
      <c r="D23" s="65">
        <f>VLOOKUP($A23,'Return Data'!$B$7:$R$2843,10,0)</f>
        <v>11.3941</v>
      </c>
      <c r="E23" s="66">
        <f t="shared" si="8"/>
        <v>14</v>
      </c>
      <c r="F23" s="65">
        <f>VLOOKUP($A23,'Return Data'!$B$7:$R$2843,11,0)</f>
        <v>7.7731000000000003</v>
      </c>
      <c r="G23" s="66">
        <f t="shared" si="9"/>
        <v>15</v>
      </c>
      <c r="H23" s="65">
        <f>VLOOKUP($A23,'Return Data'!$B$7:$R$2843,12,0)</f>
        <v>12.4902</v>
      </c>
      <c r="I23" s="66">
        <f t="shared" si="10"/>
        <v>16</v>
      </c>
      <c r="J23" s="65">
        <f>VLOOKUP($A23,'Return Data'!$B$7:$R$2843,13,0)</f>
        <v>11.6272</v>
      </c>
      <c r="K23" s="66">
        <f t="shared" si="11"/>
        <v>16</v>
      </c>
      <c r="L23" s="65">
        <f>VLOOKUP($A23,'Return Data'!$B$7:$R$2843,17,0)</f>
        <v>7.7918000000000003</v>
      </c>
      <c r="M23" s="66">
        <f t="shared" si="12"/>
        <v>16</v>
      </c>
      <c r="N23" s="65">
        <f>VLOOKUP($A23,'Return Data'!$B$7:$R$2843,14,0)</f>
        <v>8.0754000000000001</v>
      </c>
      <c r="O23" s="66">
        <f t="shared" si="13"/>
        <v>8</v>
      </c>
      <c r="P23" s="65">
        <f>VLOOKUP($A23,'Return Data'!$B$7:$R$2843,15,0)</f>
        <v>7.4024999999999999</v>
      </c>
      <c r="Q23" s="66">
        <f>RANK(P23,P$8:P$31,0)</f>
        <v>11</v>
      </c>
      <c r="R23" s="65">
        <f>VLOOKUP($A23,'Return Data'!$B$7:$R$2843,16,0)</f>
        <v>5.9898999999999996</v>
      </c>
      <c r="S23" s="67">
        <f t="shared" si="14"/>
        <v>21</v>
      </c>
    </row>
    <row r="24" spans="1:19" x14ac:dyDescent="0.3">
      <c r="A24" s="63" t="s">
        <v>1650</v>
      </c>
      <c r="B24" s="64">
        <f>VLOOKUP($A24,'Return Data'!$B$7:$R$2843,3,0)</f>
        <v>44376</v>
      </c>
      <c r="C24" s="65">
        <f>VLOOKUP($A24,'Return Data'!$B$7:$R$2843,4,0)</f>
        <v>64.591099999999997</v>
      </c>
      <c r="D24" s="65">
        <f>VLOOKUP($A24,'Return Data'!$B$7:$R$2843,10,0)</f>
        <v>8.9918999999999993</v>
      </c>
      <c r="E24" s="66">
        <f t="shared" si="8"/>
        <v>18</v>
      </c>
      <c r="F24" s="65">
        <f>VLOOKUP($A24,'Return Data'!$B$7:$R$2843,11,0)</f>
        <v>5.0130999999999997</v>
      </c>
      <c r="G24" s="66">
        <f t="shared" si="9"/>
        <v>20</v>
      </c>
      <c r="H24" s="65">
        <f>VLOOKUP($A24,'Return Data'!$B$7:$R$2843,12,0)</f>
        <v>10.9443</v>
      </c>
      <c r="I24" s="66">
        <f t="shared" si="10"/>
        <v>19</v>
      </c>
      <c r="J24" s="65">
        <f>VLOOKUP($A24,'Return Data'!$B$7:$R$2843,13,0)</f>
        <v>9.8008000000000006</v>
      </c>
      <c r="K24" s="66">
        <f t="shared" si="11"/>
        <v>19</v>
      </c>
      <c r="L24" s="65">
        <f>VLOOKUP($A24,'Return Data'!$B$7:$R$2843,17,0)</f>
        <v>8.1585999999999999</v>
      </c>
      <c r="M24" s="66">
        <f t="shared" si="12"/>
        <v>14</v>
      </c>
      <c r="N24" s="65">
        <f>VLOOKUP($A24,'Return Data'!$B$7:$R$2843,14,0)</f>
        <v>7.9199000000000002</v>
      </c>
      <c r="O24" s="66">
        <f t="shared" si="13"/>
        <v>9</v>
      </c>
      <c r="P24" s="65">
        <f>VLOOKUP($A24,'Return Data'!$B$7:$R$2843,15,0)</f>
        <v>6.8601999999999999</v>
      </c>
      <c r="Q24" s="66">
        <f>RANK(P24,P$8:P$31,0)</f>
        <v>16</v>
      </c>
      <c r="R24" s="65">
        <f>VLOOKUP($A24,'Return Data'!$B$7:$R$2843,16,0)</f>
        <v>8.3505000000000003</v>
      </c>
      <c r="S24" s="67">
        <f t="shared" si="14"/>
        <v>11</v>
      </c>
    </row>
    <row r="25" spans="1:19" x14ac:dyDescent="0.3">
      <c r="A25" s="63" t="s">
        <v>2012</v>
      </c>
      <c r="B25" s="64">
        <f>VLOOKUP($A25,'Return Data'!$B$7:$R$2843,3,0)</f>
        <v>44376</v>
      </c>
      <c r="C25" s="65">
        <f>VLOOKUP($A25,'Return Data'!$B$7:$R$2843,4,0)</f>
        <v>21.4209</v>
      </c>
      <c r="D25" s="65">
        <f>VLOOKUP($A25,'Return Data'!$B$7:$R$2843,10,0)</f>
        <v>4.8788999999999998</v>
      </c>
      <c r="E25" s="66">
        <f t="shared" si="8"/>
        <v>21</v>
      </c>
      <c r="F25" s="65">
        <f>VLOOKUP($A25,'Return Data'!$B$7:$R$2843,11,0)</f>
        <v>5.15</v>
      </c>
      <c r="G25" s="66">
        <f t="shared" si="9"/>
        <v>19</v>
      </c>
      <c r="H25" s="65">
        <f>VLOOKUP($A25,'Return Data'!$B$7:$R$2843,12,0)</f>
        <v>9.4794</v>
      </c>
      <c r="I25" s="66">
        <f t="shared" si="10"/>
        <v>20</v>
      </c>
      <c r="J25" s="65">
        <f>VLOOKUP($A25,'Return Data'!$B$7:$R$2843,13,0)</f>
        <v>9.1294000000000004</v>
      </c>
      <c r="K25" s="66">
        <f t="shared" si="11"/>
        <v>21</v>
      </c>
      <c r="L25" s="65">
        <f>VLOOKUP($A25,'Return Data'!$B$7:$R$2843,17,0)</f>
        <v>5.6505000000000001</v>
      </c>
      <c r="M25" s="66">
        <f t="shared" si="12"/>
        <v>20</v>
      </c>
      <c r="N25" s="65">
        <f>VLOOKUP($A25,'Return Data'!$B$7:$R$2843,14,0)</f>
        <v>5.7720000000000002</v>
      </c>
      <c r="O25" s="66">
        <f t="shared" si="13"/>
        <v>18</v>
      </c>
      <c r="P25" s="65">
        <f>VLOOKUP($A25,'Return Data'!$B$7:$R$2843,15,0)</f>
        <v>5.9016000000000002</v>
      </c>
      <c r="Q25" s="66">
        <f>RANK(P25,P$8:P$31,0)</f>
        <v>17</v>
      </c>
      <c r="R25" s="65">
        <f>VLOOKUP($A25,'Return Data'!$B$7:$R$2843,16,0)</f>
        <v>7.2210000000000001</v>
      </c>
      <c r="S25" s="67">
        <f t="shared" si="14"/>
        <v>17</v>
      </c>
    </row>
    <row r="26" spans="1:19" x14ac:dyDescent="0.3">
      <c r="A26" s="63" t="s">
        <v>1651</v>
      </c>
      <c r="B26" s="64">
        <f>VLOOKUP($A26,'Return Data'!$B$7:$R$2843,3,0)</f>
        <v>44376</v>
      </c>
      <c r="C26" s="65">
        <f>VLOOKUP($A26,'Return Data'!$B$7:$R$2843,4,0)</f>
        <v>42.033099999999997</v>
      </c>
      <c r="D26" s="65">
        <f>VLOOKUP($A26,'Return Data'!$B$7:$R$2843,10,0)</f>
        <v>11.843999999999999</v>
      </c>
      <c r="E26" s="66">
        <f t="shared" si="8"/>
        <v>13</v>
      </c>
      <c r="F26" s="65">
        <f>VLOOKUP($A26,'Return Data'!$B$7:$R$2843,11,0)</f>
        <v>10.0518</v>
      </c>
      <c r="G26" s="66">
        <f t="shared" si="9"/>
        <v>8</v>
      </c>
      <c r="H26" s="65">
        <f>VLOOKUP($A26,'Return Data'!$B$7:$R$2843,12,0)</f>
        <v>13.879799999999999</v>
      </c>
      <c r="I26" s="66">
        <f t="shared" si="10"/>
        <v>12</v>
      </c>
      <c r="J26" s="65">
        <f>VLOOKUP($A26,'Return Data'!$B$7:$R$2843,13,0)</f>
        <v>12.744300000000001</v>
      </c>
      <c r="K26" s="66">
        <f t="shared" si="11"/>
        <v>13</v>
      </c>
      <c r="L26" s="65">
        <f>VLOOKUP($A26,'Return Data'!$B$7:$R$2843,17,0)</f>
        <v>-1.0751999999999999</v>
      </c>
      <c r="M26" s="66">
        <f t="shared" si="12"/>
        <v>21</v>
      </c>
      <c r="N26" s="65">
        <f>VLOOKUP($A26,'Return Data'!$B$7:$R$2843,14,0)</f>
        <v>0.82579999999999998</v>
      </c>
      <c r="O26" s="66">
        <f t="shared" si="13"/>
        <v>21</v>
      </c>
      <c r="P26" s="65">
        <f>VLOOKUP($A26,'Return Data'!$B$7:$R$2843,15,0)</f>
        <v>3.4878999999999998</v>
      </c>
      <c r="Q26" s="66">
        <f>RANK(P26,P$8:P$31,0)</f>
        <v>20</v>
      </c>
      <c r="R26" s="65">
        <f>VLOOKUP($A26,'Return Data'!$B$7:$R$2843,16,0)</f>
        <v>8.5642999999999994</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44376</v>
      </c>
      <c r="C28" s="65">
        <f>VLOOKUP($A28,'Return Data'!$B$7:$R$2843,4,0)</f>
        <v>49.8262</v>
      </c>
      <c r="D28" s="65">
        <f>VLOOKUP($A28,'Return Data'!$B$7:$R$2843,10,0)</f>
        <v>16.2713</v>
      </c>
      <c r="E28" s="66">
        <f>RANK(D28,D$8:D$31,0)</f>
        <v>3</v>
      </c>
      <c r="F28" s="65">
        <f>VLOOKUP($A28,'Return Data'!$B$7:$R$2843,11,0)</f>
        <v>12.7643</v>
      </c>
      <c r="G28" s="66">
        <f>RANK(F28,F$8:F$31,0)</f>
        <v>4</v>
      </c>
      <c r="H28" s="65">
        <f>VLOOKUP($A28,'Return Data'!$B$7:$R$2843,12,0)</f>
        <v>21.672000000000001</v>
      </c>
      <c r="I28" s="66">
        <f>RANK(H28,H$8:H$31,0)</f>
        <v>3</v>
      </c>
      <c r="J28" s="65">
        <f>VLOOKUP($A28,'Return Data'!$B$7:$R$2843,13,0)</f>
        <v>20.313300000000002</v>
      </c>
      <c r="K28" s="66">
        <f>RANK(J28,J$8:J$31,0)</f>
        <v>4</v>
      </c>
      <c r="L28" s="65">
        <f>VLOOKUP($A28,'Return Data'!$B$7:$R$2843,17,0)</f>
        <v>11.754</v>
      </c>
      <c r="M28" s="66">
        <f>RANK(L28,L$8:L$31,0)</f>
        <v>3</v>
      </c>
      <c r="N28" s="65">
        <f>VLOOKUP($A28,'Return Data'!$B$7:$R$2843,14,0)</f>
        <v>9.7623999999999995</v>
      </c>
      <c r="O28" s="66">
        <f>RANK(N28,N$8:N$31,0)</f>
        <v>5</v>
      </c>
      <c r="P28" s="65">
        <f>VLOOKUP($A28,'Return Data'!$B$7:$R$2843,15,0)</f>
        <v>8.5545000000000009</v>
      </c>
      <c r="Q28" s="66">
        <f>RANK(P28,P$8:P$31,0)</f>
        <v>5</v>
      </c>
      <c r="R28" s="65">
        <f>VLOOKUP($A28,'Return Data'!$B$7:$R$2843,16,0)</f>
        <v>8.24</v>
      </c>
      <c r="S28" s="67">
        <f>RANK(R28,R$8:R$31,0)</f>
        <v>13</v>
      </c>
    </row>
    <row r="29" spans="1:19" x14ac:dyDescent="0.3">
      <c r="A29" s="63" t="s">
        <v>1654</v>
      </c>
      <c r="B29" s="64">
        <f>VLOOKUP($A29,'Return Data'!$B$7:$R$2843,3,0)</f>
        <v>44376</v>
      </c>
      <c r="C29" s="65">
        <f>VLOOKUP($A29,'Return Data'!$B$7:$R$2843,4,0)</f>
        <v>21.638300000000001</v>
      </c>
      <c r="D29" s="65">
        <f>VLOOKUP($A29,'Return Data'!$B$7:$R$2843,10,0)</f>
        <v>12.082000000000001</v>
      </c>
      <c r="E29" s="66">
        <f>RANK(D29,D$8:D$31,0)</f>
        <v>12</v>
      </c>
      <c r="F29" s="65">
        <f>VLOOKUP($A29,'Return Data'!$B$7:$R$2843,11,0)</f>
        <v>9.0167000000000002</v>
      </c>
      <c r="G29" s="66">
        <f>RANK(F29,F$8:F$31,0)</f>
        <v>11</v>
      </c>
      <c r="H29" s="65">
        <f>VLOOKUP($A29,'Return Data'!$B$7:$R$2843,12,0)</f>
        <v>13.474600000000001</v>
      </c>
      <c r="I29" s="66">
        <f>RANK(H29,H$8:H$31,0)</f>
        <v>13</v>
      </c>
      <c r="J29" s="65">
        <f>VLOOKUP($A29,'Return Data'!$B$7:$R$2843,13,0)</f>
        <v>12.0807</v>
      </c>
      <c r="K29" s="66">
        <f>RANK(J29,J$8:J$31,0)</f>
        <v>15</v>
      </c>
      <c r="L29" s="65">
        <f>VLOOKUP($A29,'Return Data'!$B$7:$R$2843,17,0)</f>
        <v>7.2667999999999999</v>
      </c>
      <c r="M29" s="66">
        <f>RANK(L29,L$8:L$31,0)</f>
        <v>18</v>
      </c>
      <c r="N29" s="65">
        <f>VLOOKUP($A29,'Return Data'!$B$7:$R$2843,14,0)</f>
        <v>4.8621999999999996</v>
      </c>
      <c r="O29" s="66">
        <f>RANK(N29,N$8:N$31,0)</f>
        <v>19</v>
      </c>
      <c r="P29" s="65">
        <f>VLOOKUP($A29,'Return Data'!$B$7:$R$2843,15,0)</f>
        <v>5.8425000000000002</v>
      </c>
      <c r="Q29" s="66">
        <f>RANK(P29,P$8:P$31,0)</f>
        <v>18</v>
      </c>
      <c r="R29" s="65">
        <f>VLOOKUP($A29,'Return Data'!$B$7:$R$2843,16,0)</f>
        <v>7.0579999999999998</v>
      </c>
      <c r="S29" s="67">
        <f>RANK(R29,R$8:R$31,0)</f>
        <v>18</v>
      </c>
    </row>
    <row r="30" spans="1:19" x14ac:dyDescent="0.3">
      <c r="A30" s="63" t="s">
        <v>1655</v>
      </c>
      <c r="B30" s="64">
        <f>VLOOKUP($A30,'Return Data'!$B$7:$R$2843,3,0)</f>
        <v>44376</v>
      </c>
      <c r="C30" s="65">
        <f>VLOOKUP($A30,'Return Data'!$B$7:$R$2843,4,0)</f>
        <v>0.92800000000000005</v>
      </c>
      <c r="D30" s="65">
        <f>VLOOKUP($A30,'Return Data'!$B$7:$R$2843,10,0)</f>
        <v>11.294</v>
      </c>
      <c r="E30" s="66">
        <f>RANK(D30,D$8:D$31,0)</f>
        <v>15</v>
      </c>
      <c r="F30" s="65">
        <f>VLOOKUP($A30,'Return Data'!$B$7:$R$2843,11,0)</f>
        <v>-40.441099999999999</v>
      </c>
      <c r="G30" s="66">
        <f>RANK(F30,F$8:F$31,0)</f>
        <v>22</v>
      </c>
      <c r="H30" s="65"/>
      <c r="I30" s="66"/>
      <c r="J30" s="65"/>
      <c r="K30" s="66"/>
      <c r="L30" s="65"/>
      <c r="M30" s="66"/>
      <c r="N30" s="65"/>
      <c r="O30" s="66"/>
      <c r="P30" s="65"/>
      <c r="Q30" s="66"/>
      <c r="R30" s="65">
        <f>VLOOKUP($A30,'Return Data'!$B$7:$R$2843,16,0)</f>
        <v>-10.485300000000001</v>
      </c>
      <c r="S30" s="67">
        <f>RANK(R30,R$8:R$31,0)</f>
        <v>22</v>
      </c>
    </row>
    <row r="31" spans="1:19" x14ac:dyDescent="0.3">
      <c r="A31" s="63" t="s">
        <v>1656</v>
      </c>
      <c r="B31" s="64">
        <f>VLOOKUP($A31,'Return Data'!$B$7:$R$2843,3,0)</f>
        <v>44376</v>
      </c>
      <c r="C31" s="65">
        <f>VLOOKUP($A31,'Return Data'!$B$7:$R$2843,4,0)</f>
        <v>47.751100000000001</v>
      </c>
      <c r="D31" s="65">
        <f>VLOOKUP($A31,'Return Data'!$B$7:$R$2843,10,0)</f>
        <v>13.6356</v>
      </c>
      <c r="E31" s="66">
        <f>RANK(D31,D$8:D$31,0)</f>
        <v>9</v>
      </c>
      <c r="F31" s="65">
        <f>VLOOKUP($A31,'Return Data'!$B$7:$R$2843,11,0)</f>
        <v>9.1988000000000003</v>
      </c>
      <c r="G31" s="66">
        <f>RANK(F31,F$8:F$31,0)</f>
        <v>10</v>
      </c>
      <c r="H31" s="65">
        <f>VLOOKUP($A31,'Return Data'!$B$7:$R$2843,12,0)</f>
        <v>19.630299999999998</v>
      </c>
      <c r="I31" s="66">
        <f>RANK(H31,H$8:H$31,0)</f>
        <v>5</v>
      </c>
      <c r="J31" s="65">
        <f>VLOOKUP($A31,'Return Data'!$B$7:$R$2843,13,0)</f>
        <v>19.503499999999999</v>
      </c>
      <c r="K31" s="66">
        <f>RANK(J31,J$8:J$31,0)</f>
        <v>5</v>
      </c>
      <c r="L31" s="65">
        <f>VLOOKUP($A31,'Return Data'!$B$7:$R$2843,17,0)</f>
        <v>8.4601000000000006</v>
      </c>
      <c r="M31" s="66">
        <f>RANK(L31,L$8:L$31,0)</f>
        <v>12</v>
      </c>
      <c r="N31" s="65">
        <f>VLOOKUP($A31,'Return Data'!$B$7:$R$2843,14,0)</f>
        <v>6.3251999999999997</v>
      </c>
      <c r="O31" s="66">
        <f>RANK(N31,N$8:N$31,0)</f>
        <v>16</v>
      </c>
      <c r="P31" s="65">
        <f>VLOOKUP($A31,'Return Data'!$B$7:$R$2843,15,0)</f>
        <v>7.4132999999999996</v>
      </c>
      <c r="Q31" s="66">
        <f>RANK(P31,P$8:P$31,0)</f>
        <v>10</v>
      </c>
      <c r="R31" s="65">
        <f>VLOOKUP($A31,'Return Data'!$B$7:$R$2843,16,0)</f>
        <v>9.3183000000000007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12.358127272727273</v>
      </c>
      <c r="E33" s="74"/>
      <c r="F33" s="75">
        <f>AVERAGE(F8:F31)</f>
        <v>7.024745454545454</v>
      </c>
      <c r="G33" s="74"/>
      <c r="H33" s="75">
        <f>AVERAGE(H8:H31)</f>
        <v>15.517257142857142</v>
      </c>
      <c r="I33" s="74"/>
      <c r="J33" s="75">
        <f>AVERAGE(J8:J31)</f>
        <v>14.940533333333333</v>
      </c>
      <c r="K33" s="74"/>
      <c r="L33" s="75">
        <f>AVERAGE(L8:L31)</f>
        <v>8.5590904761904749</v>
      </c>
      <c r="M33" s="74"/>
      <c r="N33" s="75">
        <f>AVERAGE(N8:N31)</f>
        <v>7.4833904761904755</v>
      </c>
      <c r="O33" s="74"/>
      <c r="P33" s="75">
        <f>AVERAGE(P8:P31)</f>
        <v>7.3989900000000004</v>
      </c>
      <c r="Q33" s="74"/>
      <c r="R33" s="75">
        <f>AVERAGE(R8:R31)</f>
        <v>7.4531136363636366</v>
      </c>
      <c r="S33" s="76"/>
    </row>
    <row r="34" spans="1:19" x14ac:dyDescent="0.3">
      <c r="A34" s="73" t="s">
        <v>28</v>
      </c>
      <c r="B34" s="74"/>
      <c r="C34" s="74"/>
      <c r="D34" s="75">
        <f>MIN(D8:D31)</f>
        <v>4.6501999999999999</v>
      </c>
      <c r="E34" s="74"/>
      <c r="F34" s="75">
        <f>MIN(F8:F31)</f>
        <v>-40.441099999999999</v>
      </c>
      <c r="G34" s="74"/>
      <c r="H34" s="75">
        <f>MIN(H8:H31)</f>
        <v>9.4440000000000008</v>
      </c>
      <c r="I34" s="74"/>
      <c r="J34" s="75">
        <f>MIN(J8:J31)</f>
        <v>9.1294000000000004</v>
      </c>
      <c r="K34" s="74"/>
      <c r="L34" s="75">
        <f>MIN(L8:L31)</f>
        <v>-1.0751999999999999</v>
      </c>
      <c r="M34" s="74"/>
      <c r="N34" s="75">
        <f>MIN(N8:N31)</f>
        <v>0.82579999999999998</v>
      </c>
      <c r="O34" s="74"/>
      <c r="P34" s="75">
        <f>MIN(P8:P31)</f>
        <v>3.4878999999999998</v>
      </c>
      <c r="Q34" s="74"/>
      <c r="R34" s="75">
        <f>MIN(R8:R31)</f>
        <v>-10.485300000000001</v>
      </c>
      <c r="S34" s="76"/>
    </row>
    <row r="35" spans="1:19" ht="15" thickBot="1" x14ac:dyDescent="0.35">
      <c r="A35" s="77" t="s">
        <v>29</v>
      </c>
      <c r="B35" s="78"/>
      <c r="C35" s="78"/>
      <c r="D35" s="79">
        <f>MAX(D8:D31)</f>
        <v>21.667999999999999</v>
      </c>
      <c r="E35" s="78"/>
      <c r="F35" s="79">
        <f>MAX(F8:F31)</f>
        <v>16.761800000000001</v>
      </c>
      <c r="G35" s="78"/>
      <c r="H35" s="79">
        <f>MAX(H8:H31)</f>
        <v>25.086600000000001</v>
      </c>
      <c r="I35" s="78"/>
      <c r="J35" s="79">
        <f>MAX(J8:J31)</f>
        <v>25.126200000000001</v>
      </c>
      <c r="K35" s="78"/>
      <c r="L35" s="79">
        <f>MAX(L8:L31)</f>
        <v>13.073700000000001</v>
      </c>
      <c r="M35" s="78"/>
      <c r="N35" s="79">
        <f>MAX(N8:N31)</f>
        <v>11.2805</v>
      </c>
      <c r="O35" s="78"/>
      <c r="P35" s="79">
        <f>MAX(P8:P31)</f>
        <v>9.6904000000000003</v>
      </c>
      <c r="Q35" s="78"/>
      <c r="R35" s="79">
        <f>MAX(R8:R31)</f>
        <v>10.4086</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44376</v>
      </c>
      <c r="C8" s="65">
        <f>VLOOKUP($A8,'Return Data'!$B$7:$R$2843,4,0)</f>
        <v>17.89</v>
      </c>
      <c r="D8" s="65">
        <f>VLOOKUP($A8,'Return Data'!$B$7:$R$2843,10,0)</f>
        <v>4.6199000000000003</v>
      </c>
      <c r="E8" s="66">
        <f>RANK(D8,D$8:D$32,0)</f>
        <v>14</v>
      </c>
      <c r="F8" s="65">
        <f>VLOOKUP($A8,'Return Data'!$B$7:$R$2843,11,0)</f>
        <v>8.0967000000000002</v>
      </c>
      <c r="G8" s="66">
        <f>RANK(F8,F$8:F$32,0)</f>
        <v>12</v>
      </c>
      <c r="H8" s="65">
        <f>VLOOKUP($A8,'Return Data'!$B$7:$R$2843,12,0)</f>
        <v>19.2667</v>
      </c>
      <c r="I8" s="66">
        <f>RANK(H8,H$8:H$32,0)</f>
        <v>12</v>
      </c>
      <c r="J8" s="65">
        <f>VLOOKUP($A8,'Return Data'!$B$7:$R$2843,13,0)</f>
        <v>25.897300000000001</v>
      </c>
      <c r="K8" s="66">
        <f>RANK(J8,J$8:J$32,0)</f>
        <v>8</v>
      </c>
      <c r="L8" s="65">
        <f>VLOOKUP($A8,'Return Data'!$B$7:$R$2843,17,0)</f>
        <v>11.8161</v>
      </c>
      <c r="M8" s="66">
        <f>RANK(L8,L$8:L$32,0)</f>
        <v>6</v>
      </c>
      <c r="N8" s="65">
        <f>VLOOKUP($A8,'Return Data'!$B$7:$R$2843,14,0)</f>
        <v>9.6411999999999995</v>
      </c>
      <c r="O8" s="66">
        <f>RANK(N8,N$8:N$32,0)</f>
        <v>8</v>
      </c>
      <c r="P8" s="65">
        <f>VLOOKUP($A8,'Return Data'!$B$7:$R$2843,15,0)</f>
        <v>9.8529</v>
      </c>
      <c r="Q8" s="66">
        <f>RANK(P8,P$8:P$32,0)</f>
        <v>6</v>
      </c>
      <c r="R8" s="65">
        <f>VLOOKUP($A8,'Return Data'!$B$7:$R$2843,16,0)</f>
        <v>9.2289999999999992</v>
      </c>
      <c r="S8" s="67">
        <f>RANK(R8,R$8:R$32,0)</f>
        <v>14</v>
      </c>
    </row>
    <row r="9" spans="1:20" x14ac:dyDescent="0.3">
      <c r="A9" s="63" t="s">
        <v>1662</v>
      </c>
      <c r="B9" s="64">
        <f>VLOOKUP($A9,'Return Data'!$B$7:$R$2843,3,0)</f>
        <v>44376</v>
      </c>
      <c r="C9" s="65">
        <f>VLOOKUP($A9,'Return Data'!$B$7:$R$2843,4,0)</f>
        <v>17</v>
      </c>
      <c r="D9" s="65">
        <f>VLOOKUP($A9,'Return Data'!$B$7:$R$2843,10,0)</f>
        <v>4.8089000000000004</v>
      </c>
      <c r="E9" s="66">
        <f t="shared" ref="E9:E32" si="0">RANK(D9,D$8:D$32,0)</f>
        <v>13</v>
      </c>
      <c r="F9" s="65">
        <f>VLOOKUP($A9,'Return Data'!$B$7:$R$2843,11,0)</f>
        <v>6.7168999999999999</v>
      </c>
      <c r="G9" s="66">
        <f t="shared" ref="G9:G32" si="1">RANK(F9,F$8:F$32,0)</f>
        <v>14</v>
      </c>
      <c r="H9" s="65">
        <f>VLOOKUP($A9,'Return Data'!$B$7:$R$2843,12,0)</f>
        <v>19.802700000000002</v>
      </c>
      <c r="I9" s="66">
        <f t="shared" ref="I9:I32" si="2">RANK(H9,H$8:H$32,0)</f>
        <v>10</v>
      </c>
      <c r="J9" s="65">
        <f>VLOOKUP($A9,'Return Data'!$B$7:$R$2843,13,0)</f>
        <v>24.816400000000002</v>
      </c>
      <c r="K9" s="66">
        <f t="shared" ref="K9:K32" si="3">RANK(J9,J$8:J$32,0)</f>
        <v>10</v>
      </c>
      <c r="L9" s="65">
        <f>VLOOKUP($A9,'Return Data'!$B$7:$R$2843,17,0)</f>
        <v>11.8103</v>
      </c>
      <c r="M9" s="66">
        <f t="shared" ref="M9:M32" si="4">RANK(L9,L$8:L$32,0)</f>
        <v>7</v>
      </c>
      <c r="N9" s="65">
        <f>VLOOKUP($A9,'Return Data'!$B$7:$R$2843,14,0)</f>
        <v>10.3146</v>
      </c>
      <c r="O9" s="66">
        <f t="shared" ref="O9:O30" si="5">RANK(N9,N$8:N$32,0)</f>
        <v>6</v>
      </c>
      <c r="P9" s="65">
        <f>VLOOKUP($A9,'Return Data'!$B$7:$R$2843,15,0)</f>
        <v>10.3851</v>
      </c>
      <c r="Q9" s="66">
        <f t="shared" ref="Q9:Q30" si="6">RANK(P9,P$8:P$32,0)</f>
        <v>4</v>
      </c>
      <c r="R9" s="65">
        <f>VLOOKUP($A9,'Return Data'!$B$7:$R$2843,16,0)</f>
        <v>9.4449000000000005</v>
      </c>
      <c r="S9" s="67">
        <f t="shared" ref="S9:S32" si="7">RANK(R9,R$8:R$32,0)</f>
        <v>11</v>
      </c>
    </row>
    <row r="10" spans="1:20" x14ac:dyDescent="0.3">
      <c r="A10" s="63" t="s">
        <v>1663</v>
      </c>
      <c r="B10" s="64">
        <f>VLOOKUP($A10,'Return Data'!$B$7:$R$2843,3,0)</f>
        <v>44376</v>
      </c>
      <c r="C10" s="65">
        <f>VLOOKUP($A10,'Return Data'!$B$7:$R$2843,4,0)</f>
        <v>12.1</v>
      </c>
      <c r="D10" s="65">
        <f>VLOOKUP($A10,'Return Data'!$B$7:$R$2843,10,0)</f>
        <v>1.9377</v>
      </c>
      <c r="E10" s="66">
        <f t="shared" si="0"/>
        <v>23</v>
      </c>
      <c r="F10" s="65">
        <f>VLOOKUP($A10,'Return Data'!$B$7:$R$2843,11,0)</f>
        <v>2.9786999999999999</v>
      </c>
      <c r="G10" s="66">
        <f t="shared" si="1"/>
        <v>23</v>
      </c>
      <c r="H10" s="65">
        <f>VLOOKUP($A10,'Return Data'!$B$7:$R$2843,12,0)</f>
        <v>7.9393000000000002</v>
      </c>
      <c r="I10" s="66">
        <f t="shared" si="2"/>
        <v>23</v>
      </c>
      <c r="J10" s="65">
        <f>VLOOKUP($A10,'Return Data'!$B$7:$R$2843,13,0)</f>
        <v>12.873100000000001</v>
      </c>
      <c r="K10" s="66">
        <f t="shared" si="3"/>
        <v>23</v>
      </c>
      <c r="L10" s="65"/>
      <c r="M10" s="66"/>
      <c r="N10" s="65"/>
      <c r="O10" s="66"/>
      <c r="P10" s="65"/>
      <c r="Q10" s="66"/>
      <c r="R10" s="65">
        <f>VLOOKUP($A10,'Return Data'!$B$7:$R$2843,16,0)</f>
        <v>10.372400000000001</v>
      </c>
      <c r="S10" s="67">
        <f t="shared" si="7"/>
        <v>5</v>
      </c>
    </row>
    <row r="11" spans="1:20" x14ac:dyDescent="0.3">
      <c r="A11" s="63" t="s">
        <v>1664</v>
      </c>
      <c r="B11" s="64">
        <f>VLOOKUP($A11,'Return Data'!$B$7:$R$2843,3,0)</f>
        <v>44376</v>
      </c>
      <c r="C11" s="65">
        <f>VLOOKUP($A11,'Return Data'!$B$7:$R$2843,4,0)</f>
        <v>16.675000000000001</v>
      </c>
      <c r="D11" s="65">
        <f>VLOOKUP($A11,'Return Data'!$B$7:$R$2843,10,0)</f>
        <v>5.2382</v>
      </c>
      <c r="E11" s="66">
        <f t="shared" si="0"/>
        <v>10</v>
      </c>
      <c r="F11" s="65">
        <f>VLOOKUP($A11,'Return Data'!$B$7:$R$2843,11,0)</f>
        <v>10.0442</v>
      </c>
      <c r="G11" s="66">
        <f t="shared" si="1"/>
        <v>5</v>
      </c>
      <c r="H11" s="65">
        <f>VLOOKUP($A11,'Return Data'!$B$7:$R$2843,12,0)</f>
        <v>20.0504</v>
      </c>
      <c r="I11" s="66">
        <f t="shared" si="2"/>
        <v>9</v>
      </c>
      <c r="J11" s="65">
        <f>VLOOKUP($A11,'Return Data'!$B$7:$R$2843,13,0)</f>
        <v>26.9026</v>
      </c>
      <c r="K11" s="66">
        <f t="shared" si="3"/>
        <v>7</v>
      </c>
      <c r="L11" s="65">
        <f>VLOOKUP($A11,'Return Data'!$B$7:$R$2843,17,0)</f>
        <v>11.673400000000001</v>
      </c>
      <c r="M11" s="66">
        <f t="shared" si="4"/>
        <v>8</v>
      </c>
      <c r="N11" s="65">
        <f>VLOOKUP($A11,'Return Data'!$B$7:$R$2843,14,0)</f>
        <v>9.8712999999999997</v>
      </c>
      <c r="O11" s="66">
        <f t="shared" si="5"/>
        <v>7</v>
      </c>
      <c r="P11" s="65"/>
      <c r="Q11" s="66"/>
      <c r="R11" s="65">
        <f>VLOOKUP($A11,'Return Data'!$B$7:$R$2843,16,0)</f>
        <v>10.2142</v>
      </c>
      <c r="S11" s="67">
        <f t="shared" si="7"/>
        <v>6</v>
      </c>
    </row>
    <row r="12" spans="1:20" x14ac:dyDescent="0.3">
      <c r="A12" s="63" t="s">
        <v>1665</v>
      </c>
      <c r="B12" s="64">
        <f>VLOOKUP($A12,'Return Data'!$B$7:$R$2843,3,0)</f>
        <v>44376</v>
      </c>
      <c r="C12" s="65">
        <f>VLOOKUP($A12,'Return Data'!$B$7:$R$2843,4,0)</f>
        <v>18.434200000000001</v>
      </c>
      <c r="D12" s="65">
        <f>VLOOKUP($A12,'Return Data'!$B$7:$R$2843,10,0)</f>
        <v>5.2084000000000001</v>
      </c>
      <c r="E12" s="66">
        <f t="shared" si="0"/>
        <v>11</v>
      </c>
      <c r="F12" s="65">
        <f>VLOOKUP($A12,'Return Data'!$B$7:$R$2843,11,0)</f>
        <v>7.7336999999999998</v>
      </c>
      <c r="G12" s="66">
        <f t="shared" si="1"/>
        <v>13</v>
      </c>
      <c r="H12" s="65">
        <f>VLOOKUP($A12,'Return Data'!$B$7:$R$2843,12,0)</f>
        <v>15.8225</v>
      </c>
      <c r="I12" s="66">
        <f t="shared" si="2"/>
        <v>15</v>
      </c>
      <c r="J12" s="65">
        <f>VLOOKUP($A12,'Return Data'!$B$7:$R$2843,13,0)</f>
        <v>20.799199999999999</v>
      </c>
      <c r="K12" s="66">
        <f t="shared" si="3"/>
        <v>15</v>
      </c>
      <c r="L12" s="65">
        <f>VLOOKUP($A12,'Return Data'!$B$7:$R$2843,17,0)</f>
        <v>12.664899999999999</v>
      </c>
      <c r="M12" s="66">
        <f t="shared" si="4"/>
        <v>4</v>
      </c>
      <c r="N12" s="65">
        <f>VLOOKUP($A12,'Return Data'!$B$7:$R$2843,14,0)</f>
        <v>10.805300000000001</v>
      </c>
      <c r="O12" s="66">
        <f t="shared" si="5"/>
        <v>3</v>
      </c>
      <c r="P12" s="65">
        <f>VLOOKUP($A12,'Return Data'!$B$7:$R$2843,15,0)</f>
        <v>10.4176</v>
      </c>
      <c r="Q12" s="66">
        <f t="shared" si="6"/>
        <v>3</v>
      </c>
      <c r="R12" s="65">
        <f>VLOOKUP($A12,'Return Data'!$B$7:$R$2843,16,0)</f>
        <v>9.5358999999999998</v>
      </c>
      <c r="S12" s="67">
        <f t="shared" si="7"/>
        <v>10</v>
      </c>
    </row>
    <row r="13" spans="1:20" x14ac:dyDescent="0.3">
      <c r="A13" s="63" t="s">
        <v>1666</v>
      </c>
      <c r="B13" s="64">
        <f>VLOOKUP($A13,'Return Data'!$B$7:$R$2843,3,0)</f>
        <v>44376</v>
      </c>
      <c r="C13" s="65">
        <f>VLOOKUP($A13,'Return Data'!$B$7:$R$2843,4,0)</f>
        <v>12.7591</v>
      </c>
      <c r="D13" s="65">
        <f>VLOOKUP($A13,'Return Data'!$B$7:$R$2843,10,0)</f>
        <v>5.6917</v>
      </c>
      <c r="E13" s="66">
        <f t="shared" si="0"/>
        <v>7</v>
      </c>
      <c r="F13" s="65">
        <f>VLOOKUP($A13,'Return Data'!$B$7:$R$2843,11,0)</f>
        <v>8.7685999999999993</v>
      </c>
      <c r="G13" s="66">
        <f t="shared" si="1"/>
        <v>9</v>
      </c>
      <c r="H13" s="65">
        <f>VLOOKUP($A13,'Return Data'!$B$7:$R$2843,12,0)</f>
        <v>21.435400000000001</v>
      </c>
      <c r="I13" s="66">
        <f t="shared" si="2"/>
        <v>4</v>
      </c>
      <c r="J13" s="65">
        <f>VLOOKUP($A13,'Return Data'!$B$7:$R$2843,13,0)</f>
        <v>25.7029</v>
      </c>
      <c r="K13" s="66">
        <f t="shared" si="3"/>
        <v>9</v>
      </c>
      <c r="L13" s="65">
        <f>VLOOKUP($A13,'Return Data'!$B$7:$R$2843,17,0)</f>
        <v>10.376099999999999</v>
      </c>
      <c r="M13" s="66">
        <f t="shared" si="4"/>
        <v>13</v>
      </c>
      <c r="N13" s="65"/>
      <c r="O13" s="66"/>
      <c r="P13" s="65"/>
      <c r="Q13" s="66"/>
      <c r="R13" s="65">
        <f>VLOOKUP($A13,'Return Data'!$B$7:$R$2843,16,0)</f>
        <v>8.9548000000000005</v>
      </c>
      <c r="S13" s="67">
        <f t="shared" si="7"/>
        <v>18</v>
      </c>
    </row>
    <row r="14" spans="1:20" x14ac:dyDescent="0.3">
      <c r="A14" s="63" t="s">
        <v>1667</v>
      </c>
      <c r="B14" s="64">
        <f>VLOOKUP($A14,'Return Data'!$B$7:$R$2843,3,0)</f>
        <v>44376</v>
      </c>
      <c r="C14" s="65">
        <f>VLOOKUP($A14,'Return Data'!$B$7:$R$2843,4,0)</f>
        <v>49.423000000000002</v>
      </c>
      <c r="D14" s="65">
        <f>VLOOKUP($A14,'Return Data'!$B$7:$R$2843,10,0)</f>
        <v>7.9340000000000002</v>
      </c>
      <c r="E14" s="66">
        <f t="shared" si="0"/>
        <v>1</v>
      </c>
      <c r="F14" s="65">
        <f>VLOOKUP($A14,'Return Data'!$B$7:$R$2843,11,0)</f>
        <v>12.758100000000001</v>
      </c>
      <c r="G14" s="66">
        <f t="shared" si="1"/>
        <v>1</v>
      </c>
      <c r="H14" s="65">
        <f>VLOOKUP($A14,'Return Data'!$B$7:$R$2843,12,0)</f>
        <v>25.64</v>
      </c>
      <c r="I14" s="66">
        <f t="shared" si="2"/>
        <v>1</v>
      </c>
      <c r="J14" s="65">
        <f>VLOOKUP($A14,'Return Data'!$B$7:$R$2843,13,0)</f>
        <v>29.8248</v>
      </c>
      <c r="K14" s="66">
        <f t="shared" si="3"/>
        <v>4</v>
      </c>
      <c r="L14" s="65">
        <f>VLOOKUP($A14,'Return Data'!$B$7:$R$2843,17,0)</f>
        <v>11.4681</v>
      </c>
      <c r="M14" s="66">
        <f t="shared" si="4"/>
        <v>9</v>
      </c>
      <c r="N14" s="65">
        <f>VLOOKUP($A14,'Return Data'!$B$7:$R$2843,14,0)</f>
        <v>10.674799999999999</v>
      </c>
      <c r="O14" s="66">
        <f t="shared" si="5"/>
        <v>4</v>
      </c>
      <c r="P14" s="65">
        <f>VLOOKUP($A14,'Return Data'!$B$7:$R$2843,15,0)</f>
        <v>11.820600000000001</v>
      </c>
      <c r="Q14" s="66">
        <f t="shared" si="6"/>
        <v>1</v>
      </c>
      <c r="R14" s="65">
        <f>VLOOKUP($A14,'Return Data'!$B$7:$R$2843,16,0)</f>
        <v>10.5671</v>
      </c>
      <c r="S14" s="67">
        <f t="shared" si="7"/>
        <v>3</v>
      </c>
    </row>
    <row r="15" spans="1:20" x14ac:dyDescent="0.3">
      <c r="A15" s="63" t="s">
        <v>1668</v>
      </c>
      <c r="B15" s="64">
        <f>VLOOKUP($A15,'Return Data'!$B$7:$R$2843,3,0)</f>
        <v>44376</v>
      </c>
      <c r="C15" s="65">
        <f>VLOOKUP($A15,'Return Data'!$B$7:$R$2843,4,0)</f>
        <v>17.149999999999999</v>
      </c>
      <c r="D15" s="65">
        <f>VLOOKUP($A15,'Return Data'!$B$7:$R$2843,10,0)</f>
        <v>3.1888999999999998</v>
      </c>
      <c r="E15" s="66">
        <f t="shared" si="0"/>
        <v>21</v>
      </c>
      <c r="F15" s="65">
        <f>VLOOKUP($A15,'Return Data'!$B$7:$R$2843,11,0)</f>
        <v>6.4555999999999996</v>
      </c>
      <c r="G15" s="66">
        <f t="shared" si="1"/>
        <v>16</v>
      </c>
      <c r="H15" s="65">
        <f>VLOOKUP($A15,'Return Data'!$B$7:$R$2843,12,0)</f>
        <v>14.333299999999999</v>
      </c>
      <c r="I15" s="66">
        <f t="shared" si="2"/>
        <v>17</v>
      </c>
      <c r="J15" s="65">
        <f>VLOOKUP($A15,'Return Data'!$B$7:$R$2843,13,0)</f>
        <v>18.603000000000002</v>
      </c>
      <c r="K15" s="66">
        <f t="shared" si="3"/>
        <v>19</v>
      </c>
      <c r="L15" s="65">
        <f>VLOOKUP($A15,'Return Data'!$B$7:$R$2843,17,0)</f>
        <v>8.2101000000000006</v>
      </c>
      <c r="M15" s="66">
        <f t="shared" si="4"/>
        <v>18</v>
      </c>
      <c r="N15" s="65">
        <f>VLOOKUP($A15,'Return Data'!$B$7:$R$2843,14,0)</f>
        <v>8.8628</v>
      </c>
      <c r="O15" s="66">
        <f t="shared" si="5"/>
        <v>14</v>
      </c>
      <c r="P15" s="65">
        <f>VLOOKUP($A15,'Return Data'!$B$7:$R$2843,15,0)</f>
        <v>9.2039000000000009</v>
      </c>
      <c r="Q15" s="66">
        <f t="shared" si="6"/>
        <v>8</v>
      </c>
      <c r="R15" s="65">
        <f>VLOOKUP($A15,'Return Data'!$B$7:$R$2843,16,0)</f>
        <v>8.5569000000000006</v>
      </c>
      <c r="S15" s="67">
        <f t="shared" si="7"/>
        <v>19</v>
      </c>
    </row>
    <row r="16" spans="1:20" x14ac:dyDescent="0.3">
      <c r="A16" s="63" t="s">
        <v>1669</v>
      </c>
      <c r="B16" s="64">
        <f>VLOOKUP($A16,'Return Data'!$B$7:$R$2843,3,0)</f>
        <v>44376</v>
      </c>
      <c r="C16" s="65">
        <f>VLOOKUP($A16,'Return Data'!$B$7:$R$2843,4,0)</f>
        <v>21.647500000000001</v>
      </c>
      <c r="D16" s="65">
        <f>VLOOKUP($A16,'Return Data'!$B$7:$R$2843,10,0)</f>
        <v>3.4512999999999998</v>
      </c>
      <c r="E16" s="66">
        <f t="shared" si="0"/>
        <v>19</v>
      </c>
      <c r="F16" s="65">
        <f>VLOOKUP($A16,'Return Data'!$B$7:$R$2843,11,0)</f>
        <v>6.2511000000000001</v>
      </c>
      <c r="G16" s="66">
        <f t="shared" si="1"/>
        <v>18</v>
      </c>
      <c r="H16" s="65">
        <f>VLOOKUP($A16,'Return Data'!$B$7:$R$2843,12,0)</f>
        <v>16.6692</v>
      </c>
      <c r="I16" s="66">
        <f t="shared" si="2"/>
        <v>14</v>
      </c>
      <c r="J16" s="65">
        <f>VLOOKUP($A16,'Return Data'!$B$7:$R$2843,13,0)</f>
        <v>21.833500000000001</v>
      </c>
      <c r="K16" s="66">
        <f t="shared" si="3"/>
        <v>14</v>
      </c>
      <c r="L16" s="65">
        <f>VLOOKUP($A16,'Return Data'!$B$7:$R$2843,17,0)</f>
        <v>10.8184</v>
      </c>
      <c r="M16" s="66">
        <f t="shared" si="4"/>
        <v>11</v>
      </c>
      <c r="N16" s="65">
        <f>VLOOKUP($A16,'Return Data'!$B$7:$R$2843,14,0)</f>
        <v>9.2515999999999998</v>
      </c>
      <c r="O16" s="66">
        <f t="shared" si="5"/>
        <v>10</v>
      </c>
      <c r="P16" s="65">
        <f>VLOOKUP($A16,'Return Data'!$B$7:$R$2843,15,0)</f>
        <v>7.6311</v>
      </c>
      <c r="Q16" s="66">
        <f t="shared" si="6"/>
        <v>12</v>
      </c>
      <c r="R16" s="65">
        <f>VLOOKUP($A16,'Return Data'!$B$7:$R$2843,16,0)</f>
        <v>7.6548999999999996</v>
      </c>
      <c r="S16" s="67">
        <f t="shared" si="7"/>
        <v>22</v>
      </c>
    </row>
    <row r="17" spans="1:19" x14ac:dyDescent="0.3">
      <c r="A17" s="63" t="s">
        <v>1670</v>
      </c>
      <c r="B17" s="64">
        <f>VLOOKUP($A17,'Return Data'!$B$7:$R$2843,3,0)</f>
        <v>44376</v>
      </c>
      <c r="C17" s="65">
        <f>VLOOKUP($A17,'Return Data'!$B$7:$R$2843,4,0)</f>
        <v>25.38</v>
      </c>
      <c r="D17" s="65">
        <f>VLOOKUP($A17,'Return Data'!$B$7:$R$2843,10,0)</f>
        <v>3.9738000000000002</v>
      </c>
      <c r="E17" s="66">
        <f t="shared" si="0"/>
        <v>17</v>
      </c>
      <c r="F17" s="65">
        <f>VLOOKUP($A17,'Return Data'!$B$7:$R$2843,11,0)</f>
        <v>6.4596999999999998</v>
      </c>
      <c r="G17" s="66">
        <f t="shared" si="1"/>
        <v>15</v>
      </c>
      <c r="H17" s="65">
        <f>VLOOKUP($A17,'Return Data'!$B$7:$R$2843,12,0)</f>
        <v>13.101599999999999</v>
      </c>
      <c r="I17" s="66">
        <f t="shared" si="2"/>
        <v>21</v>
      </c>
      <c r="J17" s="65">
        <f>VLOOKUP($A17,'Return Data'!$B$7:$R$2843,13,0)</f>
        <v>17.827300000000001</v>
      </c>
      <c r="K17" s="66">
        <f t="shared" si="3"/>
        <v>21</v>
      </c>
      <c r="L17" s="65">
        <f>VLOOKUP($A17,'Return Data'!$B$7:$R$2843,17,0)</f>
        <v>9.1575000000000006</v>
      </c>
      <c r="M17" s="66">
        <f t="shared" si="4"/>
        <v>17</v>
      </c>
      <c r="N17" s="65">
        <f>VLOOKUP($A17,'Return Data'!$B$7:$R$2843,14,0)</f>
        <v>8.4225999999999992</v>
      </c>
      <c r="O17" s="66">
        <f t="shared" si="5"/>
        <v>15</v>
      </c>
      <c r="P17" s="65">
        <f>VLOOKUP($A17,'Return Data'!$B$7:$R$2843,15,0)</f>
        <v>7.5145</v>
      </c>
      <c r="Q17" s="66">
        <f t="shared" si="6"/>
        <v>13</v>
      </c>
      <c r="R17" s="65">
        <f>VLOOKUP($A17,'Return Data'!$B$7:$R$2843,16,0)</f>
        <v>7.7701000000000002</v>
      </c>
      <c r="S17" s="67">
        <f t="shared" si="7"/>
        <v>21</v>
      </c>
    </row>
    <row r="18" spans="1:19" x14ac:dyDescent="0.3">
      <c r="A18" s="63" t="s">
        <v>1671</v>
      </c>
      <c r="B18" s="64">
        <f>VLOOKUP($A18,'Return Data'!$B$7:$R$2843,3,0)</f>
        <v>44376</v>
      </c>
      <c r="C18" s="65">
        <f>VLOOKUP($A18,'Return Data'!$B$7:$R$2843,4,0)</f>
        <v>12.5739</v>
      </c>
      <c r="D18" s="65">
        <f>VLOOKUP($A18,'Return Data'!$B$7:$R$2843,10,0)</f>
        <v>4.4612999999999996</v>
      </c>
      <c r="E18" s="66">
        <f t="shared" si="0"/>
        <v>15</v>
      </c>
      <c r="F18" s="65">
        <f>VLOOKUP($A18,'Return Data'!$B$7:$R$2843,11,0)</f>
        <v>6.3250999999999999</v>
      </c>
      <c r="G18" s="66">
        <f t="shared" si="1"/>
        <v>17</v>
      </c>
      <c r="H18" s="65">
        <f>VLOOKUP($A18,'Return Data'!$B$7:$R$2843,12,0)</f>
        <v>12.4185</v>
      </c>
      <c r="I18" s="66">
        <f t="shared" si="2"/>
        <v>22</v>
      </c>
      <c r="J18" s="65">
        <f>VLOOKUP($A18,'Return Data'!$B$7:$R$2843,13,0)</f>
        <v>17.3081</v>
      </c>
      <c r="K18" s="66">
        <f t="shared" si="3"/>
        <v>22</v>
      </c>
      <c r="L18" s="65"/>
      <c r="M18" s="66"/>
      <c r="N18" s="65"/>
      <c r="O18" s="66"/>
      <c r="P18" s="65"/>
      <c r="Q18" s="66"/>
      <c r="R18" s="65">
        <f>VLOOKUP($A18,'Return Data'!$B$7:$R$2843,16,0)</f>
        <v>10.3993</v>
      </c>
      <c r="S18" s="67">
        <f t="shared" si="7"/>
        <v>4</v>
      </c>
    </row>
    <row r="19" spans="1:19" x14ac:dyDescent="0.3">
      <c r="A19" s="63" t="s">
        <v>1672</v>
      </c>
      <c r="B19" s="64">
        <f>VLOOKUP($A19,'Return Data'!$B$7:$R$2843,3,0)</f>
        <v>44376</v>
      </c>
      <c r="C19" s="65">
        <f>VLOOKUP($A19,'Return Data'!$B$7:$R$2843,4,0)</f>
        <v>18.227900000000002</v>
      </c>
      <c r="D19" s="65">
        <f>VLOOKUP($A19,'Return Data'!$B$7:$R$2843,10,0)</f>
        <v>4.0269000000000004</v>
      </c>
      <c r="E19" s="66">
        <f t="shared" si="0"/>
        <v>16</v>
      </c>
      <c r="F19" s="65">
        <f>VLOOKUP($A19,'Return Data'!$B$7:$R$2843,11,0)</f>
        <v>5.8536999999999999</v>
      </c>
      <c r="G19" s="66">
        <f t="shared" si="1"/>
        <v>20</v>
      </c>
      <c r="H19" s="65">
        <f>VLOOKUP($A19,'Return Data'!$B$7:$R$2843,12,0)</f>
        <v>13.79</v>
      </c>
      <c r="I19" s="66">
        <f t="shared" si="2"/>
        <v>19</v>
      </c>
      <c r="J19" s="65">
        <f>VLOOKUP($A19,'Return Data'!$B$7:$R$2843,13,0)</f>
        <v>19.177900000000001</v>
      </c>
      <c r="K19" s="66">
        <f t="shared" si="3"/>
        <v>17</v>
      </c>
      <c r="L19" s="65">
        <f>VLOOKUP($A19,'Return Data'!$B$7:$R$2843,17,0)</f>
        <v>10.8096</v>
      </c>
      <c r="M19" s="66">
        <f t="shared" si="4"/>
        <v>12</v>
      </c>
      <c r="N19" s="65">
        <f>VLOOKUP($A19,'Return Data'!$B$7:$R$2843,14,0)</f>
        <v>9.4184000000000001</v>
      </c>
      <c r="O19" s="66">
        <f t="shared" si="5"/>
        <v>9</v>
      </c>
      <c r="P19" s="65">
        <f>VLOOKUP($A19,'Return Data'!$B$7:$R$2843,15,0)</f>
        <v>9.7910000000000004</v>
      </c>
      <c r="Q19" s="66">
        <f t="shared" si="6"/>
        <v>7</v>
      </c>
      <c r="R19" s="65">
        <f>VLOOKUP($A19,'Return Data'!$B$7:$R$2843,16,0)</f>
        <v>9.3524999999999991</v>
      </c>
      <c r="S19" s="67">
        <f t="shared" si="7"/>
        <v>13</v>
      </c>
    </row>
    <row r="20" spans="1:19" x14ac:dyDescent="0.3">
      <c r="A20" s="63" t="s">
        <v>1673</v>
      </c>
      <c r="B20" s="64">
        <f>VLOOKUP($A20,'Return Data'!$B$7:$R$2843,3,0)</f>
        <v>44376</v>
      </c>
      <c r="C20" s="65">
        <f>VLOOKUP($A20,'Return Data'!$B$7:$R$2843,4,0)</f>
        <v>23.216000000000001</v>
      </c>
      <c r="D20" s="65">
        <f>VLOOKUP($A20,'Return Data'!$B$7:$R$2843,10,0)</f>
        <v>6.5686999999999998</v>
      </c>
      <c r="E20" s="66">
        <f t="shared" si="0"/>
        <v>3</v>
      </c>
      <c r="F20" s="65">
        <f>VLOOKUP($A20,'Return Data'!$B$7:$R$2843,11,0)</f>
        <v>10.357900000000001</v>
      </c>
      <c r="G20" s="66">
        <f t="shared" si="1"/>
        <v>3</v>
      </c>
      <c r="H20" s="65">
        <f>VLOOKUP($A20,'Return Data'!$B$7:$R$2843,12,0)</f>
        <v>21.263999999999999</v>
      </c>
      <c r="I20" s="66">
        <f t="shared" si="2"/>
        <v>5</v>
      </c>
      <c r="J20" s="65">
        <f>VLOOKUP($A20,'Return Data'!$B$7:$R$2843,13,0)</f>
        <v>31.038</v>
      </c>
      <c r="K20" s="66">
        <f t="shared" si="3"/>
        <v>2</v>
      </c>
      <c r="L20" s="65">
        <f>VLOOKUP($A20,'Return Data'!$B$7:$R$2843,17,0)</f>
        <v>11.895</v>
      </c>
      <c r="M20" s="66">
        <f t="shared" si="4"/>
        <v>5</v>
      </c>
      <c r="N20" s="65">
        <f>VLOOKUP($A20,'Return Data'!$B$7:$R$2843,14,0)</f>
        <v>9.0036000000000005</v>
      </c>
      <c r="O20" s="66">
        <f t="shared" si="5"/>
        <v>13</v>
      </c>
      <c r="P20" s="65">
        <f>VLOOKUP($A20,'Return Data'!$B$7:$R$2843,15,0)</f>
        <v>8.8263999999999996</v>
      </c>
      <c r="Q20" s="66">
        <f t="shared" si="6"/>
        <v>10</v>
      </c>
      <c r="R20" s="65">
        <f>VLOOKUP($A20,'Return Data'!$B$7:$R$2843,16,0)</f>
        <v>9.0988000000000007</v>
      </c>
      <c r="S20" s="67">
        <f t="shared" si="7"/>
        <v>15</v>
      </c>
    </row>
    <row r="21" spans="1:19" x14ac:dyDescent="0.3">
      <c r="A21" s="63" t="s">
        <v>1674</v>
      </c>
      <c r="B21" s="64">
        <f>VLOOKUP($A21,'Return Data'!$B$7:$R$2843,3,0)</f>
        <v>44376</v>
      </c>
      <c r="C21" s="65">
        <f>VLOOKUP($A21,'Return Data'!$B$7:$R$2843,4,0)</f>
        <v>15.869199999999999</v>
      </c>
      <c r="D21" s="65">
        <f>VLOOKUP($A21,'Return Data'!$B$7:$R$2843,10,0)</f>
        <v>6.1761999999999997</v>
      </c>
      <c r="E21" s="66">
        <f t="shared" si="0"/>
        <v>4</v>
      </c>
      <c r="F21" s="65">
        <f>VLOOKUP($A21,'Return Data'!$B$7:$R$2843,11,0)</f>
        <v>10.085000000000001</v>
      </c>
      <c r="G21" s="66">
        <f t="shared" si="1"/>
        <v>4</v>
      </c>
      <c r="H21" s="65">
        <f>VLOOKUP($A21,'Return Data'!$B$7:$R$2843,12,0)</f>
        <v>24.226600000000001</v>
      </c>
      <c r="I21" s="66">
        <f t="shared" si="2"/>
        <v>2</v>
      </c>
      <c r="J21" s="65">
        <f>VLOOKUP($A21,'Return Data'!$B$7:$R$2843,13,0)</f>
        <v>31.465499999999999</v>
      </c>
      <c r="K21" s="66">
        <f t="shared" si="3"/>
        <v>1</v>
      </c>
      <c r="L21" s="65">
        <f>VLOOKUP($A21,'Return Data'!$B$7:$R$2843,17,0)</f>
        <v>14.884</v>
      </c>
      <c r="M21" s="66">
        <f t="shared" si="4"/>
        <v>1</v>
      </c>
      <c r="N21" s="65">
        <f>VLOOKUP($A21,'Return Data'!$B$7:$R$2843,14,0)</f>
        <v>12.826499999999999</v>
      </c>
      <c r="O21" s="66">
        <f t="shared" si="5"/>
        <v>1</v>
      </c>
      <c r="P21" s="65"/>
      <c r="Q21" s="66"/>
      <c r="R21" s="65">
        <f>VLOOKUP($A21,'Return Data'!$B$7:$R$2843,16,0)</f>
        <v>11.0442</v>
      </c>
      <c r="S21" s="67">
        <f t="shared" si="7"/>
        <v>2</v>
      </c>
    </row>
    <row r="22" spans="1:19" x14ac:dyDescent="0.3">
      <c r="A22" s="63" t="s">
        <v>1675</v>
      </c>
      <c r="B22" s="64">
        <f>VLOOKUP($A22,'Return Data'!$B$7:$R$2843,3,0)</f>
        <v>44376</v>
      </c>
      <c r="C22" s="65">
        <f>VLOOKUP($A22,'Return Data'!$B$7:$R$2843,4,0)</f>
        <v>14.204000000000001</v>
      </c>
      <c r="D22" s="65">
        <f>VLOOKUP($A22,'Return Data'!$B$7:$R$2843,10,0)</f>
        <v>6.1266999999999996</v>
      </c>
      <c r="E22" s="66">
        <f t="shared" si="0"/>
        <v>5</v>
      </c>
      <c r="F22" s="65">
        <f>VLOOKUP($A22,'Return Data'!$B$7:$R$2843,11,0)</f>
        <v>9.9977</v>
      </c>
      <c r="G22" s="66">
        <f t="shared" si="1"/>
        <v>6</v>
      </c>
      <c r="H22" s="65">
        <f>VLOOKUP($A22,'Return Data'!$B$7:$R$2843,12,0)</f>
        <v>20.9572</v>
      </c>
      <c r="I22" s="66">
        <f t="shared" si="2"/>
        <v>6</v>
      </c>
      <c r="J22" s="65">
        <f>VLOOKUP($A22,'Return Data'!$B$7:$R$2843,13,0)</f>
        <v>30.4316</v>
      </c>
      <c r="K22" s="66">
        <f t="shared" si="3"/>
        <v>3</v>
      </c>
      <c r="L22" s="65"/>
      <c r="M22" s="66"/>
      <c r="N22" s="65"/>
      <c r="O22" s="66"/>
      <c r="P22" s="65"/>
      <c r="Q22" s="66"/>
      <c r="R22" s="65">
        <f>VLOOKUP($A22,'Return Data'!$B$7:$R$2843,16,0)</f>
        <v>14.852499999999999</v>
      </c>
      <c r="S22" s="67">
        <f t="shared" si="7"/>
        <v>1</v>
      </c>
    </row>
    <row r="23" spans="1:19" x14ac:dyDescent="0.3">
      <c r="A23" s="63" t="s">
        <v>1676</v>
      </c>
      <c r="B23" s="64">
        <f>VLOOKUP($A23,'Return Data'!$B$7:$R$2843,3,0)</f>
        <v>44376</v>
      </c>
      <c r="C23" s="65">
        <f>VLOOKUP($A23,'Return Data'!$B$7:$R$2843,4,0)</f>
        <v>12.6869</v>
      </c>
      <c r="D23" s="65">
        <f>VLOOKUP($A23,'Return Data'!$B$7:$R$2843,10,0)</f>
        <v>5.0892999999999997</v>
      </c>
      <c r="E23" s="66">
        <f t="shared" si="0"/>
        <v>12</v>
      </c>
      <c r="F23" s="65">
        <f>VLOOKUP($A23,'Return Data'!$B$7:$R$2843,11,0)</f>
        <v>9.1018000000000008</v>
      </c>
      <c r="G23" s="66">
        <f t="shared" si="1"/>
        <v>8</v>
      </c>
      <c r="H23" s="65">
        <f>VLOOKUP($A23,'Return Data'!$B$7:$R$2843,12,0)</f>
        <v>19.533200000000001</v>
      </c>
      <c r="I23" s="66">
        <f t="shared" si="2"/>
        <v>11</v>
      </c>
      <c r="J23" s="65">
        <f>VLOOKUP($A23,'Return Data'!$B$7:$R$2843,13,0)</f>
        <v>21.8886</v>
      </c>
      <c r="K23" s="66">
        <f t="shared" si="3"/>
        <v>13</v>
      </c>
      <c r="L23" s="65">
        <f>VLOOKUP($A23,'Return Data'!$B$7:$R$2843,17,0)</f>
        <v>-1.7897000000000001</v>
      </c>
      <c r="M23" s="66">
        <f t="shared" si="4"/>
        <v>19</v>
      </c>
      <c r="N23" s="65">
        <f>VLOOKUP($A23,'Return Data'!$B$7:$R$2843,14,0)</f>
        <v>-0.71930000000000005</v>
      </c>
      <c r="O23" s="66">
        <f t="shared" si="5"/>
        <v>16</v>
      </c>
      <c r="P23" s="65">
        <f>VLOOKUP($A23,'Return Data'!$B$7:$R$2843,15,0)</f>
        <v>3.7155999999999998</v>
      </c>
      <c r="Q23" s="66">
        <f t="shared" si="6"/>
        <v>14</v>
      </c>
      <c r="R23" s="65">
        <f>VLOOKUP($A23,'Return Data'!$B$7:$R$2843,16,0)</f>
        <v>3.9866999999999999</v>
      </c>
      <c r="S23" s="67">
        <f t="shared" si="7"/>
        <v>23</v>
      </c>
    </row>
    <row r="24" spans="1:19" x14ac:dyDescent="0.3">
      <c r="A24" s="63" t="s">
        <v>1677</v>
      </c>
      <c r="B24" s="64">
        <f>VLOOKUP($A24,'Return Data'!$B$7:$R$2843,3,0)</f>
        <v>44376</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44376</v>
      </c>
      <c r="C26" s="65">
        <f>VLOOKUP($A26,'Return Data'!$B$7:$R$2843,4,0)</f>
        <v>41.581299999999999</v>
      </c>
      <c r="D26" s="65">
        <f>VLOOKUP($A26,'Return Data'!$B$7:$R$2843,10,0)</f>
        <v>6.0392999999999999</v>
      </c>
      <c r="E26" s="66">
        <f t="shared" si="0"/>
        <v>6</v>
      </c>
      <c r="F26" s="65">
        <f>VLOOKUP($A26,'Return Data'!$B$7:$R$2843,11,0)</f>
        <v>8.6584000000000003</v>
      </c>
      <c r="G26" s="66">
        <f t="shared" si="1"/>
        <v>10</v>
      </c>
      <c r="H26" s="65">
        <f>VLOOKUP($A26,'Return Data'!$B$7:$R$2843,12,0)</f>
        <v>17.358899999999998</v>
      </c>
      <c r="I26" s="66">
        <f t="shared" si="2"/>
        <v>13</v>
      </c>
      <c r="J26" s="65">
        <f>VLOOKUP($A26,'Return Data'!$B$7:$R$2843,13,0)</f>
        <v>22.442399999999999</v>
      </c>
      <c r="K26" s="66">
        <f t="shared" si="3"/>
        <v>12</v>
      </c>
      <c r="L26" s="65">
        <f>VLOOKUP($A26,'Return Data'!$B$7:$R$2843,17,0)</f>
        <v>9.7562999999999995</v>
      </c>
      <c r="M26" s="66">
        <f t="shared" si="4"/>
        <v>15</v>
      </c>
      <c r="N26" s="65">
        <f>VLOOKUP($A26,'Return Data'!$B$7:$R$2843,14,0)</f>
        <v>9.1791999999999998</v>
      </c>
      <c r="O26" s="66">
        <f t="shared" si="5"/>
        <v>11</v>
      </c>
      <c r="P26" s="65">
        <f>VLOOKUP($A26,'Return Data'!$B$7:$R$2843,15,0)</f>
        <v>8.907</v>
      </c>
      <c r="Q26" s="66">
        <f t="shared" si="6"/>
        <v>9</v>
      </c>
      <c r="R26" s="65">
        <f>VLOOKUP($A26,'Return Data'!$B$7:$R$2843,16,0)</f>
        <v>9.7232000000000003</v>
      </c>
      <c r="S26" s="67">
        <f t="shared" si="7"/>
        <v>8</v>
      </c>
    </row>
    <row r="27" spans="1:19" x14ac:dyDescent="0.3">
      <c r="A27" s="63" t="s">
        <v>1680</v>
      </c>
      <c r="B27" s="64">
        <f>VLOOKUP($A27,'Return Data'!$B$7:$R$2843,3,0)</f>
        <v>44376</v>
      </c>
      <c r="C27" s="65">
        <f>VLOOKUP($A27,'Return Data'!$B$7:$R$2843,4,0)</f>
        <v>50.442300000000003</v>
      </c>
      <c r="D27" s="65">
        <f>VLOOKUP($A27,'Return Data'!$B$7:$R$2843,10,0)</f>
        <v>6.5961999999999996</v>
      </c>
      <c r="E27" s="66">
        <f t="shared" si="0"/>
        <v>2</v>
      </c>
      <c r="F27" s="65">
        <f>VLOOKUP($A27,'Return Data'!$B$7:$R$2843,11,0)</f>
        <v>10.4701</v>
      </c>
      <c r="G27" s="66">
        <f t="shared" si="1"/>
        <v>2</v>
      </c>
      <c r="H27" s="65">
        <f>VLOOKUP($A27,'Return Data'!$B$7:$R$2843,12,0)</f>
        <v>22.2805</v>
      </c>
      <c r="I27" s="66">
        <f t="shared" si="2"/>
        <v>3</v>
      </c>
      <c r="J27" s="65">
        <f>VLOOKUP($A27,'Return Data'!$B$7:$R$2843,13,0)</f>
        <v>29.324000000000002</v>
      </c>
      <c r="K27" s="66">
        <f t="shared" si="3"/>
        <v>5</v>
      </c>
      <c r="L27" s="65">
        <f>VLOOKUP($A27,'Return Data'!$B$7:$R$2843,17,0)</f>
        <v>14.499000000000001</v>
      </c>
      <c r="M27" s="66">
        <f t="shared" si="4"/>
        <v>2</v>
      </c>
      <c r="N27" s="65">
        <f>VLOOKUP($A27,'Return Data'!$B$7:$R$2843,14,0)</f>
        <v>11.5296</v>
      </c>
      <c r="O27" s="66">
        <f t="shared" si="5"/>
        <v>2</v>
      </c>
      <c r="P27" s="65">
        <f>VLOOKUP($A27,'Return Data'!$B$7:$R$2843,15,0)</f>
        <v>10.808199999999999</v>
      </c>
      <c r="Q27" s="66">
        <f t="shared" si="6"/>
        <v>2</v>
      </c>
      <c r="R27" s="65">
        <f>VLOOKUP($A27,'Return Data'!$B$7:$R$2843,16,0)</f>
        <v>9.0294000000000008</v>
      </c>
      <c r="S27" s="67">
        <f t="shared" si="7"/>
        <v>17</v>
      </c>
    </row>
    <row r="28" spans="1:19" x14ac:dyDescent="0.3">
      <c r="A28" s="63" t="s">
        <v>1681</v>
      </c>
      <c r="B28" s="64">
        <f>VLOOKUP($A28,'Return Data'!$B$7:$R$2843,3,0)</f>
        <v>44376</v>
      </c>
      <c r="C28" s="65">
        <f>VLOOKUP($A28,'Return Data'!$B$7:$R$2843,4,0)</f>
        <v>17.769500000000001</v>
      </c>
      <c r="D28" s="65">
        <f>VLOOKUP($A28,'Return Data'!$B$7:$R$2843,10,0)</f>
        <v>5.2839</v>
      </c>
      <c r="E28" s="66">
        <f t="shared" si="0"/>
        <v>8</v>
      </c>
      <c r="F28" s="65">
        <f>VLOOKUP($A28,'Return Data'!$B$7:$R$2843,11,0)</f>
        <v>8.3704000000000001</v>
      </c>
      <c r="G28" s="66">
        <f t="shared" si="1"/>
        <v>11</v>
      </c>
      <c r="H28" s="65">
        <f>VLOOKUP($A28,'Return Data'!$B$7:$R$2843,12,0)</f>
        <v>20.939399999999999</v>
      </c>
      <c r="I28" s="66">
        <f t="shared" si="2"/>
        <v>7</v>
      </c>
      <c r="J28" s="65">
        <f>VLOOKUP($A28,'Return Data'!$B$7:$R$2843,13,0)</f>
        <v>27.6462</v>
      </c>
      <c r="K28" s="66">
        <f t="shared" si="3"/>
        <v>6</v>
      </c>
      <c r="L28" s="65">
        <f>VLOOKUP($A28,'Return Data'!$B$7:$R$2843,17,0)</f>
        <v>12.755699999999999</v>
      </c>
      <c r="M28" s="66">
        <f t="shared" si="4"/>
        <v>3</v>
      </c>
      <c r="N28" s="65">
        <f>VLOOKUP($A28,'Return Data'!$B$7:$R$2843,14,0)</f>
        <v>10.592000000000001</v>
      </c>
      <c r="O28" s="66">
        <f t="shared" si="5"/>
        <v>5</v>
      </c>
      <c r="P28" s="65">
        <f>VLOOKUP($A28,'Return Data'!$B$7:$R$2843,15,0)</f>
        <v>10.0207</v>
      </c>
      <c r="Q28" s="66">
        <f t="shared" si="6"/>
        <v>5</v>
      </c>
      <c r="R28" s="65">
        <f>VLOOKUP($A28,'Return Data'!$B$7:$R$2843,16,0)</f>
        <v>9.8899000000000008</v>
      </c>
      <c r="S28" s="67">
        <f t="shared" si="7"/>
        <v>7</v>
      </c>
    </row>
    <row r="29" spans="1:19" x14ac:dyDescent="0.3">
      <c r="A29" s="63" t="s">
        <v>1682</v>
      </c>
      <c r="B29" s="64">
        <f>VLOOKUP($A29,'Return Data'!$B$7:$R$2843,3,0)</f>
        <v>44376</v>
      </c>
      <c r="C29" s="65">
        <f>VLOOKUP($A29,'Return Data'!$B$7:$R$2843,4,0)</f>
        <v>12.6607</v>
      </c>
      <c r="D29" s="65">
        <f>VLOOKUP($A29,'Return Data'!$B$7:$R$2843,10,0)</f>
        <v>3.7795999999999998</v>
      </c>
      <c r="E29" s="66">
        <f t="shared" si="0"/>
        <v>18</v>
      </c>
      <c r="F29" s="65">
        <f>VLOOKUP($A29,'Return Data'!$B$7:$R$2843,11,0)</f>
        <v>5.8056000000000001</v>
      </c>
      <c r="G29" s="66">
        <f t="shared" si="1"/>
        <v>21</v>
      </c>
      <c r="H29" s="65">
        <f>VLOOKUP($A29,'Return Data'!$B$7:$R$2843,12,0)</f>
        <v>14.263199999999999</v>
      </c>
      <c r="I29" s="66">
        <f t="shared" si="2"/>
        <v>18</v>
      </c>
      <c r="J29" s="65">
        <f>VLOOKUP($A29,'Return Data'!$B$7:$R$2843,13,0)</f>
        <v>18.831800000000001</v>
      </c>
      <c r="K29" s="66">
        <f t="shared" si="3"/>
        <v>18</v>
      </c>
      <c r="L29" s="65"/>
      <c r="M29" s="66"/>
      <c r="N29" s="65"/>
      <c r="O29" s="66"/>
      <c r="P29" s="65"/>
      <c r="Q29" s="66"/>
      <c r="R29" s="65">
        <f>VLOOKUP($A29,'Return Data'!$B$7:$R$2843,16,0)</f>
        <v>9.6470000000000002</v>
      </c>
      <c r="S29" s="67">
        <f t="shared" si="7"/>
        <v>9</v>
      </c>
    </row>
    <row r="30" spans="1:19" x14ac:dyDescent="0.3">
      <c r="A30" s="63" t="s">
        <v>1683</v>
      </c>
      <c r="B30" s="64">
        <f>VLOOKUP($A30,'Return Data'!$B$7:$R$2843,3,0)</f>
        <v>44376</v>
      </c>
      <c r="C30" s="65">
        <f>VLOOKUP($A30,'Return Data'!$B$7:$R$2843,4,0)</f>
        <v>42.668900000000001</v>
      </c>
      <c r="D30" s="65">
        <f>VLOOKUP($A30,'Return Data'!$B$7:$R$2843,10,0)</f>
        <v>3.3871000000000002</v>
      </c>
      <c r="E30" s="66">
        <f t="shared" si="0"/>
        <v>20</v>
      </c>
      <c r="F30" s="65">
        <f>VLOOKUP($A30,'Return Data'!$B$7:$R$2843,11,0)</f>
        <v>6.2488000000000001</v>
      </c>
      <c r="G30" s="66">
        <f t="shared" si="1"/>
        <v>19</v>
      </c>
      <c r="H30" s="65">
        <f>VLOOKUP($A30,'Return Data'!$B$7:$R$2843,12,0)</f>
        <v>15.521800000000001</v>
      </c>
      <c r="I30" s="66">
        <f t="shared" si="2"/>
        <v>16</v>
      </c>
      <c r="J30" s="65">
        <f>VLOOKUP($A30,'Return Data'!$B$7:$R$2843,13,0)</f>
        <v>20.457699999999999</v>
      </c>
      <c r="K30" s="66">
        <f t="shared" si="3"/>
        <v>16</v>
      </c>
      <c r="L30" s="65">
        <f>VLOOKUP($A30,'Return Data'!$B$7:$R$2843,17,0)</f>
        <v>9.6453000000000007</v>
      </c>
      <c r="M30" s="66">
        <f t="shared" si="4"/>
        <v>16</v>
      </c>
      <c r="N30" s="65">
        <f>VLOOKUP($A30,'Return Data'!$B$7:$R$2843,14,0)</f>
        <v>9.0455000000000005</v>
      </c>
      <c r="O30" s="66">
        <f t="shared" si="5"/>
        <v>12</v>
      </c>
      <c r="P30" s="65">
        <f>VLOOKUP($A30,'Return Data'!$B$7:$R$2843,15,0)</f>
        <v>8.3602000000000007</v>
      </c>
      <c r="Q30" s="66">
        <f t="shared" si="6"/>
        <v>11</v>
      </c>
      <c r="R30" s="65">
        <f>VLOOKUP($A30,'Return Data'!$B$7:$R$2843,16,0)</f>
        <v>8.3462999999999994</v>
      </c>
      <c r="S30" s="67">
        <f t="shared" si="7"/>
        <v>20</v>
      </c>
    </row>
    <row r="31" spans="1:19" x14ac:dyDescent="0.3">
      <c r="A31" s="63" t="s">
        <v>1684</v>
      </c>
      <c r="B31" s="64">
        <f>VLOOKUP($A31,'Return Data'!$B$7:$R$2843,3,0)</f>
        <v>44376</v>
      </c>
      <c r="C31" s="65">
        <f>VLOOKUP($A31,'Return Data'!$B$7:$R$2843,4,0)</f>
        <v>12.95</v>
      </c>
      <c r="D31" s="65">
        <f>VLOOKUP($A31,'Return Data'!$B$7:$R$2843,10,0)</f>
        <v>3.1873</v>
      </c>
      <c r="E31" s="66">
        <f t="shared" si="0"/>
        <v>22</v>
      </c>
      <c r="F31" s="65">
        <f>VLOOKUP($A31,'Return Data'!$B$7:$R$2843,11,0)</f>
        <v>4.6887999999999996</v>
      </c>
      <c r="G31" s="66">
        <f t="shared" si="1"/>
        <v>22</v>
      </c>
      <c r="H31" s="65">
        <f>VLOOKUP($A31,'Return Data'!$B$7:$R$2843,12,0)</f>
        <v>13.397500000000001</v>
      </c>
      <c r="I31" s="66">
        <f t="shared" si="2"/>
        <v>20</v>
      </c>
      <c r="J31" s="65">
        <f>VLOOKUP($A31,'Return Data'!$B$7:$R$2843,13,0)</f>
        <v>17.941700000000001</v>
      </c>
      <c r="K31" s="66">
        <f t="shared" si="3"/>
        <v>20</v>
      </c>
      <c r="L31" s="65">
        <f>VLOOKUP($A31,'Return Data'!$B$7:$R$2843,17,0)</f>
        <v>10.035399999999999</v>
      </c>
      <c r="M31" s="66">
        <f t="shared" si="4"/>
        <v>14</v>
      </c>
      <c r="N31" s="65"/>
      <c r="O31" s="66"/>
      <c r="P31" s="65"/>
      <c r="Q31" s="66"/>
      <c r="R31" s="65">
        <f>VLOOKUP($A31,'Return Data'!$B$7:$R$2843,16,0)</f>
        <v>9.3559000000000001</v>
      </c>
      <c r="S31" s="67">
        <f t="shared" si="7"/>
        <v>12</v>
      </c>
    </row>
    <row r="32" spans="1:19" x14ac:dyDescent="0.3">
      <c r="A32" s="63" t="s">
        <v>1685</v>
      </c>
      <c r="B32" s="64">
        <f>VLOOKUP($A32,'Return Data'!$B$7:$R$2843,3,0)</f>
        <v>44376</v>
      </c>
      <c r="C32" s="65">
        <f>VLOOKUP($A32,'Return Data'!$B$7:$R$2843,4,0)</f>
        <v>12.783899999999999</v>
      </c>
      <c r="D32" s="65">
        <f>VLOOKUP($A32,'Return Data'!$B$7:$R$2843,10,0)</f>
        <v>5.2441000000000004</v>
      </c>
      <c r="E32" s="66">
        <f t="shared" si="0"/>
        <v>9</v>
      </c>
      <c r="F32" s="65">
        <f>VLOOKUP($A32,'Return Data'!$B$7:$R$2843,11,0)</f>
        <v>9.2836999999999996</v>
      </c>
      <c r="G32" s="66">
        <f t="shared" si="1"/>
        <v>7</v>
      </c>
      <c r="H32" s="65">
        <f>VLOOKUP($A32,'Return Data'!$B$7:$R$2843,12,0)</f>
        <v>20.327000000000002</v>
      </c>
      <c r="I32" s="66">
        <f t="shared" si="2"/>
        <v>8</v>
      </c>
      <c r="J32" s="65">
        <f>VLOOKUP($A32,'Return Data'!$B$7:$R$2843,13,0)</f>
        <v>24.761099999999999</v>
      </c>
      <c r="K32" s="66">
        <f t="shared" si="3"/>
        <v>11</v>
      </c>
      <c r="L32" s="65">
        <f>VLOOKUP($A32,'Return Data'!$B$7:$R$2843,17,0)</f>
        <v>11.0725</v>
      </c>
      <c r="M32" s="66">
        <f t="shared" si="4"/>
        <v>10</v>
      </c>
      <c r="N32" s="65"/>
      <c r="O32" s="66"/>
      <c r="P32" s="65"/>
      <c r="Q32" s="66"/>
      <c r="R32" s="65">
        <f>VLOOKUP($A32,'Return Data'!$B$7:$R$2843,16,0)</f>
        <v>9.0565999999999995</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4.8704086956521726</v>
      </c>
      <c r="E34" s="74"/>
      <c r="F34" s="75">
        <f>AVERAGE(F8:F32)</f>
        <v>7.8917521739130425</v>
      </c>
      <c r="G34" s="74"/>
      <c r="H34" s="75">
        <f>AVERAGE(H8:H32)</f>
        <v>17.840821739130433</v>
      </c>
      <c r="I34" s="74"/>
      <c r="J34" s="75">
        <f>AVERAGE(J8:J32)</f>
        <v>23.382378260869572</v>
      </c>
      <c r="K34" s="74"/>
      <c r="L34" s="75">
        <f>AVERAGE(L8:L32)</f>
        <v>10.608315789473684</v>
      </c>
      <c r="M34" s="74"/>
      <c r="N34" s="75">
        <f>AVERAGE(N8:N32)</f>
        <v>9.2949812500000011</v>
      </c>
      <c r="O34" s="74"/>
      <c r="P34" s="75">
        <f>AVERAGE(P8:P32)</f>
        <v>9.0896285714285714</v>
      </c>
      <c r="Q34" s="74"/>
      <c r="R34" s="75">
        <f>AVERAGE(R8:R32)</f>
        <v>9.3948913043478264</v>
      </c>
      <c r="S34" s="76"/>
    </row>
    <row r="35" spans="1:19" x14ac:dyDescent="0.3">
      <c r="A35" s="73" t="s">
        <v>28</v>
      </c>
      <c r="B35" s="74"/>
      <c r="C35" s="74"/>
      <c r="D35" s="75">
        <f>MIN(D8:D32)</f>
        <v>1.9377</v>
      </c>
      <c r="E35" s="74"/>
      <c r="F35" s="75">
        <f>MIN(F8:F32)</f>
        <v>2.9786999999999999</v>
      </c>
      <c r="G35" s="74"/>
      <c r="H35" s="75">
        <f>MIN(H8:H32)</f>
        <v>7.9393000000000002</v>
      </c>
      <c r="I35" s="74"/>
      <c r="J35" s="75">
        <f>MIN(J8:J32)</f>
        <v>12.873100000000001</v>
      </c>
      <c r="K35" s="74"/>
      <c r="L35" s="75">
        <f>MIN(L8:L32)</f>
        <v>-1.7897000000000001</v>
      </c>
      <c r="M35" s="74"/>
      <c r="N35" s="75">
        <f>MIN(N8:N32)</f>
        <v>-0.71930000000000005</v>
      </c>
      <c r="O35" s="74"/>
      <c r="P35" s="75">
        <f>MIN(P8:P32)</f>
        <v>3.7155999999999998</v>
      </c>
      <c r="Q35" s="74"/>
      <c r="R35" s="75">
        <f>MIN(R8:R32)</f>
        <v>3.9866999999999999</v>
      </c>
      <c r="S35" s="76"/>
    </row>
    <row r="36" spans="1:19" ht="15" thickBot="1" x14ac:dyDescent="0.35">
      <c r="A36" s="77" t="s">
        <v>29</v>
      </c>
      <c r="B36" s="78"/>
      <c r="C36" s="78"/>
      <c r="D36" s="79">
        <f>MAX(D8:D32)</f>
        <v>7.9340000000000002</v>
      </c>
      <c r="E36" s="78"/>
      <c r="F36" s="79">
        <f>MAX(F8:F32)</f>
        <v>12.758100000000001</v>
      </c>
      <c r="G36" s="78"/>
      <c r="H36" s="79">
        <f>MAX(H8:H32)</f>
        <v>25.64</v>
      </c>
      <c r="I36" s="78"/>
      <c r="J36" s="79">
        <f>MAX(J8:J32)</f>
        <v>31.465499999999999</v>
      </c>
      <c r="K36" s="78"/>
      <c r="L36" s="79">
        <f>MAX(L8:L32)</f>
        <v>14.884</v>
      </c>
      <c r="M36" s="78"/>
      <c r="N36" s="79">
        <f>MAX(N8:N32)</f>
        <v>12.826499999999999</v>
      </c>
      <c r="O36" s="78"/>
      <c r="P36" s="79">
        <f>MAX(P8:P32)</f>
        <v>11.820600000000001</v>
      </c>
      <c r="Q36" s="78"/>
      <c r="R36" s="79">
        <f>MAX(R8:R32)</f>
        <v>14.852499999999999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44376</v>
      </c>
      <c r="C8" s="65">
        <f>VLOOKUP($A8,'Return Data'!$B$7:$R$2843,4,0)</f>
        <v>16.68</v>
      </c>
      <c r="D8" s="65">
        <f>VLOOKUP($A8,'Return Data'!$B$7:$R$2843,10,0)</f>
        <v>4.3151999999999999</v>
      </c>
      <c r="E8" s="66">
        <f>RANK(D8,D$8:D$32,0)</f>
        <v>14</v>
      </c>
      <c r="F8" s="65">
        <f>VLOOKUP($A8,'Return Data'!$B$7:$R$2843,11,0)</f>
        <v>7.5434999999999999</v>
      </c>
      <c r="G8" s="66">
        <f>RANK(F8,F$8:F$32,0)</f>
        <v>12</v>
      </c>
      <c r="H8" s="65">
        <f>VLOOKUP($A8,'Return Data'!$B$7:$R$2843,12,0)</f>
        <v>18.381799999999998</v>
      </c>
      <c r="I8" s="66">
        <f>RANK(H8,H$8:H$32,0)</f>
        <v>12</v>
      </c>
      <c r="J8" s="65">
        <f>VLOOKUP($A8,'Return Data'!$B$7:$R$2843,13,0)</f>
        <v>24.663699999999999</v>
      </c>
      <c r="K8" s="66">
        <f>RANK(J8,J$8:J$32,0)</f>
        <v>8</v>
      </c>
      <c r="L8" s="65">
        <f>VLOOKUP($A8,'Return Data'!$B$7:$R$2843,17,0)</f>
        <v>10.7559</v>
      </c>
      <c r="M8" s="66">
        <f>RANK(L8,L$8:L$32,0)</f>
        <v>6</v>
      </c>
      <c r="N8" s="65">
        <f>VLOOKUP($A8,'Return Data'!$B$7:$R$2843,14,0)</f>
        <v>8.5998000000000001</v>
      </c>
      <c r="O8" s="66">
        <f>RANK(N8,N$8:N$32,0)</f>
        <v>7</v>
      </c>
      <c r="P8" s="65">
        <f>VLOOKUP($A8,'Return Data'!$B$7:$R$2843,15,0)</f>
        <v>8.7172999999999998</v>
      </c>
      <c r="Q8" s="66">
        <f>RANK(P8,P$8:P$32,0)</f>
        <v>7</v>
      </c>
      <c r="R8" s="65">
        <f>VLOOKUP($A8,'Return Data'!$B$7:$R$2843,16,0)</f>
        <v>8.0741999999999994</v>
      </c>
      <c r="S8" s="67">
        <f>RANK(R8,R$8:R$32,0)</f>
        <v>14</v>
      </c>
    </row>
    <row r="9" spans="1:20" x14ac:dyDescent="0.3">
      <c r="A9" s="63" t="s">
        <v>1687</v>
      </c>
      <c r="B9" s="64">
        <f>VLOOKUP($A9,'Return Data'!$B$7:$R$2843,3,0)</f>
        <v>44376</v>
      </c>
      <c r="C9" s="65">
        <f>VLOOKUP($A9,'Return Data'!$B$7:$R$2843,4,0)</f>
        <v>15.82</v>
      </c>
      <c r="D9" s="65">
        <f>VLOOKUP($A9,'Return Data'!$B$7:$R$2843,10,0)</f>
        <v>4.4223999999999997</v>
      </c>
      <c r="E9" s="66">
        <f t="shared" ref="E9:E32" si="0">RANK(D9,D$8:D$32,0)</f>
        <v>13</v>
      </c>
      <c r="F9" s="65">
        <f>VLOOKUP($A9,'Return Data'!$B$7:$R$2843,11,0)</f>
        <v>5.9611999999999998</v>
      </c>
      <c r="G9" s="66">
        <f t="shared" ref="G9:G32" si="1">RANK(F9,F$8:F$32,0)</f>
        <v>15</v>
      </c>
      <c r="H9" s="65">
        <f>VLOOKUP($A9,'Return Data'!$B$7:$R$2843,12,0)</f>
        <v>18.501899999999999</v>
      </c>
      <c r="I9" s="66">
        <f t="shared" ref="I9:I32" si="2">RANK(H9,H$8:H$32,0)</f>
        <v>11</v>
      </c>
      <c r="J9" s="65">
        <f>VLOOKUP($A9,'Return Data'!$B$7:$R$2843,13,0)</f>
        <v>23.017099999999999</v>
      </c>
      <c r="K9" s="66">
        <f t="shared" ref="K9:K32" si="3">RANK(J9,J$8:J$32,0)</f>
        <v>11</v>
      </c>
      <c r="L9" s="65">
        <f>VLOOKUP($A9,'Return Data'!$B$7:$R$2843,17,0)</f>
        <v>10.327</v>
      </c>
      <c r="M9" s="66">
        <f t="shared" ref="M9:M32" si="4">RANK(L9,L$8:L$32,0)</f>
        <v>8</v>
      </c>
      <c r="N9" s="65">
        <f>VLOOKUP($A9,'Return Data'!$B$7:$R$2843,14,0)</f>
        <v>8.9794</v>
      </c>
      <c r="O9" s="66">
        <f t="shared" ref="O9:O30" si="5">RANK(N9,N$8:N$32,0)</f>
        <v>6</v>
      </c>
      <c r="P9" s="65">
        <f>VLOOKUP($A9,'Return Data'!$B$7:$R$2843,15,0)</f>
        <v>9.0625999999999998</v>
      </c>
      <c r="Q9" s="66">
        <f t="shared" ref="Q9:Q30" si="6">RANK(P9,P$8:P$32,0)</f>
        <v>4</v>
      </c>
      <c r="R9" s="65">
        <f>VLOOKUP($A9,'Return Data'!$B$7:$R$2843,16,0)</f>
        <v>8.1140000000000008</v>
      </c>
      <c r="S9" s="67">
        <f t="shared" ref="S9:S32" si="7">RANK(R9,R$8:R$32,0)</f>
        <v>13</v>
      </c>
    </row>
    <row r="10" spans="1:20" x14ac:dyDescent="0.3">
      <c r="A10" s="63" t="s">
        <v>1688</v>
      </c>
      <c r="B10" s="64">
        <f>VLOOKUP($A10,'Return Data'!$B$7:$R$2843,3,0)</f>
        <v>44376</v>
      </c>
      <c r="C10" s="65">
        <f>VLOOKUP($A10,'Return Data'!$B$7:$R$2843,4,0)</f>
        <v>11.86</v>
      </c>
      <c r="D10" s="65">
        <f>VLOOKUP($A10,'Return Data'!$B$7:$R$2843,10,0)</f>
        <v>1.7153</v>
      </c>
      <c r="E10" s="66">
        <f t="shared" si="0"/>
        <v>23</v>
      </c>
      <c r="F10" s="65">
        <f>VLOOKUP($A10,'Return Data'!$B$7:$R$2843,11,0)</f>
        <v>2.5065</v>
      </c>
      <c r="G10" s="66">
        <f t="shared" si="1"/>
        <v>23</v>
      </c>
      <c r="H10" s="65">
        <f>VLOOKUP($A10,'Return Data'!$B$7:$R$2843,12,0)</f>
        <v>7.1364000000000001</v>
      </c>
      <c r="I10" s="66">
        <f t="shared" si="2"/>
        <v>23</v>
      </c>
      <c r="J10" s="65">
        <f>VLOOKUP($A10,'Return Data'!$B$7:$R$2843,13,0)</f>
        <v>11.6761</v>
      </c>
      <c r="K10" s="66">
        <f t="shared" si="3"/>
        <v>23</v>
      </c>
      <c r="L10" s="65"/>
      <c r="M10" s="66"/>
      <c r="N10" s="65"/>
      <c r="O10" s="66"/>
      <c r="P10" s="65"/>
      <c r="Q10" s="66"/>
      <c r="R10" s="65">
        <f>VLOOKUP($A10,'Return Data'!$B$7:$R$2843,16,0)</f>
        <v>9.2334999999999994</v>
      </c>
      <c r="S10" s="67">
        <f t="shared" si="7"/>
        <v>3</v>
      </c>
    </row>
    <row r="11" spans="1:20" x14ac:dyDescent="0.3">
      <c r="A11" s="63" t="s">
        <v>1689</v>
      </c>
      <c r="B11" s="64">
        <f>VLOOKUP($A11,'Return Data'!$B$7:$R$2843,3,0)</f>
        <v>44376</v>
      </c>
      <c r="C11" s="65">
        <f>VLOOKUP($A11,'Return Data'!$B$7:$R$2843,4,0)</f>
        <v>15.444000000000001</v>
      </c>
      <c r="D11" s="65">
        <f>VLOOKUP($A11,'Return Data'!$B$7:$R$2843,10,0)</f>
        <v>4.8045999999999998</v>
      </c>
      <c r="E11" s="66">
        <f t="shared" si="0"/>
        <v>12</v>
      </c>
      <c r="F11" s="65">
        <f>VLOOKUP($A11,'Return Data'!$B$7:$R$2843,11,0)</f>
        <v>9.1757000000000009</v>
      </c>
      <c r="G11" s="66">
        <f t="shared" si="1"/>
        <v>5</v>
      </c>
      <c r="H11" s="65">
        <f>VLOOKUP($A11,'Return Data'!$B$7:$R$2843,12,0)</f>
        <v>18.654</v>
      </c>
      <c r="I11" s="66">
        <f t="shared" si="2"/>
        <v>10</v>
      </c>
      <c r="J11" s="65">
        <f>VLOOKUP($A11,'Return Data'!$B$7:$R$2843,13,0)</f>
        <v>24.941299999999998</v>
      </c>
      <c r="K11" s="66">
        <f t="shared" si="3"/>
        <v>7</v>
      </c>
      <c r="L11" s="65">
        <f>VLOOKUP($A11,'Return Data'!$B$7:$R$2843,17,0)</f>
        <v>9.9784000000000006</v>
      </c>
      <c r="M11" s="66">
        <f t="shared" si="4"/>
        <v>10</v>
      </c>
      <c r="N11" s="65">
        <f>VLOOKUP($A11,'Return Data'!$B$7:$R$2843,14,0)</f>
        <v>8.1983999999999995</v>
      </c>
      <c r="O11" s="66">
        <f t="shared" si="5"/>
        <v>9</v>
      </c>
      <c r="P11" s="65"/>
      <c r="Q11" s="66"/>
      <c r="R11" s="65">
        <f>VLOOKUP($A11,'Return Data'!$B$7:$R$2843,16,0)</f>
        <v>8.6181999999999999</v>
      </c>
      <c r="S11" s="67">
        <f t="shared" si="7"/>
        <v>7</v>
      </c>
    </row>
    <row r="12" spans="1:20" x14ac:dyDescent="0.3">
      <c r="A12" s="63" t="s">
        <v>1690</v>
      </c>
      <c r="B12" s="64">
        <f>VLOOKUP($A12,'Return Data'!$B$7:$R$2843,3,0)</f>
        <v>44376</v>
      </c>
      <c r="C12" s="65">
        <f>VLOOKUP($A12,'Return Data'!$B$7:$R$2843,4,0)</f>
        <v>17.517199999999999</v>
      </c>
      <c r="D12" s="65">
        <f>VLOOKUP($A12,'Return Data'!$B$7:$R$2843,10,0)</f>
        <v>4.8959000000000001</v>
      </c>
      <c r="E12" s="66">
        <f t="shared" si="0"/>
        <v>10</v>
      </c>
      <c r="F12" s="65">
        <f>VLOOKUP($A12,'Return Data'!$B$7:$R$2843,11,0)</f>
        <v>7.1618000000000004</v>
      </c>
      <c r="G12" s="66">
        <f t="shared" si="1"/>
        <v>13</v>
      </c>
      <c r="H12" s="65">
        <f>VLOOKUP($A12,'Return Data'!$B$7:$R$2843,12,0)</f>
        <v>14.920400000000001</v>
      </c>
      <c r="I12" s="66">
        <f t="shared" si="2"/>
        <v>15</v>
      </c>
      <c r="J12" s="65">
        <f>VLOOKUP($A12,'Return Data'!$B$7:$R$2843,13,0)</f>
        <v>19.557500000000001</v>
      </c>
      <c r="K12" s="66">
        <f t="shared" si="3"/>
        <v>15</v>
      </c>
      <c r="L12" s="65">
        <f>VLOOKUP($A12,'Return Data'!$B$7:$R$2843,17,0)</f>
        <v>11.531700000000001</v>
      </c>
      <c r="M12" s="66">
        <f t="shared" si="4"/>
        <v>4</v>
      </c>
      <c r="N12" s="65">
        <f>VLOOKUP($A12,'Return Data'!$B$7:$R$2843,14,0)</f>
        <v>9.6506000000000007</v>
      </c>
      <c r="O12" s="66">
        <f t="shared" si="5"/>
        <v>4</v>
      </c>
      <c r="P12" s="65">
        <f>VLOOKUP($A12,'Return Data'!$B$7:$R$2843,15,0)</f>
        <v>9.4539000000000009</v>
      </c>
      <c r="Q12" s="66">
        <f t="shared" si="6"/>
        <v>3</v>
      </c>
      <c r="R12" s="65">
        <f>VLOOKUP($A12,'Return Data'!$B$7:$R$2843,16,0)</f>
        <v>8.7066999999999997</v>
      </c>
      <c r="S12" s="67">
        <f t="shared" si="7"/>
        <v>6</v>
      </c>
    </row>
    <row r="13" spans="1:20" x14ac:dyDescent="0.3">
      <c r="A13" s="63" t="s">
        <v>1691</v>
      </c>
      <c r="B13" s="64">
        <f>VLOOKUP($A13,'Return Data'!$B$7:$R$2843,3,0)</f>
        <v>44376</v>
      </c>
      <c r="C13" s="65">
        <f>VLOOKUP($A13,'Return Data'!$B$7:$R$2843,4,0)</f>
        <v>12.176</v>
      </c>
      <c r="D13" s="65">
        <f>VLOOKUP($A13,'Return Data'!$B$7:$R$2843,10,0)</f>
        <v>5.3333000000000004</v>
      </c>
      <c r="E13" s="66">
        <f t="shared" si="0"/>
        <v>7</v>
      </c>
      <c r="F13" s="65">
        <f>VLOOKUP($A13,'Return Data'!$B$7:$R$2843,11,0)</f>
        <v>8.0389999999999997</v>
      </c>
      <c r="G13" s="66">
        <f t="shared" si="1"/>
        <v>9</v>
      </c>
      <c r="H13" s="65">
        <f>VLOOKUP($A13,'Return Data'!$B$7:$R$2843,12,0)</f>
        <v>20.2378</v>
      </c>
      <c r="I13" s="66">
        <f t="shared" si="2"/>
        <v>6</v>
      </c>
      <c r="J13" s="65">
        <f>VLOOKUP($A13,'Return Data'!$B$7:$R$2843,13,0)</f>
        <v>24.089200000000002</v>
      </c>
      <c r="K13" s="66">
        <f t="shared" si="3"/>
        <v>9</v>
      </c>
      <c r="L13" s="65">
        <f>VLOOKUP($A13,'Return Data'!$B$7:$R$2843,17,0)</f>
        <v>8.6428999999999991</v>
      </c>
      <c r="M13" s="66">
        <f t="shared" si="4"/>
        <v>14</v>
      </c>
      <c r="N13" s="65"/>
      <c r="O13" s="66"/>
      <c r="P13" s="65"/>
      <c r="Q13" s="66"/>
      <c r="R13" s="65">
        <f>VLOOKUP($A13,'Return Data'!$B$7:$R$2843,16,0)</f>
        <v>7.1755000000000004</v>
      </c>
      <c r="S13" s="67">
        <f t="shared" si="7"/>
        <v>20</v>
      </c>
    </row>
    <row r="14" spans="1:20" x14ac:dyDescent="0.3">
      <c r="A14" s="63" t="s">
        <v>1692</v>
      </c>
      <c r="B14" s="64">
        <f>VLOOKUP($A14,'Return Data'!$B$7:$R$2843,3,0)</f>
        <v>44376</v>
      </c>
      <c r="C14" s="65">
        <f>VLOOKUP($A14,'Return Data'!$B$7:$R$2843,4,0)</f>
        <v>45.817</v>
      </c>
      <c r="D14" s="65">
        <f>VLOOKUP($A14,'Return Data'!$B$7:$R$2843,10,0)</f>
        <v>7.7108999999999996</v>
      </c>
      <c r="E14" s="66">
        <f t="shared" si="0"/>
        <v>1</v>
      </c>
      <c r="F14" s="65">
        <f>VLOOKUP($A14,'Return Data'!$B$7:$R$2843,11,0)</f>
        <v>12.321300000000001</v>
      </c>
      <c r="G14" s="66">
        <f t="shared" si="1"/>
        <v>1</v>
      </c>
      <c r="H14" s="65">
        <f>VLOOKUP($A14,'Return Data'!$B$7:$R$2843,12,0)</f>
        <v>24.903199999999998</v>
      </c>
      <c r="I14" s="66">
        <f t="shared" si="2"/>
        <v>1</v>
      </c>
      <c r="J14" s="65">
        <f>VLOOKUP($A14,'Return Data'!$B$7:$R$2843,13,0)</f>
        <v>28.8188</v>
      </c>
      <c r="K14" s="66">
        <f t="shared" si="3"/>
        <v>4</v>
      </c>
      <c r="L14" s="65">
        <f>VLOOKUP($A14,'Return Data'!$B$7:$R$2843,17,0)</f>
        <v>10.6455</v>
      </c>
      <c r="M14" s="66">
        <f t="shared" si="4"/>
        <v>7</v>
      </c>
      <c r="N14" s="65">
        <f>VLOOKUP($A14,'Return Data'!$B$7:$R$2843,14,0)</f>
        <v>9.6824999999999992</v>
      </c>
      <c r="O14" s="66">
        <f t="shared" si="5"/>
        <v>3</v>
      </c>
      <c r="P14" s="65">
        <f>VLOOKUP($A14,'Return Data'!$B$7:$R$2843,15,0)</f>
        <v>10.5344</v>
      </c>
      <c r="Q14" s="66">
        <f t="shared" si="6"/>
        <v>1</v>
      </c>
      <c r="R14" s="65">
        <f>VLOOKUP($A14,'Return Data'!$B$7:$R$2843,16,0)</f>
        <v>9.4878999999999998</v>
      </c>
      <c r="S14" s="67">
        <f t="shared" si="7"/>
        <v>2</v>
      </c>
    </row>
    <row r="15" spans="1:20" x14ac:dyDescent="0.3">
      <c r="A15" s="63" t="s">
        <v>1693</v>
      </c>
      <c r="B15" s="64">
        <f>VLOOKUP($A15,'Return Data'!$B$7:$R$2843,3,0)</f>
        <v>44376</v>
      </c>
      <c r="C15" s="65">
        <f>VLOOKUP($A15,'Return Data'!$B$7:$R$2843,4,0)</f>
        <v>16.309999999999999</v>
      </c>
      <c r="D15" s="65">
        <f>VLOOKUP($A15,'Return Data'!$B$7:$R$2843,10,0)</f>
        <v>3.0322</v>
      </c>
      <c r="E15" s="66">
        <f t="shared" si="0"/>
        <v>22</v>
      </c>
      <c r="F15" s="65">
        <f>VLOOKUP($A15,'Return Data'!$B$7:$R$2843,11,0)</f>
        <v>6.0468000000000002</v>
      </c>
      <c r="G15" s="66">
        <f t="shared" si="1"/>
        <v>14</v>
      </c>
      <c r="H15" s="65">
        <f>VLOOKUP($A15,'Return Data'!$B$7:$R$2843,12,0)</f>
        <v>13.7378</v>
      </c>
      <c r="I15" s="66">
        <f t="shared" si="2"/>
        <v>17</v>
      </c>
      <c r="J15" s="65">
        <f>VLOOKUP($A15,'Return Data'!$B$7:$R$2843,13,0)</f>
        <v>17.846800000000002</v>
      </c>
      <c r="K15" s="66">
        <f t="shared" si="3"/>
        <v>18</v>
      </c>
      <c r="L15" s="65">
        <f>VLOOKUP($A15,'Return Data'!$B$7:$R$2843,17,0)</f>
        <v>7.5303000000000004</v>
      </c>
      <c r="M15" s="66">
        <f t="shared" si="4"/>
        <v>18</v>
      </c>
      <c r="N15" s="65">
        <f>VLOOKUP($A15,'Return Data'!$B$7:$R$2843,14,0)</f>
        <v>8.1803000000000008</v>
      </c>
      <c r="O15" s="66">
        <f t="shared" si="5"/>
        <v>10</v>
      </c>
      <c r="P15" s="65">
        <f>VLOOKUP($A15,'Return Data'!$B$7:$R$2843,15,0)</f>
        <v>8.4291</v>
      </c>
      <c r="Q15" s="66">
        <f t="shared" si="6"/>
        <v>8</v>
      </c>
      <c r="R15" s="65">
        <f>VLOOKUP($A15,'Return Data'!$B$7:$R$2843,16,0)</f>
        <v>7.7302</v>
      </c>
      <c r="S15" s="67">
        <f t="shared" si="7"/>
        <v>19</v>
      </c>
    </row>
    <row r="16" spans="1:20" x14ac:dyDescent="0.3">
      <c r="A16" s="63" t="s">
        <v>1694</v>
      </c>
      <c r="B16" s="64">
        <f>VLOOKUP($A16,'Return Data'!$B$7:$R$2843,3,0)</f>
        <v>44376</v>
      </c>
      <c r="C16" s="65">
        <f>VLOOKUP($A16,'Return Data'!$B$7:$R$2843,4,0)</f>
        <v>19.970199999999998</v>
      </c>
      <c r="D16" s="65">
        <f>VLOOKUP($A16,'Return Data'!$B$7:$R$2843,10,0)</f>
        <v>3.2147999999999999</v>
      </c>
      <c r="E16" s="66">
        <f t="shared" si="0"/>
        <v>19</v>
      </c>
      <c r="F16" s="65">
        <f>VLOOKUP($A16,'Return Data'!$B$7:$R$2843,11,0)</f>
        <v>5.766</v>
      </c>
      <c r="G16" s="66">
        <f t="shared" si="1"/>
        <v>17</v>
      </c>
      <c r="H16" s="65">
        <f>VLOOKUP($A16,'Return Data'!$B$7:$R$2843,12,0)</f>
        <v>15.864000000000001</v>
      </c>
      <c r="I16" s="66">
        <f t="shared" si="2"/>
        <v>14</v>
      </c>
      <c r="J16" s="65">
        <f>VLOOKUP($A16,'Return Data'!$B$7:$R$2843,13,0)</f>
        <v>20.651299999999999</v>
      </c>
      <c r="K16" s="66">
        <f t="shared" si="3"/>
        <v>14</v>
      </c>
      <c r="L16" s="65">
        <f>VLOOKUP($A16,'Return Data'!$B$7:$R$2843,17,0)</f>
        <v>9.7987000000000002</v>
      </c>
      <c r="M16" s="66">
        <f t="shared" si="4"/>
        <v>11</v>
      </c>
      <c r="N16" s="65">
        <f>VLOOKUP($A16,'Return Data'!$B$7:$R$2843,14,0)</f>
        <v>7.8860000000000001</v>
      </c>
      <c r="O16" s="66">
        <f t="shared" si="5"/>
        <v>14</v>
      </c>
      <c r="P16" s="65">
        <f>VLOOKUP($A16,'Return Data'!$B$7:$R$2843,15,0)</f>
        <v>6.2587000000000002</v>
      </c>
      <c r="Q16" s="66">
        <f t="shared" si="6"/>
        <v>13</v>
      </c>
      <c r="R16" s="65">
        <f>VLOOKUP($A16,'Return Data'!$B$7:$R$2843,16,0)</f>
        <v>6.9314</v>
      </c>
      <c r="S16" s="67">
        <f t="shared" si="7"/>
        <v>21</v>
      </c>
    </row>
    <row r="17" spans="1:19" x14ac:dyDescent="0.3">
      <c r="A17" s="63" t="s">
        <v>1695</v>
      </c>
      <c r="B17" s="64">
        <f>VLOOKUP($A17,'Return Data'!$B$7:$R$2843,3,0)</f>
        <v>44376</v>
      </c>
      <c r="C17" s="65">
        <f>VLOOKUP($A17,'Return Data'!$B$7:$R$2843,4,0)</f>
        <v>23.81</v>
      </c>
      <c r="D17" s="65">
        <f>VLOOKUP($A17,'Return Data'!$B$7:$R$2843,10,0)</f>
        <v>3.7021000000000002</v>
      </c>
      <c r="E17" s="66">
        <f t="shared" si="0"/>
        <v>17</v>
      </c>
      <c r="F17" s="65">
        <f>VLOOKUP($A17,'Return Data'!$B$7:$R$2843,11,0)</f>
        <v>5.9164000000000003</v>
      </c>
      <c r="G17" s="66">
        <f t="shared" si="1"/>
        <v>16</v>
      </c>
      <c r="H17" s="65">
        <f>VLOOKUP($A17,'Return Data'!$B$7:$R$2843,12,0)</f>
        <v>12.2584</v>
      </c>
      <c r="I17" s="66">
        <f t="shared" si="2"/>
        <v>21</v>
      </c>
      <c r="J17" s="65">
        <f>VLOOKUP($A17,'Return Data'!$B$7:$R$2843,13,0)</f>
        <v>16.6585</v>
      </c>
      <c r="K17" s="66">
        <f t="shared" si="3"/>
        <v>21</v>
      </c>
      <c r="L17" s="65">
        <f>VLOOKUP($A17,'Return Data'!$B$7:$R$2843,17,0)</f>
        <v>8.0386000000000006</v>
      </c>
      <c r="M17" s="66">
        <f t="shared" si="4"/>
        <v>17</v>
      </c>
      <c r="N17" s="65">
        <f>VLOOKUP($A17,'Return Data'!$B$7:$R$2843,14,0)</f>
        <v>7.2809999999999997</v>
      </c>
      <c r="O17" s="66">
        <f t="shared" si="5"/>
        <v>15</v>
      </c>
      <c r="P17" s="65">
        <f>VLOOKUP($A17,'Return Data'!$B$7:$R$2843,15,0)</f>
        <v>6.4897</v>
      </c>
      <c r="Q17" s="66">
        <f t="shared" si="6"/>
        <v>12</v>
      </c>
      <c r="R17" s="65">
        <f>VLOOKUP($A17,'Return Data'!$B$7:$R$2843,16,0)</f>
        <v>6.8665000000000003</v>
      </c>
      <c r="S17" s="67">
        <f t="shared" si="7"/>
        <v>22</v>
      </c>
    </row>
    <row r="18" spans="1:19" x14ac:dyDescent="0.3">
      <c r="A18" s="63" t="s">
        <v>1696</v>
      </c>
      <c r="B18" s="64">
        <f>VLOOKUP($A18,'Return Data'!$B$7:$R$2843,3,0)</f>
        <v>44376</v>
      </c>
      <c r="C18" s="65">
        <f>VLOOKUP($A18,'Return Data'!$B$7:$R$2843,4,0)</f>
        <v>12.063800000000001</v>
      </c>
      <c r="D18" s="65">
        <f>VLOOKUP($A18,'Return Data'!$B$7:$R$2843,10,0)</f>
        <v>4.0000999999999998</v>
      </c>
      <c r="E18" s="66">
        <f t="shared" si="0"/>
        <v>15</v>
      </c>
      <c r="F18" s="65">
        <f>VLOOKUP($A18,'Return Data'!$B$7:$R$2843,11,0)</f>
        <v>5.415</v>
      </c>
      <c r="G18" s="66">
        <f t="shared" si="1"/>
        <v>19</v>
      </c>
      <c r="H18" s="65">
        <f>VLOOKUP($A18,'Return Data'!$B$7:$R$2843,12,0)</f>
        <v>10.9825</v>
      </c>
      <c r="I18" s="66">
        <f t="shared" si="2"/>
        <v>22</v>
      </c>
      <c r="J18" s="65">
        <f>VLOOKUP($A18,'Return Data'!$B$7:$R$2843,13,0)</f>
        <v>15.3118</v>
      </c>
      <c r="K18" s="66">
        <f t="shared" si="3"/>
        <v>22</v>
      </c>
      <c r="L18" s="65"/>
      <c r="M18" s="66"/>
      <c r="N18" s="65"/>
      <c r="O18" s="66"/>
      <c r="P18" s="65"/>
      <c r="Q18" s="66"/>
      <c r="R18" s="65">
        <f>VLOOKUP($A18,'Return Data'!$B$7:$R$2843,16,0)</f>
        <v>8.4419000000000004</v>
      </c>
      <c r="S18" s="67">
        <f t="shared" si="7"/>
        <v>10</v>
      </c>
    </row>
    <row r="19" spans="1:19" x14ac:dyDescent="0.3">
      <c r="A19" s="63" t="s">
        <v>1697</v>
      </c>
      <c r="B19" s="64">
        <f>VLOOKUP($A19,'Return Data'!$B$7:$R$2843,3,0)</f>
        <v>44376</v>
      </c>
      <c r="C19" s="65">
        <f>VLOOKUP($A19,'Return Data'!$B$7:$R$2843,4,0)</f>
        <v>17.323399999999999</v>
      </c>
      <c r="D19" s="65">
        <f>VLOOKUP($A19,'Return Data'!$B$7:$R$2843,10,0)</f>
        <v>3.7677</v>
      </c>
      <c r="E19" s="66">
        <f t="shared" si="0"/>
        <v>16</v>
      </c>
      <c r="F19" s="65">
        <f>VLOOKUP($A19,'Return Data'!$B$7:$R$2843,11,0)</f>
        <v>5.3491</v>
      </c>
      <c r="G19" s="66">
        <f t="shared" si="1"/>
        <v>20</v>
      </c>
      <c r="H19" s="65">
        <f>VLOOKUP($A19,'Return Data'!$B$7:$R$2843,12,0)</f>
        <v>12.977499999999999</v>
      </c>
      <c r="I19" s="66">
        <f t="shared" si="2"/>
        <v>18</v>
      </c>
      <c r="J19" s="65">
        <f>VLOOKUP($A19,'Return Data'!$B$7:$R$2843,13,0)</f>
        <v>18.042999999999999</v>
      </c>
      <c r="K19" s="66">
        <f t="shared" si="3"/>
        <v>17</v>
      </c>
      <c r="L19" s="65">
        <f>VLOOKUP($A19,'Return Data'!$B$7:$R$2843,17,0)</f>
        <v>9.7848000000000006</v>
      </c>
      <c r="M19" s="66">
        <f t="shared" si="4"/>
        <v>12</v>
      </c>
      <c r="N19" s="65">
        <f>VLOOKUP($A19,'Return Data'!$B$7:$R$2843,14,0)</f>
        <v>8.4981000000000009</v>
      </c>
      <c r="O19" s="66">
        <f t="shared" si="5"/>
        <v>8</v>
      </c>
      <c r="P19" s="65">
        <f>VLOOKUP($A19,'Return Data'!$B$7:$R$2843,15,0)</f>
        <v>8.9215</v>
      </c>
      <c r="Q19" s="66">
        <f t="shared" si="6"/>
        <v>5</v>
      </c>
      <c r="R19" s="65">
        <f>VLOOKUP($A19,'Return Data'!$B$7:$R$2843,16,0)</f>
        <v>8.5267999999999997</v>
      </c>
      <c r="S19" s="67">
        <f t="shared" si="7"/>
        <v>8</v>
      </c>
    </row>
    <row r="20" spans="1:19" x14ac:dyDescent="0.3">
      <c r="A20" s="63" t="s">
        <v>1698</v>
      </c>
      <c r="B20" s="64">
        <f>VLOOKUP($A20,'Return Data'!$B$7:$R$2843,3,0)</f>
        <v>44376</v>
      </c>
      <c r="C20" s="65">
        <f>VLOOKUP($A20,'Return Data'!$B$7:$R$2843,4,0)</f>
        <v>21.696000000000002</v>
      </c>
      <c r="D20" s="65">
        <f>VLOOKUP($A20,'Return Data'!$B$7:$R$2843,10,0)</f>
        <v>6.3164999999999996</v>
      </c>
      <c r="E20" s="66">
        <f t="shared" si="0"/>
        <v>2</v>
      </c>
      <c r="F20" s="65">
        <f>VLOOKUP($A20,'Return Data'!$B$7:$R$2843,11,0)</f>
        <v>9.8977000000000004</v>
      </c>
      <c r="G20" s="66">
        <f t="shared" si="1"/>
        <v>2</v>
      </c>
      <c r="H20" s="65">
        <f>VLOOKUP($A20,'Return Data'!$B$7:$R$2843,12,0)</f>
        <v>20.506599999999999</v>
      </c>
      <c r="I20" s="66">
        <f t="shared" si="2"/>
        <v>4</v>
      </c>
      <c r="J20" s="65">
        <f>VLOOKUP($A20,'Return Data'!$B$7:$R$2843,13,0)</f>
        <v>29.9162</v>
      </c>
      <c r="K20" s="66">
        <f t="shared" si="3"/>
        <v>1</v>
      </c>
      <c r="L20" s="65">
        <f>VLOOKUP($A20,'Return Data'!$B$7:$R$2843,17,0)</f>
        <v>10.896000000000001</v>
      </c>
      <c r="M20" s="66">
        <f t="shared" si="4"/>
        <v>5</v>
      </c>
      <c r="N20" s="65">
        <f>VLOOKUP($A20,'Return Data'!$B$7:$R$2843,14,0)</f>
        <v>8.0404999999999998</v>
      </c>
      <c r="O20" s="66">
        <f t="shared" si="5"/>
        <v>11</v>
      </c>
      <c r="P20" s="65">
        <f>VLOOKUP($A20,'Return Data'!$B$7:$R$2843,15,0)</f>
        <v>7.9253</v>
      </c>
      <c r="Q20" s="66">
        <f t="shared" si="6"/>
        <v>9</v>
      </c>
      <c r="R20" s="65">
        <f>VLOOKUP($A20,'Return Data'!$B$7:$R$2843,16,0)</f>
        <v>8.3087999999999997</v>
      </c>
      <c r="S20" s="67">
        <f t="shared" si="7"/>
        <v>12</v>
      </c>
    </row>
    <row r="21" spans="1:19" x14ac:dyDescent="0.3">
      <c r="A21" s="63" t="s">
        <v>1699</v>
      </c>
      <c r="B21" s="64">
        <f>VLOOKUP($A21,'Return Data'!$B$7:$R$2843,3,0)</f>
        <v>44376</v>
      </c>
      <c r="C21" s="65">
        <f>VLOOKUP($A21,'Return Data'!$B$7:$R$2843,4,0)</f>
        <v>14.5915</v>
      </c>
      <c r="D21" s="65">
        <f>VLOOKUP($A21,'Return Data'!$B$7:$R$2843,10,0)</f>
        <v>5.6940999999999997</v>
      </c>
      <c r="E21" s="66">
        <f t="shared" si="0"/>
        <v>5</v>
      </c>
      <c r="F21" s="65">
        <f>VLOOKUP($A21,'Return Data'!$B$7:$R$2843,11,0)</f>
        <v>9.1679999999999993</v>
      </c>
      <c r="G21" s="66">
        <f t="shared" si="1"/>
        <v>6</v>
      </c>
      <c r="H21" s="65">
        <f>VLOOKUP($A21,'Return Data'!$B$7:$R$2843,12,0)</f>
        <v>22.7105</v>
      </c>
      <c r="I21" s="66">
        <f t="shared" si="2"/>
        <v>2</v>
      </c>
      <c r="J21" s="65">
        <f>VLOOKUP($A21,'Return Data'!$B$7:$R$2843,13,0)</f>
        <v>29.3126</v>
      </c>
      <c r="K21" s="66">
        <f t="shared" si="3"/>
        <v>2</v>
      </c>
      <c r="L21" s="65">
        <f>VLOOKUP($A21,'Return Data'!$B$7:$R$2843,17,0)</f>
        <v>13.030799999999999</v>
      </c>
      <c r="M21" s="66">
        <f t="shared" si="4"/>
        <v>2</v>
      </c>
      <c r="N21" s="65">
        <f>VLOOKUP($A21,'Return Data'!$B$7:$R$2843,14,0)</f>
        <v>10.910500000000001</v>
      </c>
      <c r="O21" s="66">
        <f t="shared" si="5"/>
        <v>1</v>
      </c>
      <c r="P21" s="65"/>
      <c r="Q21" s="66"/>
      <c r="R21" s="65">
        <f>VLOOKUP($A21,'Return Data'!$B$7:$R$2843,16,0)</f>
        <v>8.9497</v>
      </c>
      <c r="S21" s="67">
        <f t="shared" si="7"/>
        <v>4</v>
      </c>
    </row>
    <row r="22" spans="1:19" x14ac:dyDescent="0.3">
      <c r="A22" s="63" t="s">
        <v>1700</v>
      </c>
      <c r="B22" s="64">
        <f>VLOOKUP($A22,'Return Data'!$B$7:$R$2843,3,0)</f>
        <v>44376</v>
      </c>
      <c r="C22" s="65">
        <f>VLOOKUP($A22,'Return Data'!$B$7:$R$2843,4,0)</f>
        <v>13.813000000000001</v>
      </c>
      <c r="D22" s="65">
        <f>VLOOKUP($A22,'Return Data'!$B$7:$R$2843,10,0)</f>
        <v>5.8467000000000002</v>
      </c>
      <c r="E22" s="66">
        <f t="shared" si="0"/>
        <v>4</v>
      </c>
      <c r="F22" s="65">
        <f>VLOOKUP($A22,'Return Data'!$B$7:$R$2843,11,0)</f>
        <v>9.4445999999999994</v>
      </c>
      <c r="G22" s="66">
        <f t="shared" si="1"/>
        <v>4</v>
      </c>
      <c r="H22" s="65">
        <f>VLOOKUP($A22,'Return Data'!$B$7:$R$2843,12,0)</f>
        <v>20.029499999999999</v>
      </c>
      <c r="I22" s="66">
        <f t="shared" si="2"/>
        <v>7</v>
      </c>
      <c r="J22" s="65">
        <f>VLOOKUP($A22,'Return Data'!$B$7:$R$2843,13,0)</f>
        <v>29.093499999999999</v>
      </c>
      <c r="K22" s="66">
        <f t="shared" si="3"/>
        <v>3</v>
      </c>
      <c r="L22" s="65"/>
      <c r="M22" s="66"/>
      <c r="N22" s="65"/>
      <c r="O22" s="66"/>
      <c r="P22" s="65"/>
      <c r="Q22" s="66"/>
      <c r="R22" s="65">
        <f>VLOOKUP($A22,'Return Data'!$B$7:$R$2843,16,0)</f>
        <v>13.5944</v>
      </c>
      <c r="S22" s="67">
        <f t="shared" si="7"/>
        <v>1</v>
      </c>
    </row>
    <row r="23" spans="1:19" x14ac:dyDescent="0.3">
      <c r="A23" s="63" t="s">
        <v>1701</v>
      </c>
      <c r="B23" s="64">
        <f>VLOOKUP($A23,'Return Data'!$B$7:$R$2843,3,0)</f>
        <v>44376</v>
      </c>
      <c r="C23" s="65">
        <f>VLOOKUP($A23,'Return Data'!$B$7:$R$2843,4,0)</f>
        <v>11.9434</v>
      </c>
      <c r="D23" s="65">
        <f>VLOOKUP($A23,'Return Data'!$B$7:$R$2843,10,0)</f>
        <v>4.8659999999999997</v>
      </c>
      <c r="E23" s="66">
        <f t="shared" si="0"/>
        <v>11</v>
      </c>
      <c r="F23" s="65">
        <f>VLOOKUP($A23,'Return Data'!$B$7:$R$2843,11,0)</f>
        <v>8.6602999999999994</v>
      </c>
      <c r="G23" s="66">
        <f t="shared" si="1"/>
        <v>8</v>
      </c>
      <c r="H23" s="65">
        <f>VLOOKUP($A23,'Return Data'!$B$7:$R$2843,12,0)</f>
        <v>18.8079</v>
      </c>
      <c r="I23" s="66">
        <f t="shared" si="2"/>
        <v>9</v>
      </c>
      <c r="J23" s="65">
        <f>VLOOKUP($A23,'Return Data'!$B$7:$R$2843,13,0)</f>
        <v>20.901700000000002</v>
      </c>
      <c r="K23" s="66">
        <f t="shared" si="3"/>
        <v>12</v>
      </c>
      <c r="L23" s="65">
        <f>VLOOKUP($A23,'Return Data'!$B$7:$R$2843,17,0)</f>
        <v>-2.57</v>
      </c>
      <c r="M23" s="66">
        <f t="shared" si="4"/>
        <v>19</v>
      </c>
      <c r="N23" s="65">
        <f>VLOOKUP($A23,'Return Data'!$B$7:$R$2843,14,0)</f>
        <v>-1.5422</v>
      </c>
      <c r="O23" s="66">
        <f t="shared" si="5"/>
        <v>16</v>
      </c>
      <c r="P23" s="65">
        <f>VLOOKUP($A23,'Return Data'!$B$7:$R$2843,15,0)</f>
        <v>2.7109999999999999</v>
      </c>
      <c r="Q23" s="66">
        <f t="shared" si="6"/>
        <v>14</v>
      </c>
      <c r="R23" s="65">
        <f>VLOOKUP($A23,'Return Data'!$B$7:$R$2843,16,0)</f>
        <v>2.9601999999999999</v>
      </c>
      <c r="S23" s="67">
        <f t="shared" si="7"/>
        <v>23</v>
      </c>
    </row>
    <row r="24" spans="1:19" x14ac:dyDescent="0.3">
      <c r="A24" s="63" t="s">
        <v>1702</v>
      </c>
      <c r="B24" s="64">
        <f>VLOOKUP($A24,'Return Data'!$B$7:$R$2843,3,0)</f>
        <v>44376</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44376</v>
      </c>
      <c r="C26" s="65">
        <f>VLOOKUP($A26,'Return Data'!$B$7:$R$2843,4,0)</f>
        <v>37.9773</v>
      </c>
      <c r="D26" s="65">
        <f>VLOOKUP($A26,'Return Data'!$B$7:$R$2843,10,0)</f>
        <v>5.6360000000000001</v>
      </c>
      <c r="E26" s="66">
        <f t="shared" si="0"/>
        <v>6</v>
      </c>
      <c r="F26" s="65">
        <f>VLOOKUP($A26,'Return Data'!$B$7:$R$2843,11,0)</f>
        <v>7.8726000000000003</v>
      </c>
      <c r="G26" s="66">
        <f t="shared" si="1"/>
        <v>11</v>
      </c>
      <c r="H26" s="65">
        <f>VLOOKUP($A26,'Return Data'!$B$7:$R$2843,12,0)</f>
        <v>16.126799999999999</v>
      </c>
      <c r="I26" s="66">
        <f t="shared" si="2"/>
        <v>13</v>
      </c>
      <c r="J26" s="65">
        <f>VLOOKUP($A26,'Return Data'!$B$7:$R$2843,13,0)</f>
        <v>20.775700000000001</v>
      </c>
      <c r="K26" s="66">
        <f t="shared" si="3"/>
        <v>13</v>
      </c>
      <c r="L26" s="65">
        <f>VLOOKUP($A26,'Return Data'!$B$7:$R$2843,17,0)</f>
        <v>8.4440000000000008</v>
      </c>
      <c r="M26" s="66">
        <f t="shared" si="4"/>
        <v>16</v>
      </c>
      <c r="N26" s="65">
        <f>VLOOKUP($A26,'Return Data'!$B$7:$R$2843,14,0)</f>
        <v>7.9593999999999996</v>
      </c>
      <c r="O26" s="66">
        <f t="shared" si="5"/>
        <v>12</v>
      </c>
      <c r="P26" s="65">
        <f>VLOOKUP($A26,'Return Data'!$B$7:$R$2843,15,0)</f>
        <v>7.6071</v>
      </c>
      <c r="Q26" s="66">
        <f t="shared" si="6"/>
        <v>10</v>
      </c>
      <c r="R26" s="65">
        <f>VLOOKUP($A26,'Return Data'!$B$7:$R$2843,16,0)</f>
        <v>7.9668000000000001</v>
      </c>
      <c r="S26" s="67">
        <f t="shared" si="7"/>
        <v>16</v>
      </c>
    </row>
    <row r="27" spans="1:19" x14ac:dyDescent="0.3">
      <c r="A27" s="63" t="s">
        <v>1705</v>
      </c>
      <c r="B27" s="64">
        <f>VLOOKUP($A27,'Return Data'!$B$7:$R$2843,3,0)</f>
        <v>44376</v>
      </c>
      <c r="C27" s="65">
        <f>VLOOKUP($A27,'Return Data'!$B$7:$R$2843,4,0)</f>
        <v>46.445399999999999</v>
      </c>
      <c r="D27" s="65">
        <f>VLOOKUP($A27,'Return Data'!$B$7:$R$2843,10,0)</f>
        <v>6.2050999999999998</v>
      </c>
      <c r="E27" s="66">
        <f t="shared" si="0"/>
        <v>3</v>
      </c>
      <c r="F27" s="65">
        <f>VLOOKUP($A27,'Return Data'!$B$7:$R$2843,11,0)</f>
        <v>9.6822999999999997</v>
      </c>
      <c r="G27" s="66">
        <f t="shared" si="1"/>
        <v>3</v>
      </c>
      <c r="H27" s="65">
        <f>VLOOKUP($A27,'Return Data'!$B$7:$R$2843,12,0)</f>
        <v>21.020600000000002</v>
      </c>
      <c r="I27" s="66">
        <f t="shared" si="2"/>
        <v>3</v>
      </c>
      <c r="J27" s="65">
        <f>VLOOKUP($A27,'Return Data'!$B$7:$R$2843,13,0)</f>
        <v>27.602900000000002</v>
      </c>
      <c r="K27" s="66">
        <f t="shared" si="3"/>
        <v>5</v>
      </c>
      <c r="L27" s="65">
        <f>VLOOKUP($A27,'Return Data'!$B$7:$R$2843,17,0)</f>
        <v>13.083299999999999</v>
      </c>
      <c r="M27" s="66">
        <f t="shared" si="4"/>
        <v>1</v>
      </c>
      <c r="N27" s="65">
        <f>VLOOKUP($A27,'Return Data'!$B$7:$R$2843,14,0)</f>
        <v>10.097200000000001</v>
      </c>
      <c r="O27" s="66">
        <f t="shared" si="5"/>
        <v>2</v>
      </c>
      <c r="P27" s="65">
        <f>VLOOKUP($A27,'Return Data'!$B$7:$R$2843,15,0)</f>
        <v>9.5533999999999999</v>
      </c>
      <c r="Q27" s="66">
        <f t="shared" si="6"/>
        <v>2</v>
      </c>
      <c r="R27" s="65">
        <f>VLOOKUP($A27,'Return Data'!$B$7:$R$2843,16,0)</f>
        <v>8.3655000000000008</v>
      </c>
      <c r="S27" s="67">
        <f t="shared" si="7"/>
        <v>11</v>
      </c>
    </row>
    <row r="28" spans="1:19" x14ac:dyDescent="0.3">
      <c r="A28" s="63" t="s">
        <v>1706</v>
      </c>
      <c r="B28" s="64">
        <f>VLOOKUP($A28,'Return Data'!$B$7:$R$2843,3,0)</f>
        <v>44376</v>
      </c>
      <c r="C28" s="65">
        <f>VLOOKUP($A28,'Return Data'!$B$7:$R$2843,4,0)</f>
        <v>16.465800000000002</v>
      </c>
      <c r="D28" s="65">
        <f>VLOOKUP($A28,'Return Data'!$B$7:$R$2843,10,0)</f>
        <v>5.1013000000000002</v>
      </c>
      <c r="E28" s="66">
        <f t="shared" si="0"/>
        <v>8</v>
      </c>
      <c r="F28" s="65">
        <f>VLOOKUP($A28,'Return Data'!$B$7:$R$2843,11,0)</f>
        <v>8.0000999999999998</v>
      </c>
      <c r="G28" s="66">
        <f t="shared" si="1"/>
        <v>10</v>
      </c>
      <c r="H28" s="65">
        <f>VLOOKUP($A28,'Return Data'!$B$7:$R$2843,12,0)</f>
        <v>20.319199999999999</v>
      </c>
      <c r="I28" s="66">
        <f t="shared" si="2"/>
        <v>5</v>
      </c>
      <c r="J28" s="65">
        <f>VLOOKUP($A28,'Return Data'!$B$7:$R$2843,13,0)</f>
        <v>26.773099999999999</v>
      </c>
      <c r="K28" s="66">
        <f t="shared" si="3"/>
        <v>6</v>
      </c>
      <c r="L28" s="65">
        <f>VLOOKUP($A28,'Return Data'!$B$7:$R$2843,17,0)</f>
        <v>12.010199999999999</v>
      </c>
      <c r="M28" s="66">
        <f t="shared" si="4"/>
        <v>3</v>
      </c>
      <c r="N28" s="65">
        <f>VLOOKUP($A28,'Return Data'!$B$7:$R$2843,14,0)</f>
        <v>9.6447000000000003</v>
      </c>
      <c r="O28" s="66">
        <f t="shared" si="5"/>
        <v>5</v>
      </c>
      <c r="P28" s="65">
        <f>VLOOKUP($A28,'Return Data'!$B$7:$R$2843,15,0)</f>
        <v>8.7966999999999995</v>
      </c>
      <c r="Q28" s="66">
        <f t="shared" si="6"/>
        <v>6</v>
      </c>
      <c r="R28" s="65">
        <f>VLOOKUP($A28,'Return Data'!$B$7:$R$2843,16,0)</f>
        <v>8.5249000000000006</v>
      </c>
      <c r="S28" s="67">
        <f t="shared" si="7"/>
        <v>9</v>
      </c>
    </row>
    <row r="29" spans="1:19" x14ac:dyDescent="0.3">
      <c r="A29" s="63" t="s">
        <v>1707</v>
      </c>
      <c r="B29" s="64">
        <f>VLOOKUP($A29,'Return Data'!$B$7:$R$2843,3,0)</f>
        <v>44376</v>
      </c>
      <c r="C29" s="65">
        <f>VLOOKUP($A29,'Return Data'!$B$7:$R$2843,4,0)</f>
        <v>12.1059</v>
      </c>
      <c r="D29" s="65">
        <f>VLOOKUP($A29,'Return Data'!$B$7:$R$2843,10,0)</f>
        <v>3.3191000000000002</v>
      </c>
      <c r="E29" s="66">
        <f t="shared" si="0"/>
        <v>18</v>
      </c>
      <c r="F29" s="65">
        <f>VLOOKUP($A29,'Return Data'!$B$7:$R$2843,11,0)</f>
        <v>4.9065000000000003</v>
      </c>
      <c r="G29" s="66">
        <f t="shared" si="1"/>
        <v>21</v>
      </c>
      <c r="H29" s="65">
        <f>VLOOKUP($A29,'Return Data'!$B$7:$R$2843,12,0)</f>
        <v>12.850300000000001</v>
      </c>
      <c r="I29" s="66">
        <f t="shared" si="2"/>
        <v>20</v>
      </c>
      <c r="J29" s="65">
        <f>VLOOKUP($A29,'Return Data'!$B$7:$R$2843,13,0)</f>
        <v>16.904199999999999</v>
      </c>
      <c r="K29" s="66">
        <f t="shared" si="3"/>
        <v>20</v>
      </c>
      <c r="L29" s="65"/>
      <c r="M29" s="66"/>
      <c r="N29" s="65"/>
      <c r="O29" s="66"/>
      <c r="P29" s="65"/>
      <c r="Q29" s="66"/>
      <c r="R29" s="65">
        <f>VLOOKUP($A29,'Return Data'!$B$7:$R$2843,16,0)</f>
        <v>7.7457000000000003</v>
      </c>
      <c r="S29" s="67">
        <f t="shared" si="7"/>
        <v>18</v>
      </c>
    </row>
    <row r="30" spans="1:19" x14ac:dyDescent="0.3">
      <c r="A30" s="63" t="s">
        <v>1708</v>
      </c>
      <c r="B30" s="64">
        <f>VLOOKUP($A30,'Return Data'!$B$7:$R$2843,3,0)</f>
        <v>44376</v>
      </c>
      <c r="C30" s="65">
        <f>VLOOKUP($A30,'Return Data'!$B$7:$R$2843,4,0)</f>
        <v>51.676763926708801</v>
      </c>
      <c r="D30" s="65">
        <f>VLOOKUP($A30,'Return Data'!$B$7:$R$2843,10,0)</f>
        <v>3.1084000000000001</v>
      </c>
      <c r="E30" s="66">
        <f t="shared" si="0"/>
        <v>20</v>
      </c>
      <c r="F30" s="65">
        <f>VLOOKUP($A30,'Return Data'!$B$7:$R$2843,11,0)</f>
        <v>5.6760000000000002</v>
      </c>
      <c r="G30" s="66">
        <f t="shared" si="1"/>
        <v>18</v>
      </c>
      <c r="H30" s="65">
        <f>VLOOKUP($A30,'Return Data'!$B$7:$R$2843,12,0)</f>
        <v>14.5753</v>
      </c>
      <c r="I30" s="66">
        <f t="shared" si="2"/>
        <v>16</v>
      </c>
      <c r="J30" s="65">
        <f>VLOOKUP($A30,'Return Data'!$B$7:$R$2843,13,0)</f>
        <v>19.135200000000001</v>
      </c>
      <c r="K30" s="66">
        <f t="shared" si="3"/>
        <v>16</v>
      </c>
      <c r="L30" s="65">
        <f>VLOOKUP($A30,'Return Data'!$B$7:$R$2843,17,0)</f>
        <v>8.4583999999999993</v>
      </c>
      <c r="M30" s="66">
        <f t="shared" si="4"/>
        <v>15</v>
      </c>
      <c r="N30" s="65">
        <f>VLOOKUP($A30,'Return Data'!$B$7:$R$2843,14,0)</f>
        <v>7.9</v>
      </c>
      <c r="O30" s="66">
        <f t="shared" si="5"/>
        <v>13</v>
      </c>
      <c r="P30" s="65">
        <f>VLOOKUP($A30,'Return Data'!$B$7:$R$2843,15,0)</f>
        <v>7.2031000000000001</v>
      </c>
      <c r="Q30" s="66">
        <f t="shared" si="6"/>
        <v>11</v>
      </c>
      <c r="R30" s="65">
        <f>VLOOKUP($A30,'Return Data'!$B$7:$R$2843,16,0)</f>
        <v>7.8198999999999996</v>
      </c>
      <c r="S30" s="67">
        <f t="shared" si="7"/>
        <v>17</v>
      </c>
    </row>
    <row r="31" spans="1:19" x14ac:dyDescent="0.3">
      <c r="A31" s="63" t="s">
        <v>1709</v>
      </c>
      <c r="B31" s="64">
        <f>VLOOKUP($A31,'Return Data'!$B$7:$R$2843,3,0)</f>
        <v>44376</v>
      </c>
      <c r="C31" s="65">
        <f>VLOOKUP($A31,'Return Data'!$B$7:$R$2843,4,0)</f>
        <v>12.73</v>
      </c>
      <c r="D31" s="65">
        <f>VLOOKUP($A31,'Return Data'!$B$7:$R$2843,10,0)</f>
        <v>3.0769000000000002</v>
      </c>
      <c r="E31" s="66">
        <f t="shared" si="0"/>
        <v>21</v>
      </c>
      <c r="F31" s="65">
        <f>VLOOKUP($A31,'Return Data'!$B$7:$R$2843,11,0)</f>
        <v>4.4298999999999999</v>
      </c>
      <c r="G31" s="66">
        <f t="shared" si="1"/>
        <v>22</v>
      </c>
      <c r="H31" s="65">
        <f>VLOOKUP($A31,'Return Data'!$B$7:$R$2843,12,0)</f>
        <v>12.954700000000001</v>
      </c>
      <c r="I31" s="66">
        <f t="shared" si="2"/>
        <v>19</v>
      </c>
      <c r="J31" s="65">
        <f>VLOOKUP($A31,'Return Data'!$B$7:$R$2843,13,0)</f>
        <v>17.327200000000001</v>
      </c>
      <c r="K31" s="66">
        <f t="shared" si="3"/>
        <v>19</v>
      </c>
      <c r="L31" s="65">
        <f>VLOOKUP($A31,'Return Data'!$B$7:$R$2843,17,0)</f>
        <v>9.5086999999999993</v>
      </c>
      <c r="M31" s="66">
        <f t="shared" si="4"/>
        <v>13</v>
      </c>
      <c r="N31" s="65"/>
      <c r="O31" s="66"/>
      <c r="P31" s="65"/>
      <c r="Q31" s="66"/>
      <c r="R31" s="65">
        <f>VLOOKUP($A31,'Return Data'!$B$7:$R$2843,16,0)</f>
        <v>8.7095000000000002</v>
      </c>
      <c r="S31" s="67">
        <f t="shared" si="7"/>
        <v>5</v>
      </c>
    </row>
    <row r="32" spans="1:19" x14ac:dyDescent="0.3">
      <c r="A32" s="63" t="s">
        <v>1710</v>
      </c>
      <c r="B32" s="64">
        <f>VLOOKUP($A32,'Return Data'!$B$7:$R$2843,3,0)</f>
        <v>44376</v>
      </c>
      <c r="C32" s="65">
        <f>VLOOKUP($A32,'Return Data'!$B$7:$R$2843,4,0)</f>
        <v>12.4476</v>
      </c>
      <c r="D32" s="65">
        <f>VLOOKUP($A32,'Return Data'!$B$7:$R$2843,10,0)</f>
        <v>5.0182000000000002</v>
      </c>
      <c r="E32" s="66">
        <f t="shared" si="0"/>
        <v>9</v>
      </c>
      <c r="F32" s="65">
        <f>VLOOKUP($A32,'Return Data'!$B$7:$R$2843,11,0)</f>
        <v>8.8305000000000007</v>
      </c>
      <c r="G32" s="66">
        <f t="shared" si="1"/>
        <v>7</v>
      </c>
      <c r="H32" s="65">
        <f>VLOOKUP($A32,'Return Data'!$B$7:$R$2843,12,0)</f>
        <v>19.575800000000001</v>
      </c>
      <c r="I32" s="66">
        <f t="shared" si="2"/>
        <v>8</v>
      </c>
      <c r="J32" s="65">
        <f>VLOOKUP($A32,'Return Data'!$B$7:$R$2843,13,0)</f>
        <v>23.715199999999999</v>
      </c>
      <c r="K32" s="66">
        <f t="shared" si="3"/>
        <v>10</v>
      </c>
      <c r="L32" s="65">
        <f>VLOOKUP($A32,'Return Data'!$B$7:$R$2843,17,0)</f>
        <v>10.202199999999999</v>
      </c>
      <c r="M32" s="66">
        <f t="shared" si="4"/>
        <v>9</v>
      </c>
      <c r="N32" s="65"/>
      <c r="O32" s="66"/>
      <c r="P32" s="65"/>
      <c r="Q32" s="66"/>
      <c r="R32" s="65">
        <f>VLOOKUP($A32,'Return Data'!$B$7:$R$2843,16,0)</f>
        <v>8.0350999999999999</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4.5696869565217391</v>
      </c>
      <c r="E34" s="74"/>
      <c r="F34" s="75">
        <f>AVERAGE(F8:F32)</f>
        <v>7.2943826086956509</v>
      </c>
      <c r="G34" s="74"/>
      <c r="H34" s="75">
        <f>AVERAGE(H8:H32)</f>
        <v>16.870995652173914</v>
      </c>
      <c r="I34" s="74"/>
      <c r="J34" s="75">
        <f>AVERAGE(J8:J32)</f>
        <v>22.031852173913045</v>
      </c>
      <c r="K34" s="74"/>
      <c r="L34" s="75">
        <f>AVERAGE(L8:L32)</f>
        <v>9.4788105263157902</v>
      </c>
      <c r="M34" s="74"/>
      <c r="N34" s="75">
        <f>AVERAGE(N8:N32)</f>
        <v>8.1228875000000009</v>
      </c>
      <c r="O34" s="74"/>
      <c r="P34" s="75">
        <f>AVERAGE(P8:P32)</f>
        <v>7.9759857142857138</v>
      </c>
      <c r="Q34" s="74"/>
      <c r="R34" s="75">
        <f>AVERAGE(R8:R32)</f>
        <v>8.2124913043478251</v>
      </c>
      <c r="S34" s="76"/>
    </row>
    <row r="35" spans="1:19" x14ac:dyDescent="0.3">
      <c r="A35" s="73" t="s">
        <v>28</v>
      </c>
      <c r="B35" s="74"/>
      <c r="C35" s="74"/>
      <c r="D35" s="75">
        <f>MIN(D8:D32)</f>
        <v>1.7153</v>
      </c>
      <c r="E35" s="74"/>
      <c r="F35" s="75">
        <f>MIN(F8:F32)</f>
        <v>2.5065</v>
      </c>
      <c r="G35" s="74"/>
      <c r="H35" s="75">
        <f>MIN(H8:H32)</f>
        <v>7.1364000000000001</v>
      </c>
      <c r="I35" s="74"/>
      <c r="J35" s="75">
        <f>MIN(J8:J32)</f>
        <v>11.6761</v>
      </c>
      <c r="K35" s="74"/>
      <c r="L35" s="75">
        <f>MIN(L8:L32)</f>
        <v>-2.57</v>
      </c>
      <c r="M35" s="74"/>
      <c r="N35" s="75">
        <f>MIN(N8:N32)</f>
        <v>-1.5422</v>
      </c>
      <c r="O35" s="74"/>
      <c r="P35" s="75">
        <f>MIN(P8:P32)</f>
        <v>2.7109999999999999</v>
      </c>
      <c r="Q35" s="74"/>
      <c r="R35" s="75">
        <f>MIN(R8:R32)</f>
        <v>2.9601999999999999</v>
      </c>
      <c r="S35" s="76"/>
    </row>
    <row r="36" spans="1:19" ht="15" thickBot="1" x14ac:dyDescent="0.35">
      <c r="A36" s="77" t="s">
        <v>29</v>
      </c>
      <c r="B36" s="78"/>
      <c r="C36" s="78"/>
      <c r="D36" s="79">
        <f>MAX(D8:D32)</f>
        <v>7.7108999999999996</v>
      </c>
      <c r="E36" s="78"/>
      <c r="F36" s="79">
        <f>MAX(F8:F32)</f>
        <v>12.321300000000001</v>
      </c>
      <c r="G36" s="78"/>
      <c r="H36" s="79">
        <f>MAX(H8:H32)</f>
        <v>24.903199999999998</v>
      </c>
      <c r="I36" s="78"/>
      <c r="J36" s="79">
        <f>MAX(J8:J32)</f>
        <v>29.9162</v>
      </c>
      <c r="K36" s="78"/>
      <c r="L36" s="79">
        <f>MAX(L8:L32)</f>
        <v>13.083299999999999</v>
      </c>
      <c r="M36" s="78"/>
      <c r="N36" s="79">
        <f>MAX(N8:N32)</f>
        <v>10.910500000000001</v>
      </c>
      <c r="O36" s="78"/>
      <c r="P36" s="79">
        <f>MAX(P8:P32)</f>
        <v>10.5344</v>
      </c>
      <c r="Q36" s="78"/>
      <c r="R36" s="79">
        <f>MAX(R8:R32)</f>
        <v>13.5944</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44376</v>
      </c>
      <c r="C8" s="65">
        <f>VLOOKUP($A8,'Return Data'!$B$7:$R$2843,4,0)</f>
        <v>22.083300000000001</v>
      </c>
      <c r="D8" s="65">
        <f>VLOOKUP($A8,'Return Data'!$B$7:$R$2843,10,0)</f>
        <v>1.5035000000000001</v>
      </c>
      <c r="E8" s="66">
        <f t="shared" ref="E8:E34" si="0">RANK(D8,D$8:D$34,0)</f>
        <v>2</v>
      </c>
      <c r="F8" s="65">
        <f>VLOOKUP($A8,'Return Data'!$B$7:$R$2843,11,0)</f>
        <v>2.6004</v>
      </c>
      <c r="G8" s="66">
        <f t="shared" ref="G8:G34" si="1">RANK(F8,F$8:F$34,0)</f>
        <v>1</v>
      </c>
      <c r="H8" s="65">
        <f>VLOOKUP($A8,'Return Data'!$B$7:$R$2843,12,0)</f>
        <v>3.5122</v>
      </c>
      <c r="I8" s="66">
        <f t="shared" ref="I8:I23" si="2">RANK(H8,H$8:H$34,0)</f>
        <v>4</v>
      </c>
      <c r="J8" s="65">
        <f>VLOOKUP($A8,'Return Data'!$B$7:$R$2843,13,0)</f>
        <v>4.2008999999999999</v>
      </c>
      <c r="K8" s="66">
        <f t="shared" ref="K8:K23" si="3">RANK(J8,J$8:J$34,0)</f>
        <v>9</v>
      </c>
      <c r="L8" s="65">
        <f>VLOOKUP($A8,'Return Data'!$B$7:$R$2843,17,0)</f>
        <v>5.2199</v>
      </c>
      <c r="M8" s="66">
        <f t="shared" ref="M8:M18" si="4">RANK(L8,L$8:L$34,0)</f>
        <v>9</v>
      </c>
      <c r="N8" s="65">
        <f>VLOOKUP($A8,'Return Data'!$B$7:$R$2843,14,0)</f>
        <v>5.7671999999999999</v>
      </c>
      <c r="O8" s="66">
        <f>RANK(N8,N$8:N$34,0)</f>
        <v>7</v>
      </c>
      <c r="P8" s="65">
        <f>VLOOKUP($A8,'Return Data'!$B$7:$R$2843,15,0)</f>
        <v>6.1432000000000002</v>
      </c>
      <c r="Q8" s="66">
        <f>RANK(P8,P$8:P$34,0)</f>
        <v>6</v>
      </c>
      <c r="R8" s="65">
        <f>VLOOKUP($A8,'Return Data'!$B$7:$R$2843,16,0)</f>
        <v>7.1672000000000002</v>
      </c>
      <c r="S8" s="67">
        <f t="shared" ref="S8:S34" si="5">RANK(R8,R$8:R$34,0)</f>
        <v>4</v>
      </c>
    </row>
    <row r="9" spans="1:20" x14ac:dyDescent="0.3">
      <c r="A9" s="63" t="s">
        <v>1712</v>
      </c>
      <c r="B9" s="64">
        <f>VLOOKUP($A9,'Return Data'!$B$7:$R$2843,3,0)</f>
        <v>44376</v>
      </c>
      <c r="C9" s="65">
        <f>VLOOKUP($A9,'Return Data'!$B$7:$R$2843,4,0)</f>
        <v>15.6305</v>
      </c>
      <c r="D9" s="65">
        <f>VLOOKUP($A9,'Return Data'!$B$7:$R$2843,10,0)</f>
        <v>1.2942</v>
      </c>
      <c r="E9" s="66">
        <f t="shared" si="0"/>
        <v>19</v>
      </c>
      <c r="F9" s="65">
        <f>VLOOKUP($A9,'Return Data'!$B$7:$R$2843,11,0)</f>
        <v>2.3654999999999999</v>
      </c>
      <c r="G9" s="66">
        <f t="shared" si="1"/>
        <v>12</v>
      </c>
      <c r="H9" s="65">
        <f>VLOOKUP($A9,'Return Data'!$B$7:$R$2843,12,0)</f>
        <v>3.2997999999999998</v>
      </c>
      <c r="I9" s="66">
        <f t="shared" si="2"/>
        <v>13</v>
      </c>
      <c r="J9" s="65">
        <f>VLOOKUP($A9,'Return Data'!$B$7:$R$2843,13,0)</f>
        <v>3.9580000000000002</v>
      </c>
      <c r="K9" s="66">
        <f t="shared" si="3"/>
        <v>15</v>
      </c>
      <c r="L9" s="65">
        <f>VLOOKUP($A9,'Return Data'!$B$7:$R$2843,17,0)</f>
        <v>5.1811999999999996</v>
      </c>
      <c r="M9" s="66">
        <f t="shared" si="4"/>
        <v>10</v>
      </c>
      <c r="N9" s="65">
        <f>VLOOKUP($A9,'Return Data'!$B$7:$R$2843,14,0)</f>
        <v>5.7207999999999997</v>
      </c>
      <c r="O9" s="66">
        <f>RANK(N9,N$8:N$34,0)</f>
        <v>8</v>
      </c>
      <c r="P9" s="65">
        <f>VLOOKUP($A9,'Return Data'!$B$7:$R$2843,15,0)</f>
        <v>6.2450999999999999</v>
      </c>
      <c r="Q9" s="66">
        <f>RANK(P9,P$8:P$34,0)</f>
        <v>4</v>
      </c>
      <c r="R9" s="65">
        <f>VLOOKUP($A9,'Return Data'!$B$7:$R$2843,16,0)</f>
        <v>6.7077999999999998</v>
      </c>
      <c r="S9" s="67">
        <f t="shared" si="5"/>
        <v>11</v>
      </c>
    </row>
    <row r="10" spans="1:20" x14ac:dyDescent="0.3">
      <c r="A10" s="63" t="s">
        <v>1713</v>
      </c>
      <c r="B10" s="64">
        <f>VLOOKUP($A10,'Return Data'!$B$7:$R$2843,3,0)</f>
        <v>44376</v>
      </c>
      <c r="C10" s="65">
        <f>VLOOKUP($A10,'Return Data'!$B$7:$R$2843,4,0)</f>
        <v>13.154999999999999</v>
      </c>
      <c r="D10" s="65">
        <f>VLOOKUP($A10,'Return Data'!$B$7:$R$2843,10,0)</f>
        <v>1.3716999999999999</v>
      </c>
      <c r="E10" s="66">
        <f t="shared" si="0"/>
        <v>11</v>
      </c>
      <c r="F10" s="65">
        <f>VLOOKUP($A10,'Return Data'!$B$7:$R$2843,11,0)</f>
        <v>2.4613</v>
      </c>
      <c r="G10" s="66">
        <f t="shared" si="1"/>
        <v>9</v>
      </c>
      <c r="H10" s="65">
        <f>VLOOKUP($A10,'Return Data'!$B$7:$R$2843,12,0)</f>
        <v>3.4849000000000001</v>
      </c>
      <c r="I10" s="66">
        <f t="shared" si="2"/>
        <v>5</v>
      </c>
      <c r="J10" s="65">
        <f>VLOOKUP($A10,'Return Data'!$B$7:$R$2843,13,0)</f>
        <v>4.2309999999999999</v>
      </c>
      <c r="K10" s="66">
        <f t="shared" si="3"/>
        <v>6</v>
      </c>
      <c r="L10" s="65">
        <f>VLOOKUP($A10,'Return Data'!$B$7:$R$2843,17,0)</f>
        <v>5.3608000000000002</v>
      </c>
      <c r="M10" s="66">
        <f t="shared" si="4"/>
        <v>4</v>
      </c>
      <c r="N10" s="65">
        <f>VLOOKUP($A10,'Return Data'!$B$7:$R$2843,14,0)</f>
        <v>5.9055999999999997</v>
      </c>
      <c r="O10" s="66">
        <f>RANK(N10,N$8:N$34,0)</f>
        <v>3</v>
      </c>
      <c r="P10" s="65"/>
      <c r="Q10" s="66"/>
      <c r="R10" s="65">
        <f>VLOOKUP($A10,'Return Data'!$B$7:$R$2843,16,0)</f>
        <v>6.2773000000000003</v>
      </c>
      <c r="S10" s="67">
        <f t="shared" si="5"/>
        <v>16</v>
      </c>
    </row>
    <row r="11" spans="1:20" x14ac:dyDescent="0.3">
      <c r="A11" s="63" t="s">
        <v>1714</v>
      </c>
      <c r="B11" s="64">
        <f>VLOOKUP($A11,'Return Data'!$B$7:$R$2843,3,0)</f>
        <v>44376</v>
      </c>
      <c r="C11" s="65">
        <f>VLOOKUP($A11,'Return Data'!$B$7:$R$2843,4,0)</f>
        <v>11.557399999999999</v>
      </c>
      <c r="D11" s="65">
        <f>VLOOKUP($A11,'Return Data'!$B$7:$R$2843,10,0)</f>
        <v>1.0236000000000001</v>
      </c>
      <c r="E11" s="66">
        <f t="shared" si="0"/>
        <v>26</v>
      </c>
      <c r="F11" s="65">
        <f>VLOOKUP($A11,'Return Data'!$B$7:$R$2843,11,0)</f>
        <v>1.6947000000000001</v>
      </c>
      <c r="G11" s="66">
        <f t="shared" si="1"/>
        <v>25</v>
      </c>
      <c r="H11" s="65">
        <f>VLOOKUP($A11,'Return Data'!$B$7:$R$2843,12,0)</f>
        <v>2.2968999999999999</v>
      </c>
      <c r="I11" s="66">
        <f t="shared" si="2"/>
        <v>24</v>
      </c>
      <c r="J11" s="65">
        <f>VLOOKUP($A11,'Return Data'!$B$7:$R$2843,13,0)</f>
        <v>3.0998999999999999</v>
      </c>
      <c r="K11" s="66">
        <f t="shared" si="3"/>
        <v>21</v>
      </c>
      <c r="L11" s="65">
        <f>VLOOKUP($A11,'Return Data'!$B$7:$R$2843,17,0)</f>
        <v>4.0849000000000002</v>
      </c>
      <c r="M11" s="66">
        <f t="shared" si="4"/>
        <v>20</v>
      </c>
      <c r="N11" s="65"/>
      <c r="O11" s="66"/>
      <c r="P11" s="65"/>
      <c r="Q11" s="66"/>
      <c r="R11" s="65">
        <f>VLOOKUP($A11,'Return Data'!$B$7:$R$2843,16,0)</f>
        <v>4.8880999999999997</v>
      </c>
      <c r="S11" s="67">
        <f t="shared" si="5"/>
        <v>21</v>
      </c>
    </row>
    <row r="12" spans="1:20" x14ac:dyDescent="0.3">
      <c r="A12" s="63" t="s">
        <v>1715</v>
      </c>
      <c r="B12" s="64">
        <f>VLOOKUP($A12,'Return Data'!$B$7:$R$2843,3,0)</f>
        <v>44376</v>
      </c>
      <c r="C12" s="65">
        <f>VLOOKUP($A12,'Return Data'!$B$7:$R$2843,4,0)</f>
        <v>12.129</v>
      </c>
      <c r="D12" s="65">
        <f>VLOOKUP($A12,'Return Data'!$B$7:$R$2843,10,0)</f>
        <v>1.3113999999999999</v>
      </c>
      <c r="E12" s="66">
        <f t="shared" si="0"/>
        <v>17</v>
      </c>
      <c r="F12" s="65">
        <f>VLOOKUP($A12,'Return Data'!$B$7:$R$2843,11,0)</f>
        <v>2.1991999999999998</v>
      </c>
      <c r="G12" s="66">
        <f t="shared" si="1"/>
        <v>18</v>
      </c>
      <c r="H12" s="65">
        <f>VLOOKUP($A12,'Return Data'!$B$7:$R$2843,12,0)</f>
        <v>3.0939000000000001</v>
      </c>
      <c r="I12" s="66">
        <f t="shared" si="2"/>
        <v>16</v>
      </c>
      <c r="J12" s="65">
        <f>VLOOKUP($A12,'Return Data'!$B$7:$R$2843,13,0)</f>
        <v>3.8887</v>
      </c>
      <c r="K12" s="66">
        <f t="shared" si="3"/>
        <v>16</v>
      </c>
      <c r="L12" s="65">
        <f>VLOOKUP($A12,'Return Data'!$B$7:$R$2843,17,0)</f>
        <v>4.9638999999999998</v>
      </c>
      <c r="M12" s="66">
        <f t="shared" si="4"/>
        <v>14</v>
      </c>
      <c r="N12" s="65">
        <f>VLOOKUP($A12,'Return Data'!$B$7:$R$2843,14,0)</f>
        <v>5.6627999999999998</v>
      </c>
      <c r="O12" s="66">
        <f t="shared" ref="O12:O18" si="6">RANK(N12,N$8:N$34,0)</f>
        <v>11</v>
      </c>
      <c r="P12" s="65"/>
      <c r="Q12" s="66"/>
      <c r="R12" s="65">
        <f>VLOOKUP($A12,'Return Data'!$B$7:$R$2843,16,0)</f>
        <v>5.7930999999999999</v>
      </c>
      <c r="S12" s="67">
        <f t="shared" si="5"/>
        <v>18</v>
      </c>
    </row>
    <row r="13" spans="1:20" x14ac:dyDescent="0.3">
      <c r="A13" s="63" t="s">
        <v>1716</v>
      </c>
      <c r="B13" s="64">
        <f>VLOOKUP($A13,'Return Data'!$B$7:$R$2843,3,0)</f>
        <v>44376</v>
      </c>
      <c r="C13" s="65">
        <f>VLOOKUP($A13,'Return Data'!$B$7:$R$2843,4,0)</f>
        <v>15.9597</v>
      </c>
      <c r="D13" s="65">
        <f>VLOOKUP($A13,'Return Data'!$B$7:$R$2843,10,0)</f>
        <v>1.4184000000000001</v>
      </c>
      <c r="E13" s="66">
        <f t="shared" si="0"/>
        <v>8</v>
      </c>
      <c r="F13" s="65">
        <f>VLOOKUP($A13,'Return Data'!$B$7:$R$2843,11,0)</f>
        <v>2.5390999999999999</v>
      </c>
      <c r="G13" s="66">
        <f t="shared" si="1"/>
        <v>5</v>
      </c>
      <c r="H13" s="65">
        <f>VLOOKUP($A13,'Return Data'!$B$7:$R$2843,12,0)</f>
        <v>3.4638</v>
      </c>
      <c r="I13" s="66">
        <f t="shared" si="2"/>
        <v>9</v>
      </c>
      <c r="J13" s="65">
        <f>VLOOKUP($A13,'Return Data'!$B$7:$R$2843,13,0)</f>
        <v>4.2069000000000001</v>
      </c>
      <c r="K13" s="66">
        <f t="shared" si="3"/>
        <v>7</v>
      </c>
      <c r="L13" s="65">
        <f>VLOOKUP($A13,'Return Data'!$B$7:$R$2843,17,0)</f>
        <v>5.4656000000000002</v>
      </c>
      <c r="M13" s="66">
        <f t="shared" si="4"/>
        <v>2</v>
      </c>
      <c r="N13" s="65">
        <f>VLOOKUP($A13,'Return Data'!$B$7:$R$2843,14,0)</f>
        <v>5.9611000000000001</v>
      </c>
      <c r="O13" s="66">
        <f t="shared" si="6"/>
        <v>1</v>
      </c>
      <c r="P13" s="65">
        <f>VLOOKUP($A13,'Return Data'!$B$7:$R$2843,15,0)</f>
        <v>6.3484999999999996</v>
      </c>
      <c r="Q13" s="66">
        <f t="shared" ref="Q13:Q18" si="7">RANK(P13,P$8:P$34,0)</f>
        <v>1</v>
      </c>
      <c r="R13" s="65">
        <f>VLOOKUP($A13,'Return Data'!$B$7:$R$2843,16,0)</f>
        <v>6.8952</v>
      </c>
      <c r="S13" s="67">
        <f t="shared" si="5"/>
        <v>8</v>
      </c>
    </row>
    <row r="14" spans="1:20" x14ac:dyDescent="0.3">
      <c r="A14" s="63" t="s">
        <v>1717</v>
      </c>
      <c r="B14" s="64">
        <f>VLOOKUP($A14,'Return Data'!$B$7:$R$2843,3,0)</f>
        <v>44376</v>
      </c>
      <c r="C14" s="65">
        <f>VLOOKUP($A14,'Return Data'!$B$7:$R$2843,4,0)</f>
        <v>15.635999999999999</v>
      </c>
      <c r="D14" s="65">
        <f>VLOOKUP($A14,'Return Data'!$B$7:$R$2843,10,0)</f>
        <v>1.4074</v>
      </c>
      <c r="E14" s="66">
        <f t="shared" si="0"/>
        <v>9</v>
      </c>
      <c r="F14" s="65">
        <f>VLOOKUP($A14,'Return Data'!$B$7:$R$2843,11,0)</f>
        <v>2.3969</v>
      </c>
      <c r="G14" s="66">
        <f t="shared" si="1"/>
        <v>11</v>
      </c>
      <c r="H14" s="65">
        <f>VLOOKUP($A14,'Return Data'!$B$7:$R$2843,12,0)</f>
        <v>3.3717000000000001</v>
      </c>
      <c r="I14" s="66">
        <f t="shared" si="2"/>
        <v>11</v>
      </c>
      <c r="J14" s="65">
        <f>VLOOKUP($A14,'Return Data'!$B$7:$R$2843,13,0)</f>
        <v>4.0457999999999998</v>
      </c>
      <c r="K14" s="66">
        <f t="shared" si="3"/>
        <v>13</v>
      </c>
      <c r="L14" s="65">
        <f>VLOOKUP($A14,'Return Data'!$B$7:$R$2843,17,0)</f>
        <v>4.8398000000000003</v>
      </c>
      <c r="M14" s="66">
        <f t="shared" si="4"/>
        <v>16</v>
      </c>
      <c r="N14" s="65">
        <f>VLOOKUP($A14,'Return Data'!$B$7:$R$2843,14,0)</f>
        <v>5.3811999999999998</v>
      </c>
      <c r="O14" s="66">
        <f t="shared" si="6"/>
        <v>14</v>
      </c>
      <c r="P14" s="65">
        <f>VLOOKUP($A14,'Return Data'!$B$7:$R$2843,15,0)</f>
        <v>5.7788000000000004</v>
      </c>
      <c r="Q14" s="66">
        <f t="shared" si="7"/>
        <v>13</v>
      </c>
      <c r="R14" s="65">
        <f>VLOOKUP($A14,'Return Data'!$B$7:$R$2843,16,0)</f>
        <v>6.3575999999999997</v>
      </c>
      <c r="S14" s="67">
        <f t="shared" si="5"/>
        <v>14</v>
      </c>
    </row>
    <row r="15" spans="1:20" x14ac:dyDescent="0.3">
      <c r="A15" s="63" t="s">
        <v>1718</v>
      </c>
      <c r="B15" s="64">
        <f>VLOOKUP($A15,'Return Data'!$B$7:$R$2843,3,0)</f>
        <v>44376</v>
      </c>
      <c r="C15" s="65">
        <f>VLOOKUP($A15,'Return Data'!$B$7:$R$2843,4,0)</f>
        <v>28.4345</v>
      </c>
      <c r="D15" s="65">
        <f>VLOOKUP($A15,'Return Data'!$B$7:$R$2843,10,0)</f>
        <v>1.4419999999999999</v>
      </c>
      <c r="E15" s="66">
        <f t="shared" si="0"/>
        <v>6</v>
      </c>
      <c r="F15" s="65">
        <f>VLOOKUP($A15,'Return Data'!$B$7:$R$2843,11,0)</f>
        <v>2.4411999999999998</v>
      </c>
      <c r="G15" s="66">
        <f t="shared" si="1"/>
        <v>10</v>
      </c>
      <c r="H15" s="65">
        <f>VLOOKUP($A15,'Return Data'!$B$7:$R$2843,12,0)</f>
        <v>3.4396</v>
      </c>
      <c r="I15" s="66">
        <f t="shared" si="2"/>
        <v>10</v>
      </c>
      <c r="J15" s="65">
        <f>VLOOKUP($A15,'Return Data'!$B$7:$R$2843,13,0)</f>
        <v>4.1148999999999996</v>
      </c>
      <c r="K15" s="66">
        <f t="shared" si="3"/>
        <v>11</v>
      </c>
      <c r="L15" s="65">
        <f>VLOOKUP($A15,'Return Data'!$B$7:$R$2843,17,0)</f>
        <v>5.1196999999999999</v>
      </c>
      <c r="M15" s="66">
        <f t="shared" si="4"/>
        <v>11</v>
      </c>
      <c r="N15" s="65">
        <f>VLOOKUP($A15,'Return Data'!$B$7:$R$2843,14,0)</f>
        <v>5.7103000000000002</v>
      </c>
      <c r="O15" s="66">
        <f t="shared" si="6"/>
        <v>10</v>
      </c>
      <c r="P15" s="65">
        <f>VLOOKUP($A15,'Return Data'!$B$7:$R$2843,15,0)</f>
        <v>6.1323999999999996</v>
      </c>
      <c r="Q15" s="66">
        <f t="shared" si="7"/>
        <v>7</v>
      </c>
      <c r="R15" s="65">
        <f>VLOOKUP($A15,'Return Data'!$B$7:$R$2843,16,0)</f>
        <v>7.2637</v>
      </c>
      <c r="S15" s="67">
        <f t="shared" si="5"/>
        <v>2</v>
      </c>
    </row>
    <row r="16" spans="1:20" x14ac:dyDescent="0.3">
      <c r="A16" s="63" t="s">
        <v>1719</v>
      </c>
      <c r="B16" s="64">
        <f>VLOOKUP($A16,'Return Data'!$B$7:$R$2843,3,0)</f>
        <v>44376</v>
      </c>
      <c r="C16" s="65">
        <f>VLOOKUP($A16,'Return Data'!$B$7:$R$2843,4,0)</f>
        <v>27.0931</v>
      </c>
      <c r="D16" s="65">
        <f>VLOOKUP($A16,'Return Data'!$B$7:$R$2843,10,0)</f>
        <v>1.3352999999999999</v>
      </c>
      <c r="E16" s="66">
        <f t="shared" si="0"/>
        <v>15</v>
      </c>
      <c r="F16" s="65">
        <f>VLOOKUP($A16,'Return Data'!$B$7:$R$2843,11,0)</f>
        <v>2.3315999999999999</v>
      </c>
      <c r="G16" s="66">
        <f t="shared" si="1"/>
        <v>14</v>
      </c>
      <c r="H16" s="65">
        <f>VLOOKUP($A16,'Return Data'!$B$7:$R$2843,12,0)</f>
        <v>3.3681000000000001</v>
      </c>
      <c r="I16" s="66">
        <f t="shared" si="2"/>
        <v>12</v>
      </c>
      <c r="J16" s="65">
        <f>VLOOKUP($A16,'Return Data'!$B$7:$R$2843,13,0)</f>
        <v>4.0522</v>
      </c>
      <c r="K16" s="66">
        <f t="shared" si="3"/>
        <v>12</v>
      </c>
      <c r="L16" s="65">
        <f>VLOOKUP($A16,'Return Data'!$B$7:$R$2843,17,0)</f>
        <v>4.9928999999999997</v>
      </c>
      <c r="M16" s="66">
        <f t="shared" si="4"/>
        <v>13</v>
      </c>
      <c r="N16" s="65">
        <f>VLOOKUP($A16,'Return Data'!$B$7:$R$2843,14,0)</f>
        <v>5.7184999999999997</v>
      </c>
      <c r="O16" s="66">
        <f t="shared" si="6"/>
        <v>9</v>
      </c>
      <c r="P16" s="65">
        <f>VLOOKUP($A16,'Return Data'!$B$7:$R$2843,15,0)</f>
        <v>6.0960000000000001</v>
      </c>
      <c r="Q16" s="66">
        <f t="shared" si="7"/>
        <v>9</v>
      </c>
      <c r="R16" s="65">
        <f>VLOOKUP($A16,'Return Data'!$B$7:$R$2843,16,0)</f>
        <v>7.1215000000000002</v>
      </c>
      <c r="S16" s="67">
        <f t="shared" si="5"/>
        <v>5</v>
      </c>
    </row>
    <row r="17" spans="1:19" x14ac:dyDescent="0.3">
      <c r="A17" s="63" t="s">
        <v>1720</v>
      </c>
      <c r="B17" s="64">
        <f>VLOOKUP($A17,'Return Data'!$B$7:$R$2843,3,0)</f>
        <v>44376</v>
      </c>
      <c r="C17" s="65">
        <f>VLOOKUP($A17,'Return Data'!$B$7:$R$2843,4,0)</f>
        <v>14.9217</v>
      </c>
      <c r="D17" s="65">
        <f>VLOOKUP($A17,'Return Data'!$B$7:$R$2843,10,0)</f>
        <v>1.0264</v>
      </c>
      <c r="E17" s="66">
        <f t="shared" si="0"/>
        <v>25</v>
      </c>
      <c r="F17" s="65">
        <f>VLOOKUP($A17,'Return Data'!$B$7:$R$2843,11,0)</f>
        <v>1.7914000000000001</v>
      </c>
      <c r="G17" s="66">
        <f t="shared" si="1"/>
        <v>23</v>
      </c>
      <c r="H17" s="65">
        <f>VLOOKUP($A17,'Return Data'!$B$7:$R$2843,12,0)</f>
        <v>2.3289</v>
      </c>
      <c r="I17" s="66">
        <f t="shared" si="2"/>
        <v>22</v>
      </c>
      <c r="J17" s="65">
        <f>VLOOKUP($A17,'Return Data'!$B$7:$R$2843,13,0)</f>
        <v>2.7919999999999998</v>
      </c>
      <c r="K17" s="66">
        <f t="shared" si="3"/>
        <v>22</v>
      </c>
      <c r="L17" s="65">
        <f>VLOOKUP($A17,'Return Data'!$B$7:$R$2843,17,0)</f>
        <v>4.1917999999999997</v>
      </c>
      <c r="M17" s="66">
        <f t="shared" si="4"/>
        <v>19</v>
      </c>
      <c r="N17" s="65">
        <f>VLOOKUP($A17,'Return Data'!$B$7:$R$2843,14,0)</f>
        <v>4.8428000000000004</v>
      </c>
      <c r="O17" s="66">
        <f t="shared" si="6"/>
        <v>16</v>
      </c>
      <c r="P17" s="65">
        <f>VLOOKUP($A17,'Return Data'!$B$7:$R$2843,15,0)</f>
        <v>5.6692999999999998</v>
      </c>
      <c r="Q17" s="66">
        <f t="shared" si="7"/>
        <v>14</v>
      </c>
      <c r="R17" s="65">
        <f>VLOOKUP($A17,'Return Data'!$B$7:$R$2843,16,0)</f>
        <v>6.3193000000000001</v>
      </c>
      <c r="S17" s="67">
        <f t="shared" si="5"/>
        <v>15</v>
      </c>
    </row>
    <row r="18" spans="1:19" x14ac:dyDescent="0.3">
      <c r="A18" s="63" t="s">
        <v>1721</v>
      </c>
      <c r="B18" s="64">
        <f>VLOOKUP($A18,'Return Data'!$B$7:$R$2843,3,0)</f>
        <v>44376</v>
      </c>
      <c r="C18" s="65">
        <f>VLOOKUP($A18,'Return Data'!$B$7:$R$2843,4,0)</f>
        <v>26.334800000000001</v>
      </c>
      <c r="D18" s="65">
        <f>VLOOKUP($A18,'Return Data'!$B$7:$R$2843,10,0)</f>
        <v>1.3574999999999999</v>
      </c>
      <c r="E18" s="66">
        <f t="shared" si="0"/>
        <v>13</v>
      </c>
      <c r="F18" s="65">
        <f>VLOOKUP($A18,'Return Data'!$B$7:$R$2843,11,0)</f>
        <v>2.3111999999999999</v>
      </c>
      <c r="G18" s="66">
        <f t="shared" si="1"/>
        <v>15</v>
      </c>
      <c r="H18" s="65">
        <f>VLOOKUP($A18,'Return Data'!$B$7:$R$2843,12,0)</f>
        <v>3.2770000000000001</v>
      </c>
      <c r="I18" s="66">
        <f t="shared" si="2"/>
        <v>15</v>
      </c>
      <c r="J18" s="65">
        <f>VLOOKUP($A18,'Return Data'!$B$7:$R$2843,13,0)</f>
        <v>4.0194000000000001</v>
      </c>
      <c r="K18" s="66">
        <f t="shared" si="3"/>
        <v>14</v>
      </c>
      <c r="L18" s="65">
        <f>VLOOKUP($A18,'Return Data'!$B$7:$R$2843,17,0)</f>
        <v>5.2236000000000002</v>
      </c>
      <c r="M18" s="66">
        <f t="shared" si="4"/>
        <v>8</v>
      </c>
      <c r="N18" s="65">
        <f>VLOOKUP($A18,'Return Data'!$B$7:$R$2843,14,0)</f>
        <v>5.6605999999999996</v>
      </c>
      <c r="O18" s="66">
        <f t="shared" si="6"/>
        <v>12</v>
      </c>
      <c r="P18" s="65">
        <f>VLOOKUP($A18,'Return Data'!$B$7:$R$2843,15,0)</f>
        <v>6.0523999999999996</v>
      </c>
      <c r="Q18" s="66">
        <f t="shared" si="7"/>
        <v>10</v>
      </c>
      <c r="R18" s="65">
        <f>VLOOKUP($A18,'Return Data'!$B$7:$R$2843,16,0)</f>
        <v>6.9819000000000004</v>
      </c>
      <c r="S18" s="67">
        <f t="shared" si="5"/>
        <v>6</v>
      </c>
    </row>
    <row r="19" spans="1:19" x14ac:dyDescent="0.3">
      <c r="A19" s="63" t="s">
        <v>1722</v>
      </c>
      <c r="B19" s="64">
        <f>VLOOKUP($A19,'Return Data'!$B$7:$R$2843,3,0)</f>
        <v>44376</v>
      </c>
      <c r="C19" s="65">
        <f>VLOOKUP($A19,'Return Data'!$B$7:$R$2843,4,0)</f>
        <v>10.746499999999999</v>
      </c>
      <c r="D19" s="65">
        <f>VLOOKUP($A19,'Return Data'!$B$7:$R$2843,10,0)</f>
        <v>1.175</v>
      </c>
      <c r="E19" s="66">
        <f t="shared" si="0"/>
        <v>22</v>
      </c>
      <c r="F19" s="65">
        <f>VLOOKUP($A19,'Return Data'!$B$7:$R$2843,11,0)</f>
        <v>1.8104</v>
      </c>
      <c r="G19" s="66">
        <f t="shared" si="1"/>
        <v>22</v>
      </c>
      <c r="H19" s="65">
        <f>VLOOKUP($A19,'Return Data'!$B$7:$R$2843,12,0)</f>
        <v>2.5497999999999998</v>
      </c>
      <c r="I19" s="66">
        <f t="shared" si="2"/>
        <v>20</v>
      </c>
      <c r="J19" s="65">
        <f>VLOOKUP($A19,'Return Data'!$B$7:$R$2843,13,0)</f>
        <v>3.2235</v>
      </c>
      <c r="K19" s="66">
        <f t="shared" si="3"/>
        <v>20</v>
      </c>
      <c r="L19" s="65"/>
      <c r="M19" s="66"/>
      <c r="N19" s="65"/>
      <c r="O19" s="66"/>
      <c r="P19" s="65"/>
      <c r="Q19" s="66"/>
      <c r="R19" s="65">
        <f>VLOOKUP($A19,'Return Data'!$B$7:$R$2843,16,0)</f>
        <v>4.0682</v>
      </c>
      <c r="S19" s="67">
        <f t="shared" si="5"/>
        <v>24</v>
      </c>
    </row>
    <row r="20" spans="1:19" x14ac:dyDescent="0.3">
      <c r="A20" s="63" t="s">
        <v>1723</v>
      </c>
      <c r="B20" s="64">
        <f>VLOOKUP($A20,'Return Data'!$B$7:$R$2843,3,0)</f>
        <v>44376</v>
      </c>
      <c r="C20" s="65">
        <f>VLOOKUP($A20,'Return Data'!$B$7:$R$2843,4,0)</f>
        <v>27.292999999999999</v>
      </c>
      <c r="D20" s="65">
        <f>VLOOKUP($A20,'Return Data'!$B$7:$R$2843,10,0)</f>
        <v>1.0813999999999999</v>
      </c>
      <c r="E20" s="66">
        <f t="shared" si="0"/>
        <v>24</v>
      </c>
      <c r="F20" s="65">
        <f>VLOOKUP($A20,'Return Data'!$B$7:$R$2843,11,0)</f>
        <v>1.6673</v>
      </c>
      <c r="G20" s="66">
        <f t="shared" si="1"/>
        <v>26</v>
      </c>
      <c r="H20" s="65">
        <f>VLOOKUP($A20,'Return Data'!$B$7:$R$2843,12,0)</f>
        <v>2.3098999999999998</v>
      </c>
      <c r="I20" s="66">
        <f t="shared" si="2"/>
        <v>23</v>
      </c>
      <c r="J20" s="65">
        <f>VLOOKUP($A20,'Return Data'!$B$7:$R$2843,13,0)</f>
        <v>2.6616</v>
      </c>
      <c r="K20" s="66">
        <f t="shared" si="3"/>
        <v>23</v>
      </c>
      <c r="L20" s="65">
        <f>VLOOKUP($A20,'Return Data'!$B$7:$R$2843,17,0)</f>
        <v>3.5354999999999999</v>
      </c>
      <c r="M20" s="66">
        <f>RANK(L20,L$8:L$34,0)</f>
        <v>21</v>
      </c>
      <c r="N20" s="65">
        <f>VLOOKUP($A20,'Return Data'!$B$7:$R$2843,14,0)</f>
        <v>4.4016000000000002</v>
      </c>
      <c r="O20" s="66">
        <f>RANK(N20,N$8:N$34,0)</f>
        <v>17</v>
      </c>
      <c r="P20" s="65">
        <f>VLOOKUP($A20,'Return Data'!$B$7:$R$2843,15,0)</f>
        <v>5.1239999999999997</v>
      </c>
      <c r="Q20" s="66">
        <f>RANK(P20,P$8:P$34,0)</f>
        <v>15</v>
      </c>
      <c r="R20" s="65">
        <f>VLOOKUP($A20,'Return Data'!$B$7:$R$2843,16,0)</f>
        <v>6.5149999999999997</v>
      </c>
      <c r="S20" s="67">
        <f t="shared" si="5"/>
        <v>12</v>
      </c>
    </row>
    <row r="21" spans="1:19" x14ac:dyDescent="0.3">
      <c r="A21" s="63" t="s">
        <v>1724</v>
      </c>
      <c r="B21" s="64">
        <f>VLOOKUP($A21,'Return Data'!$B$7:$R$2843,3,0)</f>
        <v>44376</v>
      </c>
      <c r="C21" s="65">
        <f>VLOOKUP($A21,'Return Data'!$B$7:$R$2843,4,0)</f>
        <v>30.689299999999999</v>
      </c>
      <c r="D21" s="65">
        <f>VLOOKUP($A21,'Return Data'!$B$7:$R$2843,10,0)</f>
        <v>1.4424999999999999</v>
      </c>
      <c r="E21" s="66">
        <f t="shared" si="0"/>
        <v>5</v>
      </c>
      <c r="F21" s="65">
        <f>VLOOKUP($A21,'Return Data'!$B$7:$R$2843,11,0)</f>
        <v>2.5691000000000002</v>
      </c>
      <c r="G21" s="66">
        <f t="shared" si="1"/>
        <v>4</v>
      </c>
      <c r="H21" s="65">
        <f>VLOOKUP($A21,'Return Data'!$B$7:$R$2843,12,0)</f>
        <v>3.5369999999999999</v>
      </c>
      <c r="I21" s="66">
        <f t="shared" si="2"/>
        <v>3</v>
      </c>
      <c r="J21" s="65">
        <f>VLOOKUP($A21,'Return Data'!$B$7:$R$2843,13,0)</f>
        <v>4.2914000000000003</v>
      </c>
      <c r="K21" s="66">
        <f t="shared" si="3"/>
        <v>4</v>
      </c>
      <c r="L21" s="65">
        <f>VLOOKUP($A21,'Return Data'!$B$7:$R$2843,17,0)</f>
        <v>5.2262000000000004</v>
      </c>
      <c r="M21" s="66">
        <f>RANK(L21,L$8:L$34,0)</f>
        <v>7</v>
      </c>
      <c r="N21" s="65">
        <f>VLOOKUP($A21,'Return Data'!$B$7:$R$2843,14,0)</f>
        <v>5.782</v>
      </c>
      <c r="O21" s="66">
        <f>RANK(N21,N$8:N$34,0)</f>
        <v>5</v>
      </c>
      <c r="P21" s="65">
        <f>VLOOKUP($A21,'Return Data'!$B$7:$R$2843,15,0)</f>
        <v>6.1649000000000003</v>
      </c>
      <c r="Q21" s="66">
        <f>RANK(P21,P$8:P$34,0)</f>
        <v>5</v>
      </c>
      <c r="R21" s="65">
        <f>VLOOKUP($A21,'Return Data'!$B$7:$R$2843,16,0)</f>
        <v>7.2477</v>
      </c>
      <c r="S21" s="67">
        <f t="shared" si="5"/>
        <v>3</v>
      </c>
    </row>
    <row r="22" spans="1:19" x14ac:dyDescent="0.3">
      <c r="A22" s="63" t="s">
        <v>1725</v>
      </c>
      <c r="B22" s="64">
        <f>VLOOKUP($A22,'Return Data'!$B$7:$R$2843,3,0)</f>
        <v>44376</v>
      </c>
      <c r="C22" s="65">
        <f>VLOOKUP($A22,'Return Data'!$B$7:$R$2843,4,0)</f>
        <v>15.787000000000001</v>
      </c>
      <c r="D22" s="65">
        <f>VLOOKUP($A22,'Return Data'!$B$7:$R$2843,10,0)</f>
        <v>1.3872</v>
      </c>
      <c r="E22" s="66">
        <f t="shared" si="0"/>
        <v>10</v>
      </c>
      <c r="F22" s="65">
        <f>VLOOKUP($A22,'Return Data'!$B$7:$R$2843,11,0)</f>
        <v>2.5129999999999999</v>
      </c>
      <c r="G22" s="66">
        <f t="shared" si="1"/>
        <v>7</v>
      </c>
      <c r="H22" s="65">
        <f>VLOOKUP($A22,'Return Data'!$B$7:$R$2843,12,0)</f>
        <v>3.4805999999999999</v>
      </c>
      <c r="I22" s="66">
        <f t="shared" si="2"/>
        <v>7</v>
      </c>
      <c r="J22" s="65">
        <f>VLOOKUP($A22,'Return Data'!$B$7:$R$2843,13,0)</f>
        <v>4.4114000000000004</v>
      </c>
      <c r="K22" s="66">
        <f t="shared" si="3"/>
        <v>3</v>
      </c>
      <c r="L22" s="65">
        <f>VLOOKUP($A22,'Return Data'!$B$7:$R$2843,17,0)</f>
        <v>5.4173999999999998</v>
      </c>
      <c r="M22" s="66">
        <f>RANK(L22,L$8:L$34,0)</f>
        <v>3</v>
      </c>
      <c r="N22" s="65">
        <f>VLOOKUP($A22,'Return Data'!$B$7:$R$2843,14,0)</f>
        <v>5.8432000000000004</v>
      </c>
      <c r="O22" s="66">
        <f>RANK(N22,N$8:N$34,0)</f>
        <v>4</v>
      </c>
      <c r="P22" s="65">
        <f>VLOOKUP($A22,'Return Data'!$B$7:$R$2843,15,0)</f>
        <v>6.2497999999999996</v>
      </c>
      <c r="Q22" s="66">
        <f>RANK(P22,P$8:P$34,0)</f>
        <v>3</v>
      </c>
      <c r="R22" s="65">
        <f>VLOOKUP($A22,'Return Data'!$B$7:$R$2843,16,0)</f>
        <v>6.7375999999999996</v>
      </c>
      <c r="S22" s="67">
        <f t="shared" si="5"/>
        <v>10</v>
      </c>
    </row>
    <row r="23" spans="1:19" x14ac:dyDescent="0.3">
      <c r="A23" s="63" t="s">
        <v>1726</v>
      </c>
      <c r="B23" s="64">
        <f>VLOOKUP($A23,'Return Data'!$B$7:$R$2843,3,0)</f>
        <v>44376</v>
      </c>
      <c r="C23" s="65">
        <f>VLOOKUP($A23,'Return Data'!$B$7:$R$2843,4,0)</f>
        <v>11.2437</v>
      </c>
      <c r="D23" s="65">
        <f>VLOOKUP($A23,'Return Data'!$B$7:$R$2843,10,0)</f>
        <v>1.2563</v>
      </c>
      <c r="E23" s="66">
        <f t="shared" si="0"/>
        <v>20</v>
      </c>
      <c r="F23" s="65">
        <f>VLOOKUP($A23,'Return Data'!$B$7:$R$2843,11,0)</f>
        <v>1.9947999999999999</v>
      </c>
      <c r="G23" s="66">
        <f t="shared" si="1"/>
        <v>21</v>
      </c>
      <c r="H23" s="65">
        <f>VLOOKUP($A23,'Return Data'!$B$7:$R$2843,12,0)</f>
        <v>2.8098999999999998</v>
      </c>
      <c r="I23" s="66">
        <f t="shared" si="2"/>
        <v>19</v>
      </c>
      <c r="J23" s="65">
        <f>VLOOKUP($A23,'Return Data'!$B$7:$R$2843,13,0)</f>
        <v>3.3494999999999999</v>
      </c>
      <c r="K23" s="66">
        <f t="shared" si="3"/>
        <v>19</v>
      </c>
      <c r="L23" s="65">
        <f>VLOOKUP($A23,'Return Data'!$B$7:$R$2843,17,0)</f>
        <v>4.5998999999999999</v>
      </c>
      <c r="M23" s="66">
        <f>RANK(L23,L$8:L$34,0)</f>
        <v>17</v>
      </c>
      <c r="N23" s="65"/>
      <c r="O23" s="66"/>
      <c r="P23" s="65"/>
      <c r="Q23" s="66"/>
      <c r="R23" s="65">
        <f>VLOOKUP($A23,'Return Data'!$B$7:$R$2843,16,0)</f>
        <v>4.9477000000000002</v>
      </c>
      <c r="S23" s="67">
        <f t="shared" si="5"/>
        <v>20</v>
      </c>
    </row>
    <row r="24" spans="1:19" x14ac:dyDescent="0.3">
      <c r="A24" s="63" t="s">
        <v>1727</v>
      </c>
      <c r="B24" s="64">
        <f>VLOOKUP($A24,'Return Data'!$B$7:$R$2843,3,0)</f>
        <v>44376</v>
      </c>
      <c r="C24" s="65">
        <f>VLOOKUP($A24,'Return Data'!$B$7:$R$2843,4,0)</f>
        <v>10.322800000000001</v>
      </c>
      <c r="D24" s="65">
        <f>VLOOKUP($A24,'Return Data'!$B$7:$R$2843,10,0)</f>
        <v>1.2248000000000001</v>
      </c>
      <c r="E24" s="66">
        <f t="shared" si="0"/>
        <v>21</v>
      </c>
      <c r="F24" s="65">
        <f>VLOOKUP($A24,'Return Data'!$B$7:$R$2843,11,0)</f>
        <v>2.1402000000000001</v>
      </c>
      <c r="G24" s="66">
        <f t="shared" si="1"/>
        <v>19</v>
      </c>
      <c r="H24" s="65"/>
      <c r="I24" s="66"/>
      <c r="J24" s="65"/>
      <c r="K24" s="66"/>
      <c r="L24" s="65"/>
      <c r="M24" s="66"/>
      <c r="N24" s="65"/>
      <c r="O24" s="66"/>
      <c r="P24" s="65"/>
      <c r="Q24" s="66"/>
      <c r="R24" s="65">
        <f>VLOOKUP($A24,'Return Data'!$B$7:$R$2843,16,0)</f>
        <v>3.2280000000000002</v>
      </c>
      <c r="S24" s="67">
        <f t="shared" si="5"/>
        <v>26</v>
      </c>
    </row>
    <row r="25" spans="1:19" x14ac:dyDescent="0.3">
      <c r="A25" s="63" t="s">
        <v>1728</v>
      </c>
      <c r="B25" s="64">
        <f>VLOOKUP($A25,'Return Data'!$B$7:$R$2843,3,0)</f>
        <v>44376</v>
      </c>
      <c r="C25" s="65">
        <f>VLOOKUP($A25,'Return Data'!$B$7:$R$2843,4,0)</f>
        <v>10.435</v>
      </c>
      <c r="D25" s="65">
        <f>VLOOKUP($A25,'Return Data'!$B$7:$R$2843,10,0)</f>
        <v>1.3696999999999999</v>
      </c>
      <c r="E25" s="66">
        <f t="shared" si="0"/>
        <v>12</v>
      </c>
      <c r="F25" s="65">
        <f>VLOOKUP($A25,'Return Data'!$B$7:$R$2843,11,0)</f>
        <v>2.3540999999999999</v>
      </c>
      <c r="G25" s="66">
        <f t="shared" si="1"/>
        <v>13</v>
      </c>
      <c r="H25" s="65"/>
      <c r="I25" s="66"/>
      <c r="J25" s="65"/>
      <c r="K25" s="66"/>
      <c r="L25" s="65"/>
      <c r="M25" s="66"/>
      <c r="N25" s="65"/>
      <c r="O25" s="66"/>
      <c r="P25" s="65"/>
      <c r="Q25" s="66"/>
      <c r="R25" s="65">
        <f>VLOOKUP($A25,'Return Data'!$B$7:$R$2843,16,0)</f>
        <v>4.2316000000000003</v>
      </c>
      <c r="S25" s="67">
        <f t="shared" si="5"/>
        <v>23</v>
      </c>
    </row>
    <row r="26" spans="1:19" x14ac:dyDescent="0.3">
      <c r="A26" s="63" t="s">
        <v>2009</v>
      </c>
      <c r="B26" s="64">
        <f>VLOOKUP($A26,'Return Data'!$B$7:$R$2843,3,0)</f>
        <v>44376</v>
      </c>
      <c r="C26" s="65">
        <f>VLOOKUP($A26,'Return Data'!$B$7:$R$2843,4,0)</f>
        <v>10.896800000000001</v>
      </c>
      <c r="D26" s="65">
        <f>VLOOKUP($A26,'Return Data'!$B$7:$R$2843,10,0)</f>
        <v>0.39429999999999998</v>
      </c>
      <c r="E26" s="66">
        <f t="shared" si="0"/>
        <v>27</v>
      </c>
      <c r="F26" s="65">
        <f>VLOOKUP($A26,'Return Data'!$B$7:$R$2843,11,0)</f>
        <v>0.75729999999999997</v>
      </c>
      <c r="G26" s="66">
        <f t="shared" si="1"/>
        <v>27</v>
      </c>
      <c r="H26" s="65">
        <f>VLOOKUP($A26,'Return Data'!$B$7:$R$2843,12,0)</f>
        <v>1.1717</v>
      </c>
      <c r="I26" s="66">
        <f t="shared" ref="I26:I34" si="8">RANK(H26,H$8:H$34,0)</f>
        <v>25</v>
      </c>
      <c r="J26" s="65">
        <f>VLOOKUP($A26,'Return Data'!$B$7:$R$2843,13,0)</f>
        <v>0.74890000000000001</v>
      </c>
      <c r="K26" s="66">
        <f t="shared" ref="K26:K34" si="9">RANK(J26,J$8:J$34,0)</f>
        <v>25</v>
      </c>
      <c r="L26" s="65">
        <f>VLOOKUP($A26,'Return Data'!$B$7:$R$2843,17,0)</f>
        <v>1.7205999999999999</v>
      </c>
      <c r="M26" s="66">
        <f>RANK(L26,L$8:L$34,0)</f>
        <v>23</v>
      </c>
      <c r="N26" s="65"/>
      <c r="O26" s="66"/>
      <c r="P26" s="65"/>
      <c r="Q26" s="66"/>
      <c r="R26" s="65">
        <f>VLOOKUP($A26,'Return Data'!$B$7:$R$2843,16,0)</f>
        <v>3.0720999999999998</v>
      </c>
      <c r="S26" s="67">
        <f t="shared" si="5"/>
        <v>27</v>
      </c>
    </row>
    <row r="27" spans="1:19" x14ac:dyDescent="0.3">
      <c r="A27" s="63" t="s">
        <v>1729</v>
      </c>
      <c r="B27" s="64">
        <f>VLOOKUP($A27,'Return Data'!$B$7:$R$2843,3,0)</f>
        <v>44376</v>
      </c>
      <c r="C27" s="65">
        <f>VLOOKUP($A27,'Return Data'!$B$7:$R$2843,4,0)</f>
        <v>22.12</v>
      </c>
      <c r="D27" s="65">
        <f>VLOOKUP($A27,'Return Data'!$B$7:$R$2843,10,0)</f>
        <v>1.4251</v>
      </c>
      <c r="E27" s="66">
        <f t="shared" si="0"/>
        <v>7</v>
      </c>
      <c r="F27" s="65">
        <f>VLOOKUP($A27,'Return Data'!$B$7:$R$2843,11,0)</f>
        <v>2.4794999999999998</v>
      </c>
      <c r="G27" s="66">
        <f t="shared" si="1"/>
        <v>8</v>
      </c>
      <c r="H27" s="65">
        <f>VLOOKUP($A27,'Return Data'!$B$7:$R$2843,12,0)</f>
        <v>3.4651000000000001</v>
      </c>
      <c r="I27" s="66">
        <f t="shared" si="8"/>
        <v>8</v>
      </c>
      <c r="J27" s="65">
        <f>VLOOKUP($A27,'Return Data'!$B$7:$R$2843,13,0)</f>
        <v>4.1990999999999996</v>
      </c>
      <c r="K27" s="66">
        <f t="shared" si="9"/>
        <v>10</v>
      </c>
      <c r="L27" s="65">
        <f>VLOOKUP($A27,'Return Data'!$B$7:$R$2843,17,0)</f>
        <v>5.2868000000000004</v>
      </c>
      <c r="M27" s="66">
        <f>RANK(L27,L$8:L$34,0)</f>
        <v>5</v>
      </c>
      <c r="N27" s="65">
        <f>VLOOKUP($A27,'Return Data'!$B$7:$R$2843,14,0)</f>
        <v>5.9080000000000004</v>
      </c>
      <c r="O27" s="66">
        <f>RANK(N27,N$8:N$34,0)</f>
        <v>2</v>
      </c>
      <c r="P27" s="65">
        <f>VLOOKUP($A27,'Return Data'!$B$7:$R$2843,15,0)</f>
        <v>6.3391999999999999</v>
      </c>
      <c r="Q27" s="66">
        <f>RANK(P27,P$8:P$34,0)</f>
        <v>2</v>
      </c>
      <c r="R27" s="65">
        <f>VLOOKUP($A27,'Return Data'!$B$7:$R$2843,16,0)</f>
        <v>7.3205</v>
      </c>
      <c r="S27" s="67">
        <f t="shared" si="5"/>
        <v>1</v>
      </c>
    </row>
    <row r="28" spans="1:19" x14ac:dyDescent="0.3">
      <c r="A28" s="63" t="s">
        <v>1730</v>
      </c>
      <c r="B28" s="64">
        <f>VLOOKUP($A28,'Return Data'!$B$7:$R$2843,3,0)</f>
        <v>44376</v>
      </c>
      <c r="C28" s="65">
        <f>VLOOKUP($A28,'Return Data'!$B$7:$R$2843,4,0)</f>
        <v>15.333500000000001</v>
      </c>
      <c r="D28" s="65">
        <f>VLOOKUP($A28,'Return Data'!$B$7:$R$2843,10,0)</f>
        <v>1.3303</v>
      </c>
      <c r="E28" s="66">
        <f t="shared" si="0"/>
        <v>16</v>
      </c>
      <c r="F28" s="65">
        <f>VLOOKUP($A28,'Return Data'!$B$7:$R$2843,11,0)</f>
        <v>2.2587999999999999</v>
      </c>
      <c r="G28" s="66">
        <f t="shared" si="1"/>
        <v>17</v>
      </c>
      <c r="H28" s="65">
        <f>VLOOKUP($A28,'Return Data'!$B$7:$R$2843,12,0)</f>
        <v>3.2968999999999999</v>
      </c>
      <c r="I28" s="66">
        <f t="shared" si="8"/>
        <v>14</v>
      </c>
      <c r="J28" s="65">
        <f>VLOOKUP($A28,'Return Data'!$B$7:$R$2843,13,0)</f>
        <v>4.2031999999999998</v>
      </c>
      <c r="K28" s="66">
        <f t="shared" si="9"/>
        <v>8</v>
      </c>
      <c r="L28" s="65">
        <f>VLOOKUP($A28,'Return Data'!$B$7:$R$2843,17,0)</f>
        <v>4.8738000000000001</v>
      </c>
      <c r="M28" s="66">
        <f>RANK(L28,L$8:L$34,0)</f>
        <v>15</v>
      </c>
      <c r="N28" s="65">
        <f>VLOOKUP($A28,'Return Data'!$B$7:$R$2843,14,0)</f>
        <v>5.3821000000000003</v>
      </c>
      <c r="O28" s="66">
        <f>RANK(N28,N$8:N$34,0)</f>
        <v>13</v>
      </c>
      <c r="P28" s="65">
        <f>VLOOKUP($A28,'Return Data'!$B$7:$R$2843,15,0)</f>
        <v>5.8964999999999996</v>
      </c>
      <c r="Q28" s="66">
        <f>RANK(P28,P$8:P$34,0)</f>
        <v>11</v>
      </c>
      <c r="R28" s="65">
        <f>VLOOKUP($A28,'Return Data'!$B$7:$R$2843,16,0)</f>
        <v>6.4450000000000003</v>
      </c>
      <c r="S28" s="67">
        <f t="shared" si="5"/>
        <v>13</v>
      </c>
    </row>
    <row r="29" spans="1:19" x14ac:dyDescent="0.3">
      <c r="A29" s="63" t="s">
        <v>1731</v>
      </c>
      <c r="B29" s="64">
        <f>VLOOKUP($A29,'Return Data'!$B$7:$R$2843,3,0)</f>
        <v>44376</v>
      </c>
      <c r="C29" s="65">
        <f>VLOOKUP($A29,'Return Data'!$B$7:$R$2843,4,0)</f>
        <v>12.0246</v>
      </c>
      <c r="D29" s="65">
        <f>VLOOKUP($A29,'Return Data'!$B$7:$R$2843,10,0)</f>
        <v>1.121</v>
      </c>
      <c r="E29" s="66">
        <f t="shared" si="0"/>
        <v>23</v>
      </c>
      <c r="F29" s="65">
        <f>VLOOKUP($A29,'Return Data'!$B$7:$R$2843,11,0)</f>
        <v>1.7189000000000001</v>
      </c>
      <c r="G29" s="66">
        <f t="shared" si="1"/>
        <v>24</v>
      </c>
      <c r="H29" s="65">
        <f>VLOOKUP($A29,'Return Data'!$B$7:$R$2843,12,0)</f>
        <v>2.3517999999999999</v>
      </c>
      <c r="I29" s="66">
        <f t="shared" si="8"/>
        <v>21</v>
      </c>
      <c r="J29" s="65">
        <f>VLOOKUP($A29,'Return Data'!$B$7:$R$2843,13,0)</f>
        <v>2.5377000000000001</v>
      </c>
      <c r="K29" s="66">
        <f t="shared" si="9"/>
        <v>24</v>
      </c>
      <c r="L29" s="65">
        <f>VLOOKUP($A29,'Return Data'!$B$7:$R$2843,17,0)</f>
        <v>3.129</v>
      </c>
      <c r="M29" s="66">
        <f>RANK(L29,L$8:L$34,0)</f>
        <v>22</v>
      </c>
      <c r="N29" s="65">
        <f>VLOOKUP($A29,'Return Data'!$B$7:$R$2843,14,0)</f>
        <v>1.7492000000000001</v>
      </c>
      <c r="O29" s="66">
        <f>RANK(N29,N$8:N$34,0)</f>
        <v>18</v>
      </c>
      <c r="P29" s="65"/>
      <c r="Q29" s="66"/>
      <c r="R29" s="65">
        <f>VLOOKUP($A29,'Return Data'!$B$7:$R$2843,16,0)</f>
        <v>3.6150000000000002</v>
      </c>
      <c r="S29" s="67">
        <f t="shared" si="5"/>
        <v>25</v>
      </c>
    </row>
    <row r="30" spans="1:19" x14ac:dyDescent="0.3">
      <c r="A30" s="63" t="s">
        <v>1732</v>
      </c>
      <c r="B30" s="64">
        <f>VLOOKUP($A30,'Return Data'!$B$7:$R$2843,3,0)</f>
        <v>44376</v>
      </c>
      <c r="C30" s="65">
        <f>VLOOKUP($A30,'Return Data'!$B$7:$R$2843,4,0)</f>
        <v>27.617999999999999</v>
      </c>
      <c r="D30" s="65">
        <f>VLOOKUP($A30,'Return Data'!$B$7:$R$2843,10,0)</f>
        <v>1.3441000000000001</v>
      </c>
      <c r="E30" s="66">
        <f t="shared" si="0"/>
        <v>14</v>
      </c>
      <c r="F30" s="65">
        <f>VLOOKUP($A30,'Return Data'!$B$7:$R$2843,11,0)</f>
        <v>2.2650000000000001</v>
      </c>
      <c r="G30" s="66">
        <f t="shared" si="1"/>
        <v>16</v>
      </c>
      <c r="H30" s="65">
        <f>VLOOKUP($A30,'Return Data'!$B$7:$R$2843,12,0)</f>
        <v>3.0707</v>
      </c>
      <c r="I30" s="66">
        <f t="shared" si="8"/>
        <v>17</v>
      </c>
      <c r="J30" s="65">
        <f>VLOOKUP($A30,'Return Data'!$B$7:$R$2843,13,0)</f>
        <v>3.5996000000000001</v>
      </c>
      <c r="K30" s="66">
        <f t="shared" si="9"/>
        <v>18</v>
      </c>
      <c r="L30" s="65">
        <f>VLOOKUP($A30,'Return Data'!$B$7:$R$2843,17,0)</f>
        <v>4.5667</v>
      </c>
      <c r="M30" s="66">
        <f>RANK(L30,L$8:L$34,0)</f>
        <v>18</v>
      </c>
      <c r="N30" s="65">
        <f>VLOOKUP($A30,'Return Data'!$B$7:$R$2843,14,0)</f>
        <v>5.2751000000000001</v>
      </c>
      <c r="O30" s="66">
        <f>RANK(N30,N$8:N$34,0)</f>
        <v>15</v>
      </c>
      <c r="P30" s="65">
        <f>VLOOKUP($A30,'Return Data'!$B$7:$R$2843,15,0)</f>
        <v>5.8010000000000002</v>
      </c>
      <c r="Q30" s="66">
        <f>RANK(P30,P$8:P$34,0)</f>
        <v>12</v>
      </c>
      <c r="R30" s="65">
        <f>VLOOKUP($A30,'Return Data'!$B$7:$R$2843,16,0)</f>
        <v>6.8909000000000002</v>
      </c>
      <c r="S30" s="67">
        <f t="shared" si="5"/>
        <v>9</v>
      </c>
    </row>
    <row r="31" spans="1:19" x14ac:dyDescent="0.3">
      <c r="A31" s="63" t="s">
        <v>1733</v>
      </c>
      <c r="B31" s="64">
        <f>VLOOKUP($A31,'Return Data'!$B$7:$R$2843,3,0)</f>
        <v>44376</v>
      </c>
      <c r="C31" s="65">
        <f>VLOOKUP($A31,'Return Data'!$B$7:$R$2843,4,0)</f>
        <v>10.651400000000001</v>
      </c>
      <c r="D31" s="65">
        <f>VLOOKUP($A31,'Return Data'!$B$7:$R$2843,10,0)</f>
        <v>1.6413</v>
      </c>
      <c r="E31" s="66">
        <f t="shared" si="0"/>
        <v>1</v>
      </c>
      <c r="F31" s="65">
        <f>VLOOKUP($A31,'Return Data'!$B$7:$R$2843,11,0)</f>
        <v>2.5880000000000001</v>
      </c>
      <c r="G31" s="66">
        <f t="shared" si="1"/>
        <v>2</v>
      </c>
      <c r="H31" s="65">
        <f>VLOOKUP($A31,'Return Data'!$B$7:$R$2843,12,0)</f>
        <v>3.6320000000000001</v>
      </c>
      <c r="I31" s="66">
        <f t="shared" si="8"/>
        <v>2</v>
      </c>
      <c r="J31" s="65">
        <f>VLOOKUP($A31,'Return Data'!$B$7:$R$2843,13,0)</f>
        <v>4.7644000000000002</v>
      </c>
      <c r="K31" s="66">
        <f t="shared" si="9"/>
        <v>1</v>
      </c>
      <c r="L31" s="65"/>
      <c r="M31" s="66"/>
      <c r="N31" s="65"/>
      <c r="O31" s="66"/>
      <c r="P31" s="65"/>
      <c r="Q31" s="66"/>
      <c r="R31" s="65">
        <f>VLOOKUP($A31,'Return Data'!$B$7:$R$2843,16,0)</f>
        <v>4.6106999999999996</v>
      </c>
      <c r="S31" s="67">
        <f t="shared" si="5"/>
        <v>22</v>
      </c>
    </row>
    <row r="32" spans="1:19" x14ac:dyDescent="0.3">
      <c r="A32" s="63" t="s">
        <v>1734</v>
      </c>
      <c r="B32" s="64">
        <f>VLOOKUP($A32,'Return Data'!$B$7:$R$2843,3,0)</f>
        <v>44376</v>
      </c>
      <c r="C32" s="65">
        <f>VLOOKUP($A32,'Return Data'!$B$7:$R$2843,4,0)</f>
        <v>11.630100000000001</v>
      </c>
      <c r="D32" s="65">
        <f>VLOOKUP($A32,'Return Data'!$B$7:$R$2843,10,0)</f>
        <v>1.4861</v>
      </c>
      <c r="E32" s="66">
        <f t="shared" si="0"/>
        <v>3</v>
      </c>
      <c r="F32" s="65">
        <f>VLOOKUP($A32,'Return Data'!$B$7:$R$2843,11,0)</f>
        <v>2.5735999999999999</v>
      </c>
      <c r="G32" s="66">
        <f t="shared" si="1"/>
        <v>3</v>
      </c>
      <c r="H32" s="65">
        <f>VLOOKUP($A32,'Return Data'!$B$7:$R$2843,12,0)</f>
        <v>3.68</v>
      </c>
      <c r="I32" s="66">
        <f t="shared" si="8"/>
        <v>1</v>
      </c>
      <c r="J32" s="65">
        <f>VLOOKUP($A32,'Return Data'!$B$7:$R$2843,13,0)</f>
        <v>4.5411999999999999</v>
      </c>
      <c r="K32" s="66">
        <f t="shared" si="9"/>
        <v>2</v>
      </c>
      <c r="L32" s="65">
        <f>VLOOKUP($A32,'Return Data'!$B$7:$R$2843,17,0)</f>
        <v>5.7680999999999996</v>
      </c>
      <c r="M32" s="66">
        <f>RANK(L32,L$8:L$34,0)</f>
        <v>1</v>
      </c>
      <c r="N32" s="65"/>
      <c r="O32" s="66"/>
      <c r="P32" s="65"/>
      <c r="Q32" s="66"/>
      <c r="R32" s="65">
        <f>VLOOKUP($A32,'Return Data'!$B$7:$R$2843,16,0)</f>
        <v>6.1467999999999998</v>
      </c>
      <c r="S32" s="67">
        <f t="shared" si="5"/>
        <v>17</v>
      </c>
    </row>
    <row r="33" spans="1:19" x14ac:dyDescent="0.3">
      <c r="A33" s="63" t="s">
        <v>1735</v>
      </c>
      <c r="B33" s="64">
        <f>VLOOKUP($A33,'Return Data'!$B$7:$R$2843,3,0)</f>
        <v>44376</v>
      </c>
      <c r="C33" s="65">
        <f>VLOOKUP($A33,'Return Data'!$B$7:$R$2843,4,0)</f>
        <v>11.314500000000001</v>
      </c>
      <c r="D33" s="65">
        <f>VLOOKUP($A33,'Return Data'!$B$7:$R$2843,10,0)</f>
        <v>1.3045</v>
      </c>
      <c r="E33" s="66">
        <f t="shared" si="0"/>
        <v>18</v>
      </c>
      <c r="F33" s="65">
        <f>VLOOKUP($A33,'Return Data'!$B$7:$R$2843,11,0)</f>
        <v>2.1192000000000002</v>
      </c>
      <c r="G33" s="66">
        <f t="shared" si="1"/>
        <v>20</v>
      </c>
      <c r="H33" s="65">
        <f>VLOOKUP($A33,'Return Data'!$B$7:$R$2843,12,0)</f>
        <v>2.9535999999999998</v>
      </c>
      <c r="I33" s="66">
        <f t="shared" si="8"/>
        <v>18</v>
      </c>
      <c r="J33" s="65">
        <f>VLOOKUP($A33,'Return Data'!$B$7:$R$2843,13,0)</f>
        <v>3.6524999999999999</v>
      </c>
      <c r="K33" s="66">
        <f t="shared" si="9"/>
        <v>17</v>
      </c>
      <c r="L33" s="65">
        <f>VLOOKUP($A33,'Return Data'!$B$7:$R$2843,17,0)</f>
        <v>4.9996999999999998</v>
      </c>
      <c r="M33" s="66">
        <f>RANK(L33,L$8:L$34,0)</f>
        <v>12</v>
      </c>
      <c r="N33" s="65"/>
      <c r="O33" s="66"/>
      <c r="P33" s="65"/>
      <c r="Q33" s="66"/>
      <c r="R33" s="65">
        <f>VLOOKUP($A33,'Return Data'!$B$7:$R$2843,16,0)</f>
        <v>5.3814000000000002</v>
      </c>
      <c r="S33" s="67">
        <f t="shared" si="5"/>
        <v>19</v>
      </c>
    </row>
    <row r="34" spans="1:19" x14ac:dyDescent="0.3">
      <c r="A34" s="63" t="s">
        <v>1736</v>
      </c>
      <c r="B34" s="64">
        <f>VLOOKUP($A34,'Return Data'!$B$7:$R$2843,3,0)</f>
        <v>44376</v>
      </c>
      <c r="C34" s="65">
        <f>VLOOKUP($A34,'Return Data'!$B$7:$R$2843,4,0)</f>
        <v>28.853400000000001</v>
      </c>
      <c r="D34" s="65">
        <f>VLOOKUP($A34,'Return Data'!$B$7:$R$2843,10,0)</f>
        <v>1.4857</v>
      </c>
      <c r="E34" s="66">
        <f t="shared" si="0"/>
        <v>4</v>
      </c>
      <c r="F34" s="65">
        <f>VLOOKUP($A34,'Return Data'!$B$7:$R$2843,11,0)</f>
        <v>2.5194999999999999</v>
      </c>
      <c r="G34" s="66">
        <f t="shared" si="1"/>
        <v>6</v>
      </c>
      <c r="H34" s="65">
        <f>VLOOKUP($A34,'Return Data'!$B$7:$R$2843,12,0)</f>
        <v>3.4828999999999999</v>
      </c>
      <c r="I34" s="66">
        <f t="shared" si="8"/>
        <v>6</v>
      </c>
      <c r="J34" s="65">
        <f>VLOOKUP($A34,'Return Data'!$B$7:$R$2843,13,0)</f>
        <v>4.2523</v>
      </c>
      <c r="K34" s="66">
        <f t="shared" si="9"/>
        <v>5</v>
      </c>
      <c r="L34" s="65">
        <f>VLOOKUP($A34,'Return Data'!$B$7:$R$2843,17,0)</f>
        <v>5.2352999999999996</v>
      </c>
      <c r="M34" s="66">
        <f>RANK(L34,L$8:L$34,0)</f>
        <v>6</v>
      </c>
      <c r="N34" s="65">
        <f>VLOOKUP($A34,'Return Data'!$B$7:$R$2843,14,0)</f>
        <v>5.7788000000000004</v>
      </c>
      <c r="O34" s="66">
        <f>RANK(N34,N$8:N$34,0)</f>
        <v>6</v>
      </c>
      <c r="P34" s="65">
        <f>VLOOKUP($A34,'Return Data'!$B$7:$R$2843,15,0)</f>
        <v>6.1231</v>
      </c>
      <c r="Q34" s="66">
        <f>RANK(P34,P$8:P$34,0)</f>
        <v>8</v>
      </c>
      <c r="R34" s="65">
        <f>VLOOKUP($A34,'Return Data'!$B$7:$R$2843,16,0)</f>
        <v>6.8962000000000003</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1.2948407407407407</v>
      </c>
      <c r="E36" s="74"/>
      <c r="F36" s="75">
        <f>AVERAGE(F8:F34)</f>
        <v>2.2022666666666666</v>
      </c>
      <c r="G36" s="74"/>
      <c r="H36" s="75">
        <f>AVERAGE(H8:H34)</f>
        <v>3.0691480000000002</v>
      </c>
      <c r="I36" s="74"/>
      <c r="J36" s="75">
        <f>AVERAGE(J8:J34)</f>
        <v>3.7218399999999998</v>
      </c>
      <c r="K36" s="74"/>
      <c r="L36" s="75">
        <f>AVERAGE(L8:L34)</f>
        <v>4.7392652173913055</v>
      </c>
      <c r="M36" s="74"/>
      <c r="N36" s="75">
        <f>AVERAGE(N8:N34)</f>
        <v>5.3583833333333324</v>
      </c>
      <c r="O36" s="74"/>
      <c r="P36" s="75">
        <f>AVERAGE(P8:P34)</f>
        <v>6.0109466666666673</v>
      </c>
      <c r="Q36" s="74"/>
      <c r="R36" s="75">
        <f>AVERAGE(R8:R34)</f>
        <v>5.8935962962962964</v>
      </c>
      <c r="S36" s="76"/>
    </row>
    <row r="37" spans="1:19" x14ac:dyDescent="0.3">
      <c r="A37" s="73" t="s">
        <v>28</v>
      </c>
      <c r="B37" s="74"/>
      <c r="C37" s="74"/>
      <c r="D37" s="75">
        <f>MIN(D8:D34)</f>
        <v>0.39429999999999998</v>
      </c>
      <c r="E37" s="74"/>
      <c r="F37" s="75">
        <f>MIN(F8:F34)</f>
        <v>0.75729999999999997</v>
      </c>
      <c r="G37" s="74"/>
      <c r="H37" s="75">
        <f>MIN(H8:H34)</f>
        <v>1.1717</v>
      </c>
      <c r="I37" s="74"/>
      <c r="J37" s="75">
        <f>MIN(J8:J34)</f>
        <v>0.74890000000000001</v>
      </c>
      <c r="K37" s="74"/>
      <c r="L37" s="75">
        <f>MIN(L8:L34)</f>
        <v>1.7205999999999999</v>
      </c>
      <c r="M37" s="74"/>
      <c r="N37" s="75">
        <f>MIN(N8:N34)</f>
        <v>1.7492000000000001</v>
      </c>
      <c r="O37" s="74"/>
      <c r="P37" s="75">
        <f>MIN(P8:P34)</f>
        <v>5.1239999999999997</v>
      </c>
      <c r="Q37" s="74"/>
      <c r="R37" s="75">
        <f>MIN(R8:R34)</f>
        <v>3.0720999999999998</v>
      </c>
      <c r="S37" s="76"/>
    </row>
    <row r="38" spans="1:19" ht="15" thickBot="1" x14ac:dyDescent="0.35">
      <c r="A38" s="77" t="s">
        <v>29</v>
      </c>
      <c r="B38" s="78"/>
      <c r="C38" s="78"/>
      <c r="D38" s="79">
        <f>MAX(D8:D34)</f>
        <v>1.6413</v>
      </c>
      <c r="E38" s="78"/>
      <c r="F38" s="79">
        <f>MAX(F8:F34)</f>
        <v>2.6004</v>
      </c>
      <c r="G38" s="78"/>
      <c r="H38" s="79">
        <f>MAX(H8:H34)</f>
        <v>3.68</v>
      </c>
      <c r="I38" s="78"/>
      <c r="J38" s="79">
        <f>MAX(J8:J34)</f>
        <v>4.7644000000000002</v>
      </c>
      <c r="K38" s="78"/>
      <c r="L38" s="79">
        <f>MAX(L8:L34)</f>
        <v>5.7680999999999996</v>
      </c>
      <c r="M38" s="78"/>
      <c r="N38" s="79">
        <f>MAX(N8:N34)</f>
        <v>5.9611000000000001</v>
      </c>
      <c r="O38" s="78"/>
      <c r="P38" s="79">
        <f>MAX(P8:P34)</f>
        <v>6.3484999999999996</v>
      </c>
      <c r="Q38" s="78"/>
      <c r="R38" s="79">
        <f>MAX(R8:R34)</f>
        <v>7.3205</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44376</v>
      </c>
      <c r="C8" s="65">
        <f>VLOOKUP($A8,'Return Data'!$B$7:$R$2843,4,0)</f>
        <v>21.069400000000002</v>
      </c>
      <c r="D8" s="65">
        <f>VLOOKUP($A8,'Return Data'!$B$7:$R$2843,10,0)</f>
        <v>1.3311999999999999</v>
      </c>
      <c r="E8" s="66">
        <f t="shared" ref="E8:E34" si="0">RANK(D8,D$8:D$34,0)</f>
        <v>3</v>
      </c>
      <c r="F8" s="65">
        <f>VLOOKUP($A8,'Return Data'!$B$7:$R$2843,11,0)</f>
        <v>2.2747000000000002</v>
      </c>
      <c r="G8" s="66">
        <f t="shared" ref="G8:G34" si="1">RANK(F8,F$8:F$34,0)</f>
        <v>1</v>
      </c>
      <c r="H8" s="65">
        <f>VLOOKUP($A8,'Return Data'!$B$7:$R$2843,12,0)</f>
        <v>3.0268000000000002</v>
      </c>
      <c r="I8" s="66">
        <f t="shared" ref="I8:I23" si="2">RANK(H8,H$8:H$34,0)</f>
        <v>6</v>
      </c>
      <c r="J8" s="65">
        <f>VLOOKUP($A8,'Return Data'!$B$7:$R$2843,13,0)</f>
        <v>3.5545</v>
      </c>
      <c r="K8" s="66">
        <f t="shared" ref="K8:K23" si="3">RANK(J8,J$8:J$34,0)</f>
        <v>8</v>
      </c>
      <c r="L8" s="65">
        <f>VLOOKUP($A8,'Return Data'!$B$7:$R$2843,17,0)</f>
        <v>4.5888</v>
      </c>
      <c r="M8" s="66">
        <f t="shared" ref="M8:M18" si="4">RANK(L8,L$8:L$34,0)</f>
        <v>7</v>
      </c>
      <c r="N8" s="65">
        <f>VLOOKUP($A8,'Return Data'!$B$7:$R$2843,14,0)</f>
        <v>5.1337000000000002</v>
      </c>
      <c r="O8" s="66">
        <f>RANK(N8,N$8:N$34,0)</f>
        <v>7</v>
      </c>
      <c r="P8" s="65">
        <f>VLOOKUP($A8,'Return Data'!$B$7:$R$2843,15,0)</f>
        <v>5.4951999999999996</v>
      </c>
      <c r="Q8" s="66">
        <f>RANK(P8,P$8:P$34,0)</f>
        <v>7</v>
      </c>
      <c r="R8" s="65">
        <f>VLOOKUP($A8,'Return Data'!$B$7:$R$2843,16,0)</f>
        <v>6.4405999999999999</v>
      </c>
      <c r="S8" s="67">
        <f t="shared" ref="S8:S34" si="5">RANK(R8,R$8:R$34,0)</f>
        <v>10</v>
      </c>
    </row>
    <row r="9" spans="1:20" x14ac:dyDescent="0.3">
      <c r="A9" s="63" t="s">
        <v>1738</v>
      </c>
      <c r="B9" s="64">
        <f>VLOOKUP($A9,'Return Data'!$B$7:$R$2843,3,0)</f>
        <v>44376</v>
      </c>
      <c r="C9" s="65">
        <f>VLOOKUP($A9,'Return Data'!$B$7:$R$2843,4,0)</f>
        <v>14.801</v>
      </c>
      <c r="D9" s="65">
        <f>VLOOKUP($A9,'Return Data'!$B$7:$R$2843,10,0)</f>
        <v>1.097</v>
      </c>
      <c r="E9" s="66">
        <f t="shared" si="0"/>
        <v>20</v>
      </c>
      <c r="F9" s="65">
        <f>VLOOKUP($A9,'Return Data'!$B$7:$R$2843,11,0)</f>
        <v>1.9830000000000001</v>
      </c>
      <c r="G9" s="66">
        <f t="shared" si="1"/>
        <v>15</v>
      </c>
      <c r="H9" s="65">
        <f>VLOOKUP($A9,'Return Data'!$B$7:$R$2843,12,0)</f>
        <v>2.7204999999999999</v>
      </c>
      <c r="I9" s="66">
        <f t="shared" si="2"/>
        <v>16</v>
      </c>
      <c r="J9" s="65">
        <f>VLOOKUP($A9,'Return Data'!$B$7:$R$2843,13,0)</f>
        <v>3.1787999999999998</v>
      </c>
      <c r="K9" s="66">
        <f t="shared" si="3"/>
        <v>16</v>
      </c>
      <c r="L9" s="65">
        <f>VLOOKUP($A9,'Return Data'!$B$7:$R$2843,17,0)</f>
        <v>4.4122000000000003</v>
      </c>
      <c r="M9" s="66">
        <f t="shared" si="4"/>
        <v>12</v>
      </c>
      <c r="N9" s="65">
        <f>VLOOKUP($A9,'Return Data'!$B$7:$R$2843,14,0)</f>
        <v>4.9436</v>
      </c>
      <c r="O9" s="66">
        <f>RANK(N9,N$8:N$34,0)</f>
        <v>12</v>
      </c>
      <c r="P9" s="65">
        <f>VLOOKUP($A9,'Return Data'!$B$7:$R$2843,15,0)</f>
        <v>5.4297000000000004</v>
      </c>
      <c r="Q9" s="66">
        <f>RANK(P9,P$8:P$34,0)</f>
        <v>8</v>
      </c>
      <c r="R9" s="65">
        <f>VLOOKUP($A9,'Return Data'!$B$7:$R$2843,16,0)</f>
        <v>5.8653000000000004</v>
      </c>
      <c r="S9" s="67">
        <f t="shared" si="5"/>
        <v>13</v>
      </c>
    </row>
    <row r="10" spans="1:20" x14ac:dyDescent="0.3">
      <c r="A10" s="63" t="s">
        <v>1739</v>
      </c>
      <c r="B10" s="64">
        <f>VLOOKUP($A10,'Return Data'!$B$7:$R$2843,3,0)</f>
        <v>44376</v>
      </c>
      <c r="C10" s="65">
        <f>VLOOKUP($A10,'Return Data'!$B$7:$R$2843,4,0)</f>
        <v>12.808999999999999</v>
      </c>
      <c r="D10" s="65">
        <f>VLOOKUP($A10,'Return Data'!$B$7:$R$2843,10,0)</f>
        <v>1.2089000000000001</v>
      </c>
      <c r="E10" s="66">
        <f t="shared" si="0"/>
        <v>12</v>
      </c>
      <c r="F10" s="65">
        <f>VLOOKUP($A10,'Return Data'!$B$7:$R$2843,11,0)</f>
        <v>2.1450999999999998</v>
      </c>
      <c r="G10" s="66">
        <f t="shared" si="1"/>
        <v>9</v>
      </c>
      <c r="H10" s="65">
        <f>VLOOKUP($A10,'Return Data'!$B$7:$R$2843,12,0)</f>
        <v>2.9994000000000001</v>
      </c>
      <c r="I10" s="66">
        <f t="shared" si="2"/>
        <v>7</v>
      </c>
      <c r="J10" s="65">
        <f>VLOOKUP($A10,'Return Data'!$B$7:$R$2843,13,0)</f>
        <v>3.5908000000000002</v>
      </c>
      <c r="K10" s="66">
        <f t="shared" si="3"/>
        <v>6</v>
      </c>
      <c r="L10" s="65">
        <f>VLOOKUP($A10,'Return Data'!$B$7:$R$2843,17,0)</f>
        <v>4.7351999999999999</v>
      </c>
      <c r="M10" s="66">
        <f t="shared" si="4"/>
        <v>3</v>
      </c>
      <c r="N10" s="65">
        <f>VLOOKUP($A10,'Return Data'!$B$7:$R$2843,14,0)</f>
        <v>5.2842000000000002</v>
      </c>
      <c r="O10" s="66">
        <f>RANK(N10,N$8:N$34,0)</f>
        <v>1</v>
      </c>
      <c r="P10" s="65"/>
      <c r="Q10" s="66"/>
      <c r="R10" s="65">
        <f>VLOOKUP($A10,'Return Data'!$B$7:$R$2843,16,0)</f>
        <v>5.6501999999999999</v>
      </c>
      <c r="S10" s="67">
        <f t="shared" si="5"/>
        <v>16</v>
      </c>
    </row>
    <row r="11" spans="1:20" x14ac:dyDescent="0.3">
      <c r="A11" s="63" t="s">
        <v>1740</v>
      </c>
      <c r="B11" s="64">
        <f>VLOOKUP($A11,'Return Data'!$B$7:$R$2843,3,0)</f>
        <v>44376</v>
      </c>
      <c r="C11" s="65">
        <f>VLOOKUP($A11,'Return Data'!$B$7:$R$2843,4,0)</f>
        <v>11.3177</v>
      </c>
      <c r="D11" s="65">
        <f>VLOOKUP($A11,'Return Data'!$B$7:$R$2843,10,0)</f>
        <v>0.86899999999999999</v>
      </c>
      <c r="E11" s="66">
        <f t="shared" si="0"/>
        <v>25</v>
      </c>
      <c r="F11" s="65">
        <f>VLOOKUP($A11,'Return Data'!$B$7:$R$2843,11,0)</f>
        <v>1.3486</v>
      </c>
      <c r="G11" s="66">
        <f t="shared" si="1"/>
        <v>26</v>
      </c>
      <c r="H11" s="65">
        <f>VLOOKUP($A11,'Return Data'!$B$7:$R$2843,12,0)</f>
        <v>1.7504</v>
      </c>
      <c r="I11" s="66">
        <f t="shared" si="2"/>
        <v>24</v>
      </c>
      <c r="J11" s="65">
        <f>VLOOKUP($A11,'Return Data'!$B$7:$R$2843,13,0)</f>
        <v>2.3494999999999999</v>
      </c>
      <c r="K11" s="66">
        <f t="shared" si="3"/>
        <v>21</v>
      </c>
      <c r="L11" s="65">
        <f>VLOOKUP($A11,'Return Data'!$B$7:$R$2843,17,0)</f>
        <v>3.3220999999999998</v>
      </c>
      <c r="M11" s="66">
        <f t="shared" si="4"/>
        <v>20</v>
      </c>
      <c r="N11" s="65"/>
      <c r="O11" s="66"/>
      <c r="P11" s="65"/>
      <c r="Q11" s="66"/>
      <c r="R11" s="65">
        <f>VLOOKUP($A11,'Return Data'!$B$7:$R$2843,16,0)</f>
        <v>4.1657999999999999</v>
      </c>
      <c r="S11" s="67">
        <f t="shared" si="5"/>
        <v>21</v>
      </c>
    </row>
    <row r="12" spans="1:20" x14ac:dyDescent="0.3">
      <c r="A12" s="63" t="s">
        <v>1741</v>
      </c>
      <c r="B12" s="64">
        <f>VLOOKUP($A12,'Return Data'!$B$7:$R$2843,3,0)</f>
        <v>44376</v>
      </c>
      <c r="C12" s="65">
        <f>VLOOKUP($A12,'Return Data'!$B$7:$R$2843,4,0)</f>
        <v>11.881</v>
      </c>
      <c r="D12" s="65">
        <f>VLOOKUP($A12,'Return Data'!$B$7:$R$2843,10,0)</f>
        <v>1.1493</v>
      </c>
      <c r="E12" s="66">
        <f t="shared" si="0"/>
        <v>18</v>
      </c>
      <c r="F12" s="65">
        <f>VLOOKUP($A12,'Return Data'!$B$7:$R$2843,11,0)</f>
        <v>1.9040999999999999</v>
      </c>
      <c r="G12" s="66">
        <f t="shared" si="1"/>
        <v>19</v>
      </c>
      <c r="H12" s="65">
        <f>VLOOKUP($A12,'Return Data'!$B$7:$R$2843,12,0)</f>
        <v>2.6436000000000002</v>
      </c>
      <c r="I12" s="66">
        <f t="shared" si="2"/>
        <v>17</v>
      </c>
      <c r="J12" s="65">
        <f>VLOOKUP($A12,'Return Data'!$B$7:$R$2843,13,0)</f>
        <v>3.2770999999999999</v>
      </c>
      <c r="K12" s="66">
        <f t="shared" si="3"/>
        <v>15</v>
      </c>
      <c r="L12" s="65">
        <f>VLOOKUP($A12,'Return Data'!$B$7:$R$2843,17,0)</f>
        <v>4.3430999999999997</v>
      </c>
      <c r="M12" s="66">
        <f t="shared" si="4"/>
        <v>13</v>
      </c>
      <c r="N12" s="65">
        <f>VLOOKUP($A12,'Return Data'!$B$7:$R$2843,14,0)</f>
        <v>5.0303000000000004</v>
      </c>
      <c r="O12" s="66">
        <f t="shared" ref="O12:O18" si="6">RANK(N12,N$8:N$34,0)</f>
        <v>9</v>
      </c>
      <c r="P12" s="65"/>
      <c r="Q12" s="66"/>
      <c r="R12" s="65">
        <f>VLOOKUP($A12,'Return Data'!$B$7:$R$2843,16,0)</f>
        <v>5.1573000000000002</v>
      </c>
      <c r="S12" s="67">
        <f t="shared" si="5"/>
        <v>18</v>
      </c>
    </row>
    <row r="13" spans="1:20" x14ac:dyDescent="0.3">
      <c r="A13" s="63" t="s">
        <v>1742</v>
      </c>
      <c r="B13" s="64">
        <f>VLOOKUP($A13,'Return Data'!$B$7:$R$2843,3,0)</f>
        <v>44376</v>
      </c>
      <c r="C13" s="65">
        <f>VLOOKUP($A13,'Return Data'!$B$7:$R$2843,4,0)</f>
        <v>15.2959</v>
      </c>
      <c r="D13" s="65">
        <f>VLOOKUP($A13,'Return Data'!$B$7:$R$2843,10,0)</f>
        <v>1.2236</v>
      </c>
      <c r="E13" s="66">
        <f t="shared" si="0"/>
        <v>10</v>
      </c>
      <c r="F13" s="65">
        <f>VLOOKUP($A13,'Return Data'!$B$7:$R$2843,11,0)</f>
        <v>2.1709000000000001</v>
      </c>
      <c r="G13" s="66">
        <f t="shared" si="1"/>
        <v>6</v>
      </c>
      <c r="H13" s="65">
        <f>VLOOKUP($A13,'Return Data'!$B$7:$R$2843,12,0)</f>
        <v>2.9125999999999999</v>
      </c>
      <c r="I13" s="66">
        <f t="shared" si="2"/>
        <v>11</v>
      </c>
      <c r="J13" s="65">
        <f>VLOOKUP($A13,'Return Data'!$B$7:$R$2843,13,0)</f>
        <v>3.4653</v>
      </c>
      <c r="K13" s="66">
        <f t="shared" si="3"/>
        <v>12</v>
      </c>
      <c r="L13" s="65">
        <f>VLOOKUP($A13,'Return Data'!$B$7:$R$2843,17,0)</f>
        <v>4.7065000000000001</v>
      </c>
      <c r="M13" s="66">
        <f t="shared" si="4"/>
        <v>4</v>
      </c>
      <c r="N13" s="65">
        <f>VLOOKUP($A13,'Return Data'!$B$7:$R$2843,14,0)</f>
        <v>5.218</v>
      </c>
      <c r="O13" s="66">
        <f t="shared" si="6"/>
        <v>5</v>
      </c>
      <c r="P13" s="65">
        <f>VLOOKUP($A13,'Return Data'!$B$7:$R$2843,15,0)</f>
        <v>5.6261000000000001</v>
      </c>
      <c r="Q13" s="66">
        <f t="shared" ref="Q13:Q18" si="7">RANK(P13,P$8:P$34,0)</f>
        <v>4</v>
      </c>
      <c r="R13" s="65">
        <f>VLOOKUP($A13,'Return Data'!$B$7:$R$2843,16,0)</f>
        <v>6.2493999999999996</v>
      </c>
      <c r="S13" s="67">
        <f t="shared" si="5"/>
        <v>11</v>
      </c>
    </row>
    <row r="14" spans="1:20" x14ac:dyDescent="0.3">
      <c r="A14" s="63" t="s">
        <v>1743</v>
      </c>
      <c r="B14" s="64">
        <f>VLOOKUP($A14,'Return Data'!$B$7:$R$2843,3,0)</f>
        <v>44376</v>
      </c>
      <c r="C14" s="65">
        <f>VLOOKUP($A14,'Return Data'!$B$7:$R$2843,4,0)</f>
        <v>24.262</v>
      </c>
      <c r="D14" s="65">
        <f>VLOOKUP($A14,'Return Data'!$B$7:$R$2843,10,0)</f>
        <v>1.2604</v>
      </c>
      <c r="E14" s="66">
        <f t="shared" si="0"/>
        <v>7</v>
      </c>
      <c r="F14" s="65">
        <f>VLOOKUP($A14,'Return Data'!$B$7:$R$2843,11,0)</f>
        <v>2.1171000000000002</v>
      </c>
      <c r="G14" s="66">
        <f t="shared" si="1"/>
        <v>11</v>
      </c>
      <c r="H14" s="65">
        <f>VLOOKUP($A14,'Return Data'!$B$7:$R$2843,12,0)</f>
        <v>2.9447000000000001</v>
      </c>
      <c r="I14" s="66">
        <f t="shared" si="2"/>
        <v>10</v>
      </c>
      <c r="J14" s="65">
        <f>VLOOKUP($A14,'Return Data'!$B$7:$R$2843,13,0)</f>
        <v>3.4714999999999998</v>
      </c>
      <c r="K14" s="66">
        <f t="shared" si="3"/>
        <v>11</v>
      </c>
      <c r="L14" s="65">
        <f>VLOOKUP($A14,'Return Data'!$B$7:$R$2843,17,0)</f>
        <v>4.2779999999999996</v>
      </c>
      <c r="M14" s="66">
        <f t="shared" si="4"/>
        <v>15</v>
      </c>
      <c r="N14" s="65">
        <f>VLOOKUP($A14,'Return Data'!$B$7:$R$2843,14,0)</f>
        <v>4.8296999999999999</v>
      </c>
      <c r="O14" s="66">
        <f t="shared" si="6"/>
        <v>13</v>
      </c>
      <c r="P14" s="65">
        <f>VLOOKUP($A14,'Return Data'!$B$7:$R$2843,15,0)</f>
        <v>5.2339000000000002</v>
      </c>
      <c r="Q14" s="66">
        <f t="shared" si="7"/>
        <v>13</v>
      </c>
      <c r="R14" s="65">
        <f>VLOOKUP($A14,'Return Data'!$B$7:$R$2843,16,0)</f>
        <v>6.6867999999999999</v>
      </c>
      <c r="S14" s="67">
        <f t="shared" si="5"/>
        <v>7</v>
      </c>
    </row>
    <row r="15" spans="1:20" x14ac:dyDescent="0.3">
      <c r="A15" s="63" t="s">
        <v>1744</v>
      </c>
      <c r="B15" s="64">
        <f>VLOOKUP($A15,'Return Data'!$B$7:$R$2843,3,0)</f>
        <v>44376</v>
      </c>
      <c r="C15" s="65">
        <f>VLOOKUP($A15,'Return Data'!$B$7:$R$2843,4,0)</f>
        <v>27.129899999999999</v>
      </c>
      <c r="D15" s="65">
        <f>VLOOKUP($A15,'Return Data'!$B$7:$R$2843,10,0)</f>
        <v>1.302</v>
      </c>
      <c r="E15" s="66">
        <f t="shared" si="0"/>
        <v>4</v>
      </c>
      <c r="F15" s="65">
        <f>VLOOKUP($A15,'Return Data'!$B$7:$R$2843,11,0)</f>
        <v>2.1707000000000001</v>
      </c>
      <c r="G15" s="66">
        <f t="shared" si="1"/>
        <v>7</v>
      </c>
      <c r="H15" s="65">
        <f>VLOOKUP($A15,'Return Data'!$B$7:$R$2843,12,0)</f>
        <v>3.0301999999999998</v>
      </c>
      <c r="I15" s="66">
        <f t="shared" si="2"/>
        <v>5</v>
      </c>
      <c r="J15" s="65">
        <f>VLOOKUP($A15,'Return Data'!$B$7:$R$2843,13,0)</f>
        <v>3.5642999999999998</v>
      </c>
      <c r="K15" s="66">
        <f t="shared" si="3"/>
        <v>7</v>
      </c>
      <c r="L15" s="65">
        <f>VLOOKUP($A15,'Return Data'!$B$7:$R$2843,17,0)</f>
        <v>4.5576999999999996</v>
      </c>
      <c r="M15" s="66">
        <f t="shared" si="4"/>
        <v>9</v>
      </c>
      <c r="N15" s="65">
        <f>VLOOKUP($A15,'Return Data'!$B$7:$R$2843,14,0)</f>
        <v>5.1228999999999996</v>
      </c>
      <c r="O15" s="66">
        <f t="shared" si="6"/>
        <v>8</v>
      </c>
      <c r="P15" s="65">
        <f>VLOOKUP($A15,'Return Data'!$B$7:$R$2843,15,0)</f>
        <v>5.5143000000000004</v>
      </c>
      <c r="Q15" s="66">
        <f t="shared" si="7"/>
        <v>6</v>
      </c>
      <c r="R15" s="65">
        <f>VLOOKUP($A15,'Return Data'!$B$7:$R$2843,16,0)</f>
        <v>7.1219999999999999</v>
      </c>
      <c r="S15" s="67">
        <f t="shared" si="5"/>
        <v>2</v>
      </c>
    </row>
    <row r="16" spans="1:20" x14ac:dyDescent="0.3">
      <c r="A16" s="63" t="s">
        <v>1745</v>
      </c>
      <c r="B16" s="64">
        <f>VLOOKUP($A16,'Return Data'!$B$7:$R$2843,3,0)</f>
        <v>44376</v>
      </c>
      <c r="C16" s="65">
        <f>VLOOKUP($A16,'Return Data'!$B$7:$R$2843,4,0)</f>
        <v>25.75</v>
      </c>
      <c r="D16" s="65">
        <f>VLOOKUP($A16,'Return Data'!$B$7:$R$2843,10,0)</f>
        <v>1.1597</v>
      </c>
      <c r="E16" s="66">
        <f t="shared" si="0"/>
        <v>17</v>
      </c>
      <c r="F16" s="65">
        <f>VLOOKUP($A16,'Return Data'!$B$7:$R$2843,11,0)</f>
        <v>2.0019999999999998</v>
      </c>
      <c r="G16" s="66">
        <f t="shared" si="1"/>
        <v>14</v>
      </c>
      <c r="H16" s="65">
        <f>VLOOKUP($A16,'Return Data'!$B$7:$R$2843,12,0)</f>
        <v>2.84</v>
      </c>
      <c r="I16" s="66">
        <f t="shared" si="2"/>
        <v>12</v>
      </c>
      <c r="J16" s="65">
        <f>VLOOKUP($A16,'Return Data'!$B$7:$R$2843,13,0)</f>
        <v>3.3207</v>
      </c>
      <c r="K16" s="66">
        <f t="shared" si="3"/>
        <v>13</v>
      </c>
      <c r="L16" s="65">
        <f>VLOOKUP($A16,'Return Data'!$B$7:$R$2843,17,0)</f>
        <v>4.2401</v>
      </c>
      <c r="M16" s="66">
        <f t="shared" si="4"/>
        <v>16</v>
      </c>
      <c r="N16" s="65">
        <f>VLOOKUP($A16,'Return Data'!$B$7:$R$2843,14,0)</f>
        <v>4.9710000000000001</v>
      </c>
      <c r="O16" s="66">
        <f t="shared" si="6"/>
        <v>11</v>
      </c>
      <c r="P16" s="65">
        <f>VLOOKUP($A16,'Return Data'!$B$7:$R$2843,15,0)</f>
        <v>5.3883000000000001</v>
      </c>
      <c r="Q16" s="66">
        <f t="shared" si="7"/>
        <v>10</v>
      </c>
      <c r="R16" s="65">
        <f>VLOOKUP($A16,'Return Data'!$B$7:$R$2843,16,0)</f>
        <v>6.7255000000000003</v>
      </c>
      <c r="S16" s="67">
        <f t="shared" si="5"/>
        <v>6</v>
      </c>
    </row>
    <row r="17" spans="1:19" x14ac:dyDescent="0.3">
      <c r="A17" s="63" t="s">
        <v>1746</v>
      </c>
      <c r="B17" s="64">
        <f>VLOOKUP($A17,'Return Data'!$B$7:$R$2843,3,0)</f>
        <v>44376</v>
      </c>
      <c r="C17" s="65">
        <f>VLOOKUP($A17,'Return Data'!$B$7:$R$2843,4,0)</f>
        <v>14.3474</v>
      </c>
      <c r="D17" s="65">
        <f>VLOOKUP($A17,'Return Data'!$B$7:$R$2843,10,0)</f>
        <v>0.8427</v>
      </c>
      <c r="E17" s="66">
        <f t="shared" si="0"/>
        <v>26</v>
      </c>
      <c r="F17" s="65">
        <f>VLOOKUP($A17,'Return Data'!$B$7:$R$2843,11,0)</f>
        <v>1.4366000000000001</v>
      </c>
      <c r="G17" s="66">
        <f t="shared" si="1"/>
        <v>24</v>
      </c>
      <c r="H17" s="65">
        <f>VLOOKUP($A17,'Return Data'!$B$7:$R$2843,12,0)</f>
        <v>1.7949999999999999</v>
      </c>
      <c r="I17" s="66">
        <f t="shared" si="2"/>
        <v>23</v>
      </c>
      <c r="J17" s="65">
        <f>VLOOKUP($A17,'Return Data'!$B$7:$R$2843,13,0)</f>
        <v>2.0746000000000002</v>
      </c>
      <c r="K17" s="66">
        <f t="shared" si="3"/>
        <v>24</v>
      </c>
      <c r="L17" s="65">
        <f>VLOOKUP($A17,'Return Data'!$B$7:$R$2843,17,0)</f>
        <v>3.5293999999999999</v>
      </c>
      <c r="M17" s="66">
        <f t="shared" si="4"/>
        <v>19</v>
      </c>
      <c r="N17" s="65">
        <f>VLOOKUP($A17,'Return Data'!$B$7:$R$2843,14,0)</f>
        <v>4.2221000000000002</v>
      </c>
      <c r="O17" s="66">
        <f t="shared" si="6"/>
        <v>16</v>
      </c>
      <c r="P17" s="65">
        <f>VLOOKUP($A17,'Return Data'!$B$7:$R$2843,15,0)</f>
        <v>5.0556999999999999</v>
      </c>
      <c r="Q17" s="66">
        <f t="shared" si="7"/>
        <v>14</v>
      </c>
      <c r="R17" s="65">
        <f>VLOOKUP($A17,'Return Data'!$B$7:$R$2843,16,0)</f>
        <v>5.6824000000000003</v>
      </c>
      <c r="S17" s="67">
        <f t="shared" si="5"/>
        <v>15</v>
      </c>
    </row>
    <row r="18" spans="1:19" x14ac:dyDescent="0.3">
      <c r="A18" s="63" t="s">
        <v>1747</v>
      </c>
      <c r="B18" s="64">
        <f>VLOOKUP($A18,'Return Data'!$B$7:$R$2843,3,0)</f>
        <v>44376</v>
      </c>
      <c r="C18" s="65">
        <f>VLOOKUP($A18,'Return Data'!$B$7:$R$2843,4,0)</f>
        <v>25.008299999999998</v>
      </c>
      <c r="D18" s="65">
        <f>VLOOKUP($A18,'Return Data'!$B$7:$R$2843,10,0)</f>
        <v>1.181</v>
      </c>
      <c r="E18" s="66">
        <f t="shared" si="0"/>
        <v>15</v>
      </c>
      <c r="F18" s="65">
        <f>VLOOKUP($A18,'Return Data'!$B$7:$R$2843,11,0)</f>
        <v>1.9626999999999999</v>
      </c>
      <c r="G18" s="66">
        <f t="shared" si="1"/>
        <v>16</v>
      </c>
      <c r="H18" s="65">
        <f>VLOOKUP($A18,'Return Data'!$B$7:$R$2843,12,0)</f>
        <v>2.7444000000000002</v>
      </c>
      <c r="I18" s="66">
        <f t="shared" si="2"/>
        <v>14</v>
      </c>
      <c r="J18" s="65">
        <f>VLOOKUP($A18,'Return Data'!$B$7:$R$2843,13,0)</f>
        <v>3.2978000000000001</v>
      </c>
      <c r="K18" s="66">
        <f t="shared" si="3"/>
        <v>14</v>
      </c>
      <c r="L18" s="65">
        <f>VLOOKUP($A18,'Return Data'!$B$7:$R$2843,17,0)</f>
        <v>4.5201000000000002</v>
      </c>
      <c r="M18" s="66">
        <f t="shared" si="4"/>
        <v>10</v>
      </c>
      <c r="N18" s="65">
        <f>VLOOKUP($A18,'Return Data'!$B$7:$R$2843,14,0)</f>
        <v>4.9787999999999997</v>
      </c>
      <c r="O18" s="66">
        <f t="shared" si="6"/>
        <v>10</v>
      </c>
      <c r="P18" s="65">
        <f>VLOOKUP($A18,'Return Data'!$B$7:$R$2843,15,0)</f>
        <v>5.3913000000000002</v>
      </c>
      <c r="Q18" s="66">
        <f t="shared" si="7"/>
        <v>9</v>
      </c>
      <c r="R18" s="65">
        <f>VLOOKUP($A18,'Return Data'!$B$7:$R$2843,16,0)</f>
        <v>6.68</v>
      </c>
      <c r="S18" s="67">
        <f t="shared" si="5"/>
        <v>8</v>
      </c>
    </row>
    <row r="19" spans="1:19" x14ac:dyDescent="0.3">
      <c r="A19" s="63" t="s">
        <v>1748</v>
      </c>
      <c r="B19" s="64">
        <f>VLOOKUP($A19,'Return Data'!$B$7:$R$2843,3,0)</f>
        <v>44376</v>
      </c>
      <c r="C19" s="65">
        <f>VLOOKUP($A19,'Return Data'!$B$7:$R$2843,4,0)</f>
        <v>10.6021</v>
      </c>
      <c r="D19" s="65">
        <f>VLOOKUP($A19,'Return Data'!$B$7:$R$2843,10,0)</f>
        <v>0.97819999999999996</v>
      </c>
      <c r="E19" s="66">
        <f t="shared" si="0"/>
        <v>23</v>
      </c>
      <c r="F19" s="65">
        <f>VLOOKUP($A19,'Return Data'!$B$7:$R$2843,11,0)</f>
        <v>1.4321999999999999</v>
      </c>
      <c r="G19" s="66">
        <f t="shared" si="1"/>
        <v>25</v>
      </c>
      <c r="H19" s="65">
        <f>VLOOKUP($A19,'Return Data'!$B$7:$R$2843,12,0)</f>
        <v>1.9765999999999999</v>
      </c>
      <c r="I19" s="66">
        <f t="shared" si="2"/>
        <v>22</v>
      </c>
      <c r="J19" s="65">
        <f>VLOOKUP($A19,'Return Data'!$B$7:$R$2843,13,0)</f>
        <v>2.4535999999999998</v>
      </c>
      <c r="K19" s="66">
        <f t="shared" si="3"/>
        <v>20</v>
      </c>
      <c r="L19" s="65"/>
      <c r="M19" s="66"/>
      <c r="N19" s="65"/>
      <c r="O19" s="66"/>
      <c r="P19" s="65"/>
      <c r="Q19" s="66"/>
      <c r="R19" s="65">
        <f>VLOOKUP($A19,'Return Data'!$B$7:$R$2843,16,0)</f>
        <v>3.2913000000000001</v>
      </c>
      <c r="S19" s="67">
        <f t="shared" si="5"/>
        <v>24</v>
      </c>
    </row>
    <row r="20" spans="1:19" x14ac:dyDescent="0.3">
      <c r="A20" s="63" t="s">
        <v>1749</v>
      </c>
      <c r="B20" s="64">
        <f>VLOOKUP($A20,'Return Data'!$B$7:$R$2843,3,0)</f>
        <v>44376</v>
      </c>
      <c r="C20" s="65">
        <f>VLOOKUP($A20,'Return Data'!$B$7:$R$2843,4,0)</f>
        <v>26.258500000000002</v>
      </c>
      <c r="D20" s="65">
        <f>VLOOKUP($A20,'Return Data'!$B$7:$R$2843,10,0)</f>
        <v>0.97640000000000005</v>
      </c>
      <c r="E20" s="66">
        <f t="shared" si="0"/>
        <v>24</v>
      </c>
      <c r="F20" s="65">
        <f>VLOOKUP($A20,'Return Data'!$B$7:$R$2843,11,0)</f>
        <v>1.4644999999999999</v>
      </c>
      <c r="G20" s="66">
        <f t="shared" si="1"/>
        <v>23</v>
      </c>
      <c r="H20" s="65">
        <f>VLOOKUP($A20,'Return Data'!$B$7:$R$2843,12,0)</f>
        <v>2.0045000000000002</v>
      </c>
      <c r="I20" s="66">
        <f t="shared" si="2"/>
        <v>21</v>
      </c>
      <c r="J20" s="65">
        <f>VLOOKUP($A20,'Return Data'!$B$7:$R$2843,13,0)</f>
        <v>2.2519</v>
      </c>
      <c r="K20" s="66">
        <f t="shared" si="3"/>
        <v>22</v>
      </c>
      <c r="L20" s="65">
        <f>VLOOKUP($A20,'Return Data'!$B$7:$R$2843,17,0)</f>
        <v>3.1225999999999998</v>
      </c>
      <c r="M20" s="66">
        <f>RANK(L20,L$8:L$34,0)</f>
        <v>21</v>
      </c>
      <c r="N20" s="65">
        <f>VLOOKUP($A20,'Return Data'!$B$7:$R$2843,14,0)</f>
        <v>3.9855999999999998</v>
      </c>
      <c r="O20" s="66">
        <f>RANK(N20,N$8:N$34,0)</f>
        <v>17</v>
      </c>
      <c r="P20" s="65">
        <f>VLOOKUP($A20,'Return Data'!$B$7:$R$2843,15,0)</f>
        <v>4.6961000000000004</v>
      </c>
      <c r="Q20" s="66">
        <f>RANK(P20,P$8:P$34,0)</f>
        <v>15</v>
      </c>
      <c r="R20" s="65">
        <f>VLOOKUP($A20,'Return Data'!$B$7:$R$2843,16,0)</f>
        <v>6.6665000000000001</v>
      </c>
      <c r="S20" s="67">
        <f t="shared" si="5"/>
        <v>9</v>
      </c>
    </row>
    <row r="21" spans="1:19" x14ac:dyDescent="0.3">
      <c r="A21" s="63" t="s">
        <v>1750</v>
      </c>
      <c r="B21" s="64">
        <f>VLOOKUP($A21,'Return Data'!$B$7:$R$2843,3,0)</f>
        <v>44376</v>
      </c>
      <c r="C21" s="65">
        <f>VLOOKUP($A21,'Return Data'!$B$7:$R$2843,4,0)</f>
        <v>29.402999999999999</v>
      </c>
      <c r="D21" s="65">
        <f>VLOOKUP($A21,'Return Data'!$B$7:$R$2843,10,0)</f>
        <v>1.2901</v>
      </c>
      <c r="E21" s="66">
        <f t="shared" si="0"/>
        <v>5</v>
      </c>
      <c r="F21" s="65">
        <f>VLOOKUP($A21,'Return Data'!$B$7:$R$2843,11,0)</f>
        <v>2.2713000000000001</v>
      </c>
      <c r="G21" s="66">
        <f t="shared" si="1"/>
        <v>2</v>
      </c>
      <c r="H21" s="65">
        <f>VLOOKUP($A21,'Return Data'!$B$7:$R$2843,12,0)</f>
        <v>3.0903</v>
      </c>
      <c r="I21" s="66">
        <f t="shared" si="2"/>
        <v>2</v>
      </c>
      <c r="J21" s="65">
        <f>VLOOKUP($A21,'Return Data'!$B$7:$R$2843,13,0)</f>
        <v>3.6966999999999999</v>
      </c>
      <c r="K21" s="66">
        <f t="shared" si="3"/>
        <v>4</v>
      </c>
      <c r="L21" s="65">
        <f>VLOOKUP($A21,'Return Data'!$B$7:$R$2843,17,0)</f>
        <v>4.6504000000000003</v>
      </c>
      <c r="M21" s="66">
        <f>RANK(L21,L$8:L$34,0)</f>
        <v>6</v>
      </c>
      <c r="N21" s="65">
        <f>VLOOKUP($A21,'Return Data'!$B$7:$R$2843,14,0)</f>
        <v>5.2267999999999999</v>
      </c>
      <c r="O21" s="66">
        <f>RANK(N21,N$8:N$34,0)</f>
        <v>4</v>
      </c>
      <c r="P21" s="65">
        <f>VLOOKUP($A21,'Return Data'!$B$7:$R$2843,15,0)</f>
        <v>5.6273</v>
      </c>
      <c r="Q21" s="66">
        <f>RANK(P21,P$8:P$34,0)</f>
        <v>3</v>
      </c>
      <c r="R21" s="65">
        <f>VLOOKUP($A21,'Return Data'!$B$7:$R$2843,16,0)</f>
        <v>7.0834000000000001</v>
      </c>
      <c r="S21" s="67">
        <f t="shared" si="5"/>
        <v>3</v>
      </c>
    </row>
    <row r="22" spans="1:19" x14ac:dyDescent="0.3">
      <c r="A22" s="63" t="s">
        <v>1751</v>
      </c>
      <c r="B22" s="64">
        <f>VLOOKUP($A22,'Return Data'!$B$7:$R$2843,3,0)</f>
        <v>44376</v>
      </c>
      <c r="C22" s="65">
        <f>VLOOKUP($A22,'Return Data'!$B$7:$R$2843,4,0)</f>
        <v>15.147</v>
      </c>
      <c r="D22" s="65">
        <f>VLOOKUP($A22,'Return Data'!$B$7:$R$2843,10,0)</f>
        <v>1.2094</v>
      </c>
      <c r="E22" s="66">
        <f t="shared" si="0"/>
        <v>11</v>
      </c>
      <c r="F22" s="65">
        <f>VLOOKUP($A22,'Return Data'!$B$7:$R$2843,11,0)</f>
        <v>2.1581999999999999</v>
      </c>
      <c r="G22" s="66">
        <f t="shared" si="1"/>
        <v>8</v>
      </c>
      <c r="H22" s="65">
        <f>VLOOKUP($A22,'Return Data'!$B$7:$R$2843,12,0)</f>
        <v>2.9638</v>
      </c>
      <c r="I22" s="66">
        <f t="shared" si="2"/>
        <v>8</v>
      </c>
      <c r="J22" s="65">
        <f>VLOOKUP($A22,'Return Data'!$B$7:$R$2843,13,0)</f>
        <v>3.7608000000000001</v>
      </c>
      <c r="K22" s="66">
        <f t="shared" si="3"/>
        <v>2</v>
      </c>
      <c r="L22" s="65">
        <f>VLOOKUP($A22,'Return Data'!$B$7:$R$2843,17,0)</f>
        <v>4.8292999999999999</v>
      </c>
      <c r="M22" s="66">
        <f>RANK(L22,L$8:L$34,0)</f>
        <v>2</v>
      </c>
      <c r="N22" s="65">
        <f>VLOOKUP($A22,'Return Data'!$B$7:$R$2843,14,0)</f>
        <v>5.2465000000000002</v>
      </c>
      <c r="O22" s="66">
        <f>RANK(N22,N$8:N$34,0)</f>
        <v>2</v>
      </c>
      <c r="P22" s="65">
        <f>VLOOKUP($A22,'Return Data'!$B$7:$R$2843,15,0)</f>
        <v>5.633</v>
      </c>
      <c r="Q22" s="66">
        <f>RANK(P22,P$8:P$34,0)</f>
        <v>2</v>
      </c>
      <c r="R22" s="65">
        <f>VLOOKUP($A22,'Return Data'!$B$7:$R$2843,16,0)</f>
        <v>6.1086999999999998</v>
      </c>
      <c r="S22" s="67">
        <f t="shared" si="5"/>
        <v>12</v>
      </c>
    </row>
    <row r="23" spans="1:19" x14ac:dyDescent="0.3">
      <c r="A23" s="63" t="s">
        <v>1752</v>
      </c>
      <c r="B23" s="64">
        <f>VLOOKUP($A23,'Return Data'!$B$7:$R$2843,3,0)</f>
        <v>44376</v>
      </c>
      <c r="C23" s="65">
        <f>VLOOKUP($A23,'Return Data'!$B$7:$R$2843,4,0)</f>
        <v>11.076700000000001</v>
      </c>
      <c r="D23" s="65">
        <f>VLOOKUP($A23,'Return Data'!$B$7:$R$2843,10,0)</f>
        <v>1.0971</v>
      </c>
      <c r="E23" s="66">
        <f t="shared" si="0"/>
        <v>19</v>
      </c>
      <c r="F23" s="65">
        <f>VLOOKUP($A23,'Return Data'!$B$7:$R$2843,11,0)</f>
        <v>1.7003999999999999</v>
      </c>
      <c r="G23" s="66">
        <f t="shared" si="1"/>
        <v>21</v>
      </c>
      <c r="H23" s="65">
        <f>VLOOKUP($A23,'Return Data'!$B$7:$R$2843,12,0)</f>
        <v>2.3706</v>
      </c>
      <c r="I23" s="66">
        <f t="shared" si="2"/>
        <v>19</v>
      </c>
      <c r="J23" s="65">
        <f>VLOOKUP($A23,'Return Data'!$B$7:$R$2843,13,0)</f>
        <v>2.7637999999999998</v>
      </c>
      <c r="K23" s="66">
        <f t="shared" si="3"/>
        <v>19</v>
      </c>
      <c r="L23" s="65">
        <f>VLOOKUP($A23,'Return Data'!$B$7:$R$2843,17,0)</f>
        <v>3.9641999999999999</v>
      </c>
      <c r="M23" s="66">
        <f>RANK(L23,L$8:L$34,0)</f>
        <v>18</v>
      </c>
      <c r="N23" s="65"/>
      <c r="O23" s="66"/>
      <c r="P23" s="65"/>
      <c r="Q23" s="66"/>
      <c r="R23" s="65">
        <f>VLOOKUP($A23,'Return Data'!$B$7:$R$2843,16,0)</f>
        <v>4.3026999999999997</v>
      </c>
      <c r="S23" s="67">
        <f t="shared" si="5"/>
        <v>20</v>
      </c>
    </row>
    <row r="24" spans="1:19" x14ac:dyDescent="0.3">
      <c r="A24" s="63" t="s">
        <v>1753</v>
      </c>
      <c r="B24" s="64">
        <f>VLOOKUP($A24,'Return Data'!$B$7:$R$2843,3,0)</f>
        <v>44376</v>
      </c>
      <c r="C24" s="65">
        <f>VLOOKUP($A24,'Return Data'!$B$7:$R$2843,4,0)</f>
        <v>10.248699999999999</v>
      </c>
      <c r="D24" s="65">
        <f>VLOOKUP($A24,'Return Data'!$B$7:$R$2843,10,0)</f>
        <v>1.0013000000000001</v>
      </c>
      <c r="E24" s="66">
        <f t="shared" si="0"/>
        <v>22</v>
      </c>
      <c r="F24" s="65">
        <f>VLOOKUP($A24,'Return Data'!$B$7:$R$2843,11,0)</f>
        <v>1.7099</v>
      </c>
      <c r="G24" s="66">
        <f t="shared" si="1"/>
        <v>20</v>
      </c>
      <c r="H24" s="65"/>
      <c r="I24" s="66"/>
      <c r="J24" s="65"/>
      <c r="K24" s="66"/>
      <c r="L24" s="65"/>
      <c r="M24" s="66"/>
      <c r="N24" s="65"/>
      <c r="O24" s="66"/>
      <c r="P24" s="65"/>
      <c r="Q24" s="66"/>
      <c r="R24" s="65">
        <f>VLOOKUP($A24,'Return Data'!$B$7:$R$2843,16,0)</f>
        <v>2.4870000000000001</v>
      </c>
      <c r="S24" s="67">
        <f t="shared" si="5"/>
        <v>26</v>
      </c>
    </row>
    <row r="25" spans="1:19" x14ac:dyDescent="0.3">
      <c r="A25" s="63" t="s">
        <v>1754</v>
      </c>
      <c r="B25" s="64">
        <f>VLOOKUP($A25,'Return Data'!$B$7:$R$2843,3,0)</f>
        <v>44376</v>
      </c>
      <c r="C25" s="65">
        <f>VLOOKUP($A25,'Return Data'!$B$7:$R$2843,4,0)</f>
        <v>10.363</v>
      </c>
      <c r="D25" s="65">
        <f>VLOOKUP($A25,'Return Data'!$B$7:$R$2843,10,0)</f>
        <v>1.2012</v>
      </c>
      <c r="E25" s="66">
        <f t="shared" si="0"/>
        <v>13</v>
      </c>
      <c r="F25" s="65">
        <f>VLOOKUP($A25,'Return Data'!$B$7:$R$2843,11,0)</f>
        <v>2.0181</v>
      </c>
      <c r="G25" s="66">
        <f t="shared" si="1"/>
        <v>13</v>
      </c>
      <c r="H25" s="65"/>
      <c r="I25" s="66"/>
      <c r="J25" s="65"/>
      <c r="K25" s="66"/>
      <c r="L25" s="65"/>
      <c r="M25" s="66"/>
      <c r="N25" s="65"/>
      <c r="O25" s="66"/>
      <c r="P25" s="65"/>
      <c r="Q25" s="66"/>
      <c r="R25" s="65">
        <f>VLOOKUP($A25,'Return Data'!$B$7:$R$2843,16,0)</f>
        <v>3.5314999999999999</v>
      </c>
      <c r="S25" s="67">
        <f t="shared" si="5"/>
        <v>23</v>
      </c>
    </row>
    <row r="26" spans="1:19" x14ac:dyDescent="0.3">
      <c r="A26" s="63" t="s">
        <v>2010</v>
      </c>
      <c r="B26" s="64">
        <f>VLOOKUP($A26,'Return Data'!$B$7:$R$2843,3,0)</f>
        <v>44376</v>
      </c>
      <c r="C26" s="65">
        <f>VLOOKUP($A26,'Return Data'!$B$7:$R$2843,4,0)</f>
        <v>10.7072</v>
      </c>
      <c r="D26" s="65">
        <f>VLOOKUP($A26,'Return Data'!$B$7:$R$2843,10,0)</f>
        <v>0.20399999999999999</v>
      </c>
      <c r="E26" s="66">
        <f t="shared" si="0"/>
        <v>27</v>
      </c>
      <c r="F26" s="65">
        <f>VLOOKUP($A26,'Return Data'!$B$7:$R$2843,11,0)</f>
        <v>0.38250000000000001</v>
      </c>
      <c r="G26" s="66">
        <f t="shared" si="1"/>
        <v>27</v>
      </c>
      <c r="H26" s="65">
        <f>VLOOKUP($A26,'Return Data'!$B$7:$R$2843,12,0)</f>
        <v>0.59940000000000004</v>
      </c>
      <c r="I26" s="66">
        <f t="shared" ref="I26:I34" si="8">RANK(H26,H$8:H$34,0)</f>
        <v>25</v>
      </c>
      <c r="J26" s="65">
        <f>VLOOKUP($A26,'Return Data'!$B$7:$R$2843,13,0)</f>
        <v>4.2000000000000003E-2</v>
      </c>
      <c r="K26" s="66">
        <f t="shared" ref="K26:K34" si="9">RANK(J26,J$8:J$34,0)</f>
        <v>25</v>
      </c>
      <c r="L26" s="65">
        <f>VLOOKUP($A26,'Return Data'!$B$7:$R$2843,17,0)</f>
        <v>1.1435999999999999</v>
      </c>
      <c r="M26" s="66">
        <f>RANK(L26,L$8:L$34,0)</f>
        <v>23</v>
      </c>
      <c r="N26" s="65"/>
      <c r="O26" s="66"/>
      <c r="P26" s="65"/>
      <c r="Q26" s="66"/>
      <c r="R26" s="65">
        <f>VLOOKUP($A26,'Return Data'!$B$7:$R$2843,16,0)</f>
        <v>2.4365999999999999</v>
      </c>
      <c r="S26" s="67">
        <f t="shared" si="5"/>
        <v>27</v>
      </c>
    </row>
    <row r="27" spans="1:19" x14ac:dyDescent="0.3">
      <c r="A27" s="63" t="s">
        <v>1755</v>
      </c>
      <c r="B27" s="64">
        <f>VLOOKUP($A27,'Return Data'!$B$7:$R$2843,3,0)</f>
        <v>44376</v>
      </c>
      <c r="C27" s="65">
        <f>VLOOKUP($A27,'Return Data'!$B$7:$R$2843,4,0)</f>
        <v>21.0731</v>
      </c>
      <c r="D27" s="65">
        <f>VLOOKUP($A27,'Return Data'!$B$7:$R$2843,10,0)</f>
        <v>1.2486999999999999</v>
      </c>
      <c r="E27" s="66">
        <f t="shared" si="0"/>
        <v>8</v>
      </c>
      <c r="F27" s="65">
        <f>VLOOKUP($A27,'Return Data'!$B$7:$R$2843,11,0)</f>
        <v>2.1379000000000001</v>
      </c>
      <c r="G27" s="66">
        <f t="shared" si="1"/>
        <v>10</v>
      </c>
      <c r="H27" s="65">
        <f>VLOOKUP($A27,'Return Data'!$B$7:$R$2843,12,0)</f>
        <v>2.9478</v>
      </c>
      <c r="I27" s="66">
        <f t="shared" si="8"/>
        <v>9</v>
      </c>
      <c r="J27" s="65">
        <f>VLOOKUP($A27,'Return Data'!$B$7:$R$2843,13,0)</f>
        <v>3.4994000000000001</v>
      </c>
      <c r="K27" s="66">
        <f t="shared" si="9"/>
        <v>10</v>
      </c>
      <c r="L27" s="65">
        <f>VLOOKUP($A27,'Return Data'!$B$7:$R$2843,17,0)</f>
        <v>4.5716999999999999</v>
      </c>
      <c r="M27" s="66">
        <f>RANK(L27,L$8:L$34,0)</f>
        <v>8</v>
      </c>
      <c r="N27" s="65">
        <f>VLOOKUP($A27,'Return Data'!$B$7:$R$2843,14,0)</f>
        <v>5.1878000000000002</v>
      </c>
      <c r="O27" s="66">
        <f>RANK(N27,N$8:N$34,0)</f>
        <v>6</v>
      </c>
      <c r="P27" s="65">
        <f>VLOOKUP($A27,'Return Data'!$B$7:$R$2843,15,0)</f>
        <v>5.6482999999999999</v>
      </c>
      <c r="Q27" s="66">
        <f>RANK(P27,P$8:P$34,0)</f>
        <v>1</v>
      </c>
      <c r="R27" s="65">
        <f>VLOOKUP($A27,'Return Data'!$B$7:$R$2843,16,0)</f>
        <v>7.2043999999999997</v>
      </c>
      <c r="S27" s="67">
        <f t="shared" si="5"/>
        <v>1</v>
      </c>
    </row>
    <row r="28" spans="1:19" x14ac:dyDescent="0.3">
      <c r="A28" s="63" t="s">
        <v>1756</v>
      </c>
      <c r="B28" s="64">
        <f>VLOOKUP($A28,'Return Data'!$B$7:$R$2843,3,0)</f>
        <v>44376</v>
      </c>
      <c r="C28" s="65">
        <f>VLOOKUP($A28,'Return Data'!$B$7:$R$2843,4,0)</f>
        <v>14.750999999999999</v>
      </c>
      <c r="D28" s="65">
        <f>VLOOKUP($A28,'Return Data'!$B$7:$R$2843,10,0)</f>
        <v>1.1617</v>
      </c>
      <c r="E28" s="66">
        <f t="shared" si="0"/>
        <v>16</v>
      </c>
      <c r="F28" s="65">
        <f>VLOOKUP($A28,'Return Data'!$B$7:$R$2843,11,0)</f>
        <v>1.9328000000000001</v>
      </c>
      <c r="G28" s="66">
        <f t="shared" si="1"/>
        <v>18</v>
      </c>
      <c r="H28" s="65">
        <f>VLOOKUP($A28,'Return Data'!$B$7:$R$2843,12,0)</f>
        <v>2.8045</v>
      </c>
      <c r="I28" s="66">
        <f t="shared" si="8"/>
        <v>13</v>
      </c>
      <c r="J28" s="65">
        <f>VLOOKUP($A28,'Return Data'!$B$7:$R$2843,13,0)</f>
        <v>3.5427</v>
      </c>
      <c r="K28" s="66">
        <f t="shared" si="9"/>
        <v>9</v>
      </c>
      <c r="L28" s="65">
        <f>VLOOKUP($A28,'Return Data'!$B$7:$R$2843,17,0)</f>
        <v>4.2826000000000004</v>
      </c>
      <c r="M28" s="66">
        <f>RANK(L28,L$8:L$34,0)</f>
        <v>14</v>
      </c>
      <c r="N28" s="65">
        <f>VLOOKUP($A28,'Return Data'!$B$7:$R$2843,14,0)</f>
        <v>4.7782999999999998</v>
      </c>
      <c r="O28" s="66">
        <f>RANK(N28,N$8:N$34,0)</f>
        <v>14</v>
      </c>
      <c r="P28" s="65">
        <f>VLOOKUP($A28,'Return Data'!$B$7:$R$2843,15,0)</f>
        <v>5.2933000000000003</v>
      </c>
      <c r="Q28" s="66">
        <f>RANK(P28,P$8:P$34,0)</f>
        <v>11</v>
      </c>
      <c r="R28" s="65">
        <f>VLOOKUP($A28,'Return Data'!$B$7:$R$2843,16,0)</f>
        <v>5.8442999999999996</v>
      </c>
      <c r="S28" s="67">
        <f t="shared" si="5"/>
        <v>14</v>
      </c>
    </row>
    <row r="29" spans="1:19" x14ac:dyDescent="0.3">
      <c r="A29" s="63" t="s">
        <v>1757</v>
      </c>
      <c r="B29" s="64">
        <f>VLOOKUP($A29,'Return Data'!$B$7:$R$2843,3,0)</f>
        <v>44376</v>
      </c>
      <c r="C29" s="65">
        <f>VLOOKUP($A29,'Return Data'!$B$7:$R$2843,4,0)</f>
        <v>11.6868</v>
      </c>
      <c r="D29" s="65">
        <f>VLOOKUP($A29,'Return Data'!$B$7:$R$2843,10,0)</f>
        <v>1.0085999999999999</v>
      </c>
      <c r="E29" s="66">
        <f t="shared" si="0"/>
        <v>21</v>
      </c>
      <c r="F29" s="65">
        <f>VLOOKUP($A29,'Return Data'!$B$7:$R$2843,11,0)</f>
        <v>1.5043</v>
      </c>
      <c r="G29" s="66">
        <f t="shared" si="1"/>
        <v>22</v>
      </c>
      <c r="H29" s="65">
        <f>VLOOKUP($A29,'Return Data'!$B$7:$R$2843,12,0)</f>
        <v>2.0261999999999998</v>
      </c>
      <c r="I29" s="66">
        <f t="shared" si="8"/>
        <v>20</v>
      </c>
      <c r="J29" s="65">
        <f>VLOOKUP($A29,'Return Data'!$B$7:$R$2843,13,0)</f>
        <v>2.1002000000000001</v>
      </c>
      <c r="K29" s="66">
        <f t="shared" si="9"/>
        <v>23</v>
      </c>
      <c r="L29" s="65">
        <f>VLOOKUP($A29,'Return Data'!$B$7:$R$2843,17,0)</f>
        <v>2.6735000000000002</v>
      </c>
      <c r="M29" s="66">
        <f>RANK(L29,L$8:L$34,0)</f>
        <v>22</v>
      </c>
      <c r="N29" s="65">
        <f>VLOOKUP($A29,'Return Data'!$B$7:$R$2843,14,0)</f>
        <v>1.2859</v>
      </c>
      <c r="O29" s="66">
        <f>RANK(N29,N$8:N$34,0)</f>
        <v>18</v>
      </c>
      <c r="P29" s="65"/>
      <c r="Q29" s="66"/>
      <c r="R29" s="65">
        <f>VLOOKUP($A29,'Return Data'!$B$7:$R$2843,16,0)</f>
        <v>3.0478999999999998</v>
      </c>
      <c r="S29" s="67">
        <f t="shared" si="5"/>
        <v>25</v>
      </c>
    </row>
    <row r="30" spans="1:19" x14ac:dyDescent="0.3">
      <c r="A30" s="63" t="s">
        <v>1758</v>
      </c>
      <c r="B30" s="64">
        <f>VLOOKUP($A30,'Return Data'!$B$7:$R$2843,3,0)</f>
        <v>44376</v>
      </c>
      <c r="C30" s="65">
        <f>VLOOKUP($A30,'Return Data'!$B$7:$R$2843,4,0)</f>
        <v>26.497599999999998</v>
      </c>
      <c r="D30" s="65">
        <f>VLOOKUP($A30,'Return Data'!$B$7:$R$2843,10,0)</f>
        <v>1.2251000000000001</v>
      </c>
      <c r="E30" s="66">
        <f t="shared" si="0"/>
        <v>9</v>
      </c>
      <c r="F30" s="65">
        <f>VLOOKUP($A30,'Return Data'!$B$7:$R$2843,11,0)</f>
        <v>2.0354999999999999</v>
      </c>
      <c r="G30" s="66">
        <f t="shared" si="1"/>
        <v>12</v>
      </c>
      <c r="H30" s="65">
        <f>VLOOKUP($A30,'Return Data'!$B$7:$R$2843,12,0)</f>
        <v>2.7250000000000001</v>
      </c>
      <c r="I30" s="66">
        <f t="shared" si="8"/>
        <v>15</v>
      </c>
      <c r="J30" s="65">
        <f>VLOOKUP($A30,'Return Data'!$B$7:$R$2843,13,0)</f>
        <v>3.1352000000000002</v>
      </c>
      <c r="K30" s="66">
        <f t="shared" si="9"/>
        <v>18</v>
      </c>
      <c r="L30" s="65">
        <f>VLOOKUP($A30,'Return Data'!$B$7:$R$2843,17,0)</f>
        <v>4.0984999999999996</v>
      </c>
      <c r="M30" s="66">
        <f>RANK(L30,L$8:L$34,0)</f>
        <v>17</v>
      </c>
      <c r="N30" s="65">
        <f>VLOOKUP($A30,'Return Data'!$B$7:$R$2843,14,0)</f>
        <v>4.7622</v>
      </c>
      <c r="O30" s="66">
        <f>RANK(N30,N$8:N$34,0)</f>
        <v>15</v>
      </c>
      <c r="P30" s="65">
        <f>VLOOKUP($A30,'Return Data'!$B$7:$R$2843,15,0)</f>
        <v>5.2698999999999998</v>
      </c>
      <c r="Q30" s="66">
        <f>RANK(P30,P$8:P$34,0)</f>
        <v>12</v>
      </c>
      <c r="R30" s="65">
        <f>VLOOKUP($A30,'Return Data'!$B$7:$R$2843,16,0)</f>
        <v>6.8715999999999999</v>
      </c>
      <c r="S30" s="67">
        <f t="shared" si="5"/>
        <v>5</v>
      </c>
    </row>
    <row r="31" spans="1:19" x14ac:dyDescent="0.3">
      <c r="A31" s="63" t="s">
        <v>1759</v>
      </c>
      <c r="B31" s="64">
        <f>VLOOKUP($A31,'Return Data'!$B$7:$R$2843,3,0)</f>
        <v>44376</v>
      </c>
      <c r="C31" s="65">
        <f>VLOOKUP($A31,'Return Data'!$B$7:$R$2843,4,0)</f>
        <v>10.5489</v>
      </c>
      <c r="D31" s="65">
        <f>VLOOKUP($A31,'Return Data'!$B$7:$R$2843,10,0)</f>
        <v>1.4521999999999999</v>
      </c>
      <c r="E31" s="66">
        <f t="shared" si="0"/>
        <v>1</v>
      </c>
      <c r="F31" s="65">
        <f>VLOOKUP($A31,'Return Data'!$B$7:$R$2843,11,0)</f>
        <v>2.2229999999999999</v>
      </c>
      <c r="G31" s="66">
        <f t="shared" si="1"/>
        <v>4</v>
      </c>
      <c r="H31" s="65">
        <f>VLOOKUP($A31,'Return Data'!$B$7:$R$2843,12,0)</f>
        <v>3.08</v>
      </c>
      <c r="I31" s="66">
        <f t="shared" si="8"/>
        <v>3</v>
      </c>
      <c r="J31" s="65">
        <f>VLOOKUP($A31,'Return Data'!$B$7:$R$2843,13,0)</f>
        <v>4.0294999999999996</v>
      </c>
      <c r="K31" s="66">
        <f t="shared" si="9"/>
        <v>1</v>
      </c>
      <c r="L31" s="65"/>
      <c r="M31" s="66"/>
      <c r="N31" s="65"/>
      <c r="O31" s="66"/>
      <c r="P31" s="65"/>
      <c r="Q31" s="66"/>
      <c r="R31" s="65">
        <f>VLOOKUP($A31,'Return Data'!$B$7:$R$2843,16,0)</f>
        <v>3.8906999999999998</v>
      </c>
      <c r="S31" s="67">
        <f t="shared" si="5"/>
        <v>22</v>
      </c>
    </row>
    <row r="32" spans="1:19" x14ac:dyDescent="0.3">
      <c r="A32" s="63" t="s">
        <v>1760</v>
      </c>
      <c r="B32" s="64">
        <f>VLOOKUP($A32,'Return Data'!$B$7:$R$2843,3,0)</f>
        <v>44376</v>
      </c>
      <c r="C32" s="65">
        <f>VLOOKUP($A32,'Return Data'!$B$7:$R$2843,4,0)</f>
        <v>11.410500000000001</v>
      </c>
      <c r="D32" s="65">
        <f>VLOOKUP($A32,'Return Data'!$B$7:$R$2843,10,0)</f>
        <v>1.2807999999999999</v>
      </c>
      <c r="E32" s="66">
        <f t="shared" si="0"/>
        <v>6</v>
      </c>
      <c r="F32" s="65">
        <f>VLOOKUP($A32,'Return Data'!$B$7:$R$2843,11,0)</f>
        <v>2.1823999999999999</v>
      </c>
      <c r="G32" s="66">
        <f t="shared" si="1"/>
        <v>5</v>
      </c>
      <c r="H32" s="65">
        <f>VLOOKUP($A32,'Return Data'!$B$7:$R$2843,12,0)</f>
        <v>3.0945</v>
      </c>
      <c r="I32" s="66">
        <f t="shared" si="8"/>
        <v>1</v>
      </c>
      <c r="J32" s="65">
        <f>VLOOKUP($A32,'Return Data'!$B$7:$R$2843,13,0)</f>
        <v>3.7545000000000002</v>
      </c>
      <c r="K32" s="66">
        <f t="shared" si="9"/>
        <v>3</v>
      </c>
      <c r="L32" s="65">
        <f>VLOOKUP($A32,'Return Data'!$B$7:$R$2843,17,0)</f>
        <v>4.9513999999999996</v>
      </c>
      <c r="M32" s="66">
        <f>RANK(L32,L$8:L$34,0)</f>
        <v>1</v>
      </c>
      <c r="N32" s="65"/>
      <c r="O32" s="66"/>
      <c r="P32" s="65"/>
      <c r="Q32" s="66"/>
      <c r="R32" s="65">
        <f>VLOOKUP($A32,'Return Data'!$B$7:$R$2843,16,0)</f>
        <v>5.3505000000000003</v>
      </c>
      <c r="S32" s="67">
        <f t="shared" si="5"/>
        <v>17</v>
      </c>
    </row>
    <row r="33" spans="1:19" x14ac:dyDescent="0.3">
      <c r="A33" s="63" t="s">
        <v>1761</v>
      </c>
      <c r="B33" s="64">
        <f>VLOOKUP($A33,'Return Data'!$B$7:$R$2843,3,0)</f>
        <v>44376</v>
      </c>
      <c r="C33" s="65">
        <f>VLOOKUP($A33,'Return Data'!$B$7:$R$2843,4,0)</f>
        <v>11.185</v>
      </c>
      <c r="D33" s="65">
        <f>VLOOKUP($A33,'Return Data'!$B$7:$R$2843,10,0)</f>
        <v>1.2007000000000001</v>
      </c>
      <c r="E33" s="66">
        <f t="shared" si="0"/>
        <v>14</v>
      </c>
      <c r="F33" s="65">
        <f>VLOOKUP($A33,'Return Data'!$B$7:$R$2843,11,0)</f>
        <v>1.9357</v>
      </c>
      <c r="G33" s="66">
        <f t="shared" si="1"/>
        <v>17</v>
      </c>
      <c r="H33" s="65">
        <f>VLOOKUP($A33,'Return Data'!$B$7:$R$2843,12,0)</f>
        <v>2.6194000000000002</v>
      </c>
      <c r="I33" s="66">
        <f t="shared" si="8"/>
        <v>18</v>
      </c>
      <c r="J33" s="65">
        <f>VLOOKUP($A33,'Return Data'!$B$7:$R$2843,13,0)</f>
        <v>3.1768999999999998</v>
      </c>
      <c r="K33" s="66">
        <f t="shared" si="9"/>
        <v>17</v>
      </c>
      <c r="L33" s="65">
        <f>VLOOKUP($A33,'Return Data'!$B$7:$R$2843,17,0)</f>
        <v>4.4824999999999999</v>
      </c>
      <c r="M33" s="66">
        <f>RANK(L33,L$8:L$34,0)</f>
        <v>11</v>
      </c>
      <c r="N33" s="65"/>
      <c r="O33" s="66"/>
      <c r="P33" s="65"/>
      <c r="Q33" s="66"/>
      <c r="R33" s="65">
        <f>VLOOKUP($A33,'Return Data'!$B$7:$R$2843,16,0)</f>
        <v>4.8677999999999999</v>
      </c>
      <c r="S33" s="67">
        <f t="shared" si="5"/>
        <v>19</v>
      </c>
    </row>
    <row r="34" spans="1:19" x14ac:dyDescent="0.3">
      <c r="A34" s="63" t="s">
        <v>1762</v>
      </c>
      <c r="B34" s="64">
        <f>VLOOKUP($A34,'Return Data'!$B$7:$R$2843,3,0)</f>
        <v>44376</v>
      </c>
      <c r="C34" s="65">
        <f>VLOOKUP($A34,'Return Data'!$B$7:$R$2843,4,0)</f>
        <v>27.715</v>
      </c>
      <c r="D34" s="65">
        <f>VLOOKUP($A34,'Return Data'!$B$7:$R$2843,10,0)</f>
        <v>1.3352999999999999</v>
      </c>
      <c r="E34" s="66">
        <f t="shared" si="0"/>
        <v>2</v>
      </c>
      <c r="F34" s="65">
        <f>VLOOKUP($A34,'Return Data'!$B$7:$R$2843,11,0)</f>
        <v>2.2294</v>
      </c>
      <c r="G34" s="66">
        <f t="shared" si="1"/>
        <v>3</v>
      </c>
      <c r="H34" s="65">
        <f>VLOOKUP($A34,'Return Data'!$B$7:$R$2843,12,0)</f>
        <v>3.052</v>
      </c>
      <c r="I34" s="66">
        <f t="shared" si="8"/>
        <v>4</v>
      </c>
      <c r="J34" s="65">
        <f>VLOOKUP($A34,'Return Data'!$B$7:$R$2843,13,0)</f>
        <v>3.6699000000000002</v>
      </c>
      <c r="K34" s="66">
        <f t="shared" si="9"/>
        <v>5</v>
      </c>
      <c r="L34" s="65">
        <f>VLOOKUP($A34,'Return Data'!$B$7:$R$2843,17,0)</f>
        <v>4.6715999999999998</v>
      </c>
      <c r="M34" s="66">
        <f>RANK(L34,L$8:L$34,0)</f>
        <v>5</v>
      </c>
      <c r="N34" s="65">
        <f>VLOOKUP($A34,'Return Data'!$B$7:$R$2843,14,0)</f>
        <v>5.2306999999999997</v>
      </c>
      <c r="O34" s="66">
        <f>RANK(N34,N$8:N$34,0)</f>
        <v>3</v>
      </c>
      <c r="P34" s="65">
        <f>VLOOKUP($A34,'Return Data'!$B$7:$R$2843,15,0)</f>
        <v>5.5837000000000003</v>
      </c>
      <c r="Q34" s="66">
        <f>RANK(P34,P$8:P$34,0)</f>
        <v>5</v>
      </c>
      <c r="R34" s="65">
        <f>VLOOKUP($A34,'Return Data'!$B$7:$R$2843,16,0)</f>
        <v>7.0269000000000004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1.1294666666666668</v>
      </c>
      <c r="E36" s="74"/>
      <c r="F36" s="75">
        <f>AVERAGE(F8:F34)</f>
        <v>1.8827259259259255</v>
      </c>
      <c r="G36" s="74"/>
      <c r="H36" s="75">
        <f>AVERAGE(H8:H34)</f>
        <v>2.5904880000000001</v>
      </c>
      <c r="I36" s="74"/>
      <c r="J36" s="75">
        <f>AVERAGE(J8:J34)</f>
        <v>3.080880000000001</v>
      </c>
      <c r="K36" s="74"/>
      <c r="L36" s="75">
        <f>AVERAGE(L8:L34)</f>
        <v>4.1163086956521733</v>
      </c>
      <c r="M36" s="74"/>
      <c r="N36" s="75">
        <f>AVERAGE(N8:N34)</f>
        <v>4.7465611111111095</v>
      </c>
      <c r="O36" s="74"/>
      <c r="P36" s="75">
        <f>AVERAGE(P8:P34)</f>
        <v>5.392406666666667</v>
      </c>
      <c r="Q36" s="74"/>
      <c r="R36" s="75">
        <f>AVERAGE(R8:R34)</f>
        <v>5.4235962962962967</v>
      </c>
      <c r="S36" s="76"/>
    </row>
    <row r="37" spans="1:19" x14ac:dyDescent="0.3">
      <c r="A37" s="73" t="s">
        <v>28</v>
      </c>
      <c r="B37" s="74"/>
      <c r="C37" s="74"/>
      <c r="D37" s="75">
        <f>MIN(D8:D34)</f>
        <v>0.20399999999999999</v>
      </c>
      <c r="E37" s="74"/>
      <c r="F37" s="75">
        <f>MIN(F8:F34)</f>
        <v>0.38250000000000001</v>
      </c>
      <c r="G37" s="74"/>
      <c r="H37" s="75">
        <f>MIN(H8:H34)</f>
        <v>0.59940000000000004</v>
      </c>
      <c r="I37" s="74"/>
      <c r="J37" s="75">
        <f>MIN(J8:J34)</f>
        <v>4.2000000000000003E-2</v>
      </c>
      <c r="K37" s="74"/>
      <c r="L37" s="75">
        <f>MIN(L8:L34)</f>
        <v>1.1435999999999999</v>
      </c>
      <c r="M37" s="74"/>
      <c r="N37" s="75">
        <f>MIN(N8:N34)</f>
        <v>1.2859</v>
      </c>
      <c r="O37" s="74"/>
      <c r="P37" s="75">
        <f>MIN(P8:P34)</f>
        <v>4.6961000000000004</v>
      </c>
      <c r="Q37" s="74"/>
      <c r="R37" s="75">
        <f>MIN(R8:R34)</f>
        <v>2.4365999999999999</v>
      </c>
      <c r="S37" s="76"/>
    </row>
    <row r="38" spans="1:19" ht="15" thickBot="1" x14ac:dyDescent="0.35">
      <c r="A38" s="77" t="s">
        <v>29</v>
      </c>
      <c r="B38" s="78"/>
      <c r="C38" s="78"/>
      <c r="D38" s="79">
        <f>MAX(D8:D34)</f>
        <v>1.4521999999999999</v>
      </c>
      <c r="E38" s="78"/>
      <c r="F38" s="79">
        <f>MAX(F8:F34)</f>
        <v>2.2747000000000002</v>
      </c>
      <c r="G38" s="78"/>
      <c r="H38" s="79">
        <f>MAX(H8:H34)</f>
        <v>3.0945</v>
      </c>
      <c r="I38" s="78"/>
      <c r="J38" s="79">
        <f>MAX(J8:J34)</f>
        <v>4.0294999999999996</v>
      </c>
      <c r="K38" s="78"/>
      <c r="L38" s="79">
        <f>MAX(L8:L34)</f>
        <v>4.9513999999999996</v>
      </c>
      <c r="M38" s="78"/>
      <c r="N38" s="79">
        <f>MAX(N8:N34)</f>
        <v>5.2842000000000002</v>
      </c>
      <c r="O38" s="78"/>
      <c r="P38" s="79">
        <f>MAX(P8:P34)</f>
        <v>5.6482999999999999</v>
      </c>
      <c r="Q38" s="78"/>
      <c r="R38" s="79">
        <f>MAX(R8:R34)</f>
        <v>7.2043999999999997</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44376</v>
      </c>
      <c r="C8" s="65">
        <f>VLOOKUP($A8,'Return Data'!$B$7:$R$2843,4,0)</f>
        <v>78.11</v>
      </c>
      <c r="D8" s="65">
        <f>VLOOKUP($A8,'Return Data'!$B$7:$R$2843,10,0)</f>
        <v>12.388500000000001</v>
      </c>
      <c r="E8" s="66">
        <f>RANK(D8,D$8:D$10,0)</f>
        <v>2</v>
      </c>
      <c r="F8" s="65">
        <f>VLOOKUP($A8,'Return Data'!$B$7:$R$2843,11,0)</f>
        <v>18.7624</v>
      </c>
      <c r="G8" s="66">
        <f>RANK(F8,F$8:F$10,0)</f>
        <v>3</v>
      </c>
      <c r="H8" s="65">
        <f>VLOOKUP($A8,'Return Data'!$B$7:$R$2843,12,0)</f>
        <v>44.114400000000003</v>
      </c>
      <c r="I8" s="66">
        <f>RANK(H8,H$8:H$10,0)</f>
        <v>3</v>
      </c>
      <c r="J8" s="65">
        <f>VLOOKUP($A8,'Return Data'!$B$7:$R$2843,13,0)</f>
        <v>57.925600000000003</v>
      </c>
      <c r="K8" s="66">
        <f>RANK(J8,J$8:J$10,0)</f>
        <v>3</v>
      </c>
      <c r="L8" s="65">
        <f>VLOOKUP($A8,'Return Data'!$B$7:$R$2843,17,0)</f>
        <v>21.747800000000002</v>
      </c>
      <c r="M8" s="66">
        <f>RANK(L8,L$8:L$10,0)</f>
        <v>2</v>
      </c>
      <c r="N8" s="65">
        <f>VLOOKUP($A8,'Return Data'!$B$7:$R$2843,14,0)</f>
        <v>16.327300000000001</v>
      </c>
      <c r="O8" s="66">
        <f>RANK(N8,N$8:N$10,0)</f>
        <v>3</v>
      </c>
      <c r="P8" s="65">
        <f>VLOOKUP($A8,'Return Data'!$B$7:$R$2843,15,0)</f>
        <v>18.665700000000001</v>
      </c>
      <c r="Q8" s="66">
        <f>RANK(P8,P$8:P$10,0)</f>
        <v>1</v>
      </c>
      <c r="R8" s="65">
        <f>VLOOKUP($A8,'Return Data'!$B$7:$R$2843,16,0)</f>
        <v>19.268799999999999</v>
      </c>
      <c r="S8" s="67">
        <f>RANK(R8,R$8:R$10,0)</f>
        <v>1</v>
      </c>
    </row>
    <row r="9" spans="1:20" x14ac:dyDescent="0.3">
      <c r="A9" s="63" t="s">
        <v>608</v>
      </c>
      <c r="B9" s="64">
        <f>VLOOKUP($A9,'Return Data'!$B$7:$R$2843,3,0)</f>
        <v>44376</v>
      </c>
      <c r="C9" s="65">
        <f>VLOOKUP($A9,'Return Data'!$B$7:$R$2843,4,0)</f>
        <v>84.572999999999993</v>
      </c>
      <c r="D9" s="65">
        <f>VLOOKUP($A9,'Return Data'!$B$7:$R$2843,10,0)</f>
        <v>10.8209</v>
      </c>
      <c r="E9" s="66">
        <f>RANK(D9,D$8:D$10,0)</f>
        <v>3</v>
      </c>
      <c r="F9" s="65">
        <f>VLOOKUP($A9,'Return Data'!$B$7:$R$2843,11,0)</f>
        <v>20.803000000000001</v>
      </c>
      <c r="G9" s="66">
        <f>RANK(F9,F$8:F$10,0)</f>
        <v>2</v>
      </c>
      <c r="H9" s="65">
        <f>VLOOKUP($A9,'Return Data'!$B$7:$R$2843,12,0)</f>
        <v>46.353000000000002</v>
      </c>
      <c r="I9" s="66">
        <f>RANK(H9,H$8:H$10,0)</f>
        <v>2</v>
      </c>
      <c r="J9" s="65">
        <f>VLOOKUP($A9,'Return Data'!$B$7:$R$2843,13,0)</f>
        <v>62.290799999999997</v>
      </c>
      <c r="K9" s="66">
        <f>RANK(J9,J$8:J$10,0)</f>
        <v>2</v>
      </c>
      <c r="L9" s="65">
        <f>VLOOKUP($A9,'Return Data'!$B$7:$R$2843,17,0)</f>
        <v>20.907299999999999</v>
      </c>
      <c r="M9" s="66">
        <f>RANK(L9,L$8:L$10,0)</f>
        <v>3</v>
      </c>
      <c r="N9" s="65">
        <f>VLOOKUP($A9,'Return Data'!$B$7:$R$2843,14,0)</f>
        <v>16.557600000000001</v>
      </c>
      <c r="O9" s="66">
        <f>RANK(N9,N$8:N$10,0)</f>
        <v>2</v>
      </c>
      <c r="P9" s="65">
        <f>VLOOKUP($A9,'Return Data'!$B$7:$R$2843,15,0)</f>
        <v>18.335999999999999</v>
      </c>
      <c r="Q9" s="66">
        <f>RANK(P9,P$8:P$10,0)</f>
        <v>2</v>
      </c>
      <c r="R9" s="65">
        <f>VLOOKUP($A9,'Return Data'!$B$7:$R$2843,16,0)</f>
        <v>16.305399999999999</v>
      </c>
      <c r="S9" s="67">
        <f>RANK(R9,R$8:R$10,0)</f>
        <v>2</v>
      </c>
    </row>
    <row r="10" spans="1:20" x14ac:dyDescent="0.3">
      <c r="A10" s="63" t="s">
        <v>1856</v>
      </c>
      <c r="B10" s="64">
        <f>VLOOKUP($A10,'Return Data'!$B$7:$R$2843,3,0)</f>
        <v>44376</v>
      </c>
      <c r="C10" s="65">
        <f>VLOOKUP($A10,'Return Data'!$B$7:$R$2843,4,0)</f>
        <v>181.74289999999999</v>
      </c>
      <c r="D10" s="65">
        <f>VLOOKUP($A10,'Return Data'!$B$7:$R$2843,10,0)</f>
        <v>14.684900000000001</v>
      </c>
      <c r="E10" s="66">
        <f>RANK(D10,D$8:D$10,0)</f>
        <v>1</v>
      </c>
      <c r="F10" s="65">
        <f>VLOOKUP($A10,'Return Data'!$B$7:$R$2843,11,0)</f>
        <v>28.461400000000001</v>
      </c>
      <c r="G10" s="66">
        <f>RANK(F10,F$8:F$10,0)</f>
        <v>1</v>
      </c>
      <c r="H10" s="65">
        <f>VLOOKUP($A10,'Return Data'!$B$7:$R$2843,12,0)</f>
        <v>65.170199999999994</v>
      </c>
      <c r="I10" s="66">
        <f>RANK(H10,H$8:H$10,0)</f>
        <v>1</v>
      </c>
      <c r="J10" s="65">
        <f>VLOOKUP($A10,'Return Data'!$B$7:$R$2843,13,0)</f>
        <v>89.324600000000004</v>
      </c>
      <c r="K10" s="66">
        <f>RANK(J10,J$8:J$10,0)</f>
        <v>1</v>
      </c>
      <c r="L10" s="65">
        <f>VLOOKUP($A10,'Return Data'!$B$7:$R$2843,17,0)</f>
        <v>27.172799999999999</v>
      </c>
      <c r="M10" s="66">
        <f>RANK(L10,L$8:L$10,0)</f>
        <v>1</v>
      </c>
      <c r="N10" s="65">
        <f>VLOOKUP($A10,'Return Data'!$B$7:$R$2843,14,0)</f>
        <v>17.443000000000001</v>
      </c>
      <c r="O10" s="66">
        <f>RANK(N10,N$8:N$10,0)</f>
        <v>1</v>
      </c>
      <c r="P10" s="65">
        <f>VLOOKUP($A10,'Return Data'!$B$7:$R$2843,15,0)</f>
        <v>14.878</v>
      </c>
      <c r="Q10" s="66">
        <f>RANK(P10,P$8:P$10,0)</f>
        <v>3</v>
      </c>
      <c r="R10" s="65">
        <f>VLOOKUP($A10,'Return Data'!$B$7:$R$2843,16,0)</f>
        <v>14.1387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12.631433333333334</v>
      </c>
      <c r="E12" s="74"/>
      <c r="F12" s="75">
        <f>AVERAGE(F8:F10)</f>
        <v>22.675599999999999</v>
      </c>
      <c r="G12" s="74"/>
      <c r="H12" s="75">
        <f>AVERAGE(H8:H10)</f>
        <v>51.879199999999997</v>
      </c>
      <c r="I12" s="74"/>
      <c r="J12" s="75">
        <f>AVERAGE(J8:J10)</f>
        <v>69.846999999999994</v>
      </c>
      <c r="K12" s="74"/>
      <c r="L12" s="75">
        <f>AVERAGE(L8:L10)</f>
        <v>23.275966666666665</v>
      </c>
      <c r="M12" s="74"/>
      <c r="N12" s="75">
        <f>AVERAGE(N8:N10)</f>
        <v>16.775966666666665</v>
      </c>
      <c r="O12" s="74"/>
      <c r="P12" s="75">
        <f>AVERAGE(P8:P10)</f>
        <v>17.293233333333333</v>
      </c>
      <c r="Q12" s="74"/>
      <c r="R12" s="75">
        <f>AVERAGE(R8:R10)</f>
        <v>16.570966666666667</v>
      </c>
      <c r="S12" s="76"/>
    </row>
    <row r="13" spans="1:20" x14ac:dyDescent="0.3">
      <c r="A13" s="73" t="s">
        <v>28</v>
      </c>
      <c r="B13" s="74"/>
      <c r="C13" s="74"/>
      <c r="D13" s="75">
        <f>MIN(D8:D10)</f>
        <v>10.8209</v>
      </c>
      <c r="E13" s="74"/>
      <c r="F13" s="75">
        <f>MIN(F8:F10)</f>
        <v>18.7624</v>
      </c>
      <c r="G13" s="74"/>
      <c r="H13" s="75">
        <f>MIN(H8:H10)</f>
        <v>44.114400000000003</v>
      </c>
      <c r="I13" s="74"/>
      <c r="J13" s="75">
        <f>MIN(J8:J10)</f>
        <v>57.925600000000003</v>
      </c>
      <c r="K13" s="74"/>
      <c r="L13" s="75">
        <f>MIN(L8:L10)</f>
        <v>20.907299999999999</v>
      </c>
      <c r="M13" s="74"/>
      <c r="N13" s="75">
        <f>MIN(N8:N10)</f>
        <v>16.327300000000001</v>
      </c>
      <c r="O13" s="74"/>
      <c r="P13" s="75">
        <f>MIN(P8:P10)</f>
        <v>14.878</v>
      </c>
      <c r="Q13" s="74"/>
      <c r="R13" s="75">
        <f>MIN(R8:R10)</f>
        <v>14.1387</v>
      </c>
      <c r="S13" s="76"/>
    </row>
    <row r="14" spans="1:20" ht="15" thickBot="1" x14ac:dyDescent="0.35">
      <c r="A14" s="77" t="s">
        <v>29</v>
      </c>
      <c r="B14" s="78"/>
      <c r="C14" s="78"/>
      <c r="D14" s="79">
        <f>MAX(D8:D10)</f>
        <v>14.684900000000001</v>
      </c>
      <c r="E14" s="78"/>
      <c r="F14" s="79">
        <f>MAX(F8:F10)</f>
        <v>28.461400000000001</v>
      </c>
      <c r="G14" s="78"/>
      <c r="H14" s="79">
        <f>MAX(H8:H10)</f>
        <v>65.170199999999994</v>
      </c>
      <c r="I14" s="78"/>
      <c r="J14" s="79">
        <f>MAX(J8:J10)</f>
        <v>89.324600000000004</v>
      </c>
      <c r="K14" s="78"/>
      <c r="L14" s="79">
        <f>MAX(L8:L10)</f>
        <v>27.172799999999999</v>
      </c>
      <c r="M14" s="78"/>
      <c r="N14" s="79">
        <f>MAX(N8:N10)</f>
        <v>17.443000000000001</v>
      </c>
      <c r="O14" s="78"/>
      <c r="P14" s="79">
        <f>MAX(P8:P10)</f>
        <v>18.665700000000001</v>
      </c>
      <c r="Q14" s="78"/>
      <c r="R14" s="79">
        <f>MAX(R8:R10)</f>
        <v>19.268799999999999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44376</v>
      </c>
      <c r="C8" s="65">
        <f>VLOOKUP($A8,'Return Data'!$B$7:$R$2843,4,0)</f>
        <v>69.900000000000006</v>
      </c>
      <c r="D8" s="65">
        <f>VLOOKUP($A8,'Return Data'!$B$7:$R$2843,10,0)</f>
        <v>12.001300000000001</v>
      </c>
      <c r="E8" s="66">
        <f>RANK(D8,D$8:D$10,0)</f>
        <v>2</v>
      </c>
      <c r="F8" s="65">
        <f>VLOOKUP($A8,'Return Data'!$B$7:$R$2843,11,0)</f>
        <v>17.974699999999999</v>
      </c>
      <c r="G8" s="66">
        <f>RANK(F8,F$8:F$10,0)</f>
        <v>3</v>
      </c>
      <c r="H8" s="65">
        <f>VLOOKUP($A8,'Return Data'!$B$7:$R$2843,12,0)</f>
        <v>42.682200000000002</v>
      </c>
      <c r="I8" s="66">
        <f>RANK(H8,H$8:H$10,0)</f>
        <v>3</v>
      </c>
      <c r="J8" s="65">
        <f>VLOOKUP($A8,'Return Data'!$B$7:$R$2843,13,0)</f>
        <v>55.887599999999999</v>
      </c>
      <c r="K8" s="66">
        <f>RANK(J8,J$8:J$10,0)</f>
        <v>3</v>
      </c>
      <c r="L8" s="65">
        <f>VLOOKUP($A8,'Return Data'!$B$7:$R$2843,17,0)</f>
        <v>20.301200000000001</v>
      </c>
      <c r="M8" s="66">
        <f>RANK(L8,L$8:L$10,0)</f>
        <v>2</v>
      </c>
      <c r="N8" s="65">
        <f>VLOOKUP($A8,'Return Data'!$B$7:$R$2843,14,0)</f>
        <v>14.960699999999999</v>
      </c>
      <c r="O8" s="66">
        <f>RANK(N8,N$8:N$10,0)</f>
        <v>3</v>
      </c>
      <c r="P8" s="65">
        <f>VLOOKUP($A8,'Return Data'!$B$7:$R$2843,15,0)</f>
        <v>17.042899999999999</v>
      </c>
      <c r="Q8" s="66">
        <f>RANK(P8,P$8:P$10,0)</f>
        <v>1</v>
      </c>
      <c r="R8" s="65">
        <f>VLOOKUP($A8,'Return Data'!$B$7:$R$2843,16,0)</f>
        <v>14.645200000000001</v>
      </c>
      <c r="S8" s="67">
        <f>RANK(R8,R$8:R$10,0)</f>
        <v>2</v>
      </c>
    </row>
    <row r="9" spans="1:20" x14ac:dyDescent="0.3">
      <c r="A9" s="63" t="s">
        <v>607</v>
      </c>
      <c r="B9" s="64">
        <f>VLOOKUP($A9,'Return Data'!$B$7:$R$2843,3,0)</f>
        <v>44376</v>
      </c>
      <c r="C9" s="65">
        <f>VLOOKUP($A9,'Return Data'!$B$7:$R$2843,4,0)</f>
        <v>75.75</v>
      </c>
      <c r="D9" s="65">
        <f>VLOOKUP($A9,'Return Data'!$B$7:$R$2843,10,0)</f>
        <v>10.4308</v>
      </c>
      <c r="E9" s="66">
        <f>RANK(D9,D$8:D$10,0)</f>
        <v>3</v>
      </c>
      <c r="F9" s="65">
        <f>VLOOKUP($A9,'Return Data'!$B$7:$R$2843,11,0)</f>
        <v>19.996200000000002</v>
      </c>
      <c r="G9" s="66">
        <f>RANK(F9,F$8:F$10,0)</f>
        <v>2</v>
      </c>
      <c r="H9" s="65">
        <f>VLOOKUP($A9,'Return Data'!$B$7:$R$2843,12,0)</f>
        <v>44.892899999999997</v>
      </c>
      <c r="I9" s="66">
        <f>RANK(H9,H$8:H$10,0)</f>
        <v>2</v>
      </c>
      <c r="J9" s="65">
        <f>VLOOKUP($A9,'Return Data'!$B$7:$R$2843,13,0)</f>
        <v>60.124299999999998</v>
      </c>
      <c r="K9" s="66">
        <f>RANK(J9,J$8:J$10,0)</f>
        <v>2</v>
      </c>
      <c r="L9" s="65">
        <f>VLOOKUP($A9,'Return Data'!$B$7:$R$2843,17,0)</f>
        <v>19.266300000000001</v>
      </c>
      <c r="M9" s="66">
        <f>RANK(L9,L$8:L$10,0)</f>
        <v>3</v>
      </c>
      <c r="N9" s="65">
        <f>VLOOKUP($A9,'Return Data'!$B$7:$R$2843,14,0)</f>
        <v>14.9975</v>
      </c>
      <c r="O9" s="66">
        <f>RANK(N9,N$8:N$10,0)</f>
        <v>2</v>
      </c>
      <c r="P9" s="65">
        <f>VLOOKUP($A9,'Return Data'!$B$7:$R$2843,15,0)</f>
        <v>16.653400000000001</v>
      </c>
      <c r="Q9" s="66">
        <f>RANK(P9,P$8:P$10,0)</f>
        <v>2</v>
      </c>
      <c r="R9" s="65">
        <f>VLOOKUP($A9,'Return Data'!$B$7:$R$2843,16,0)</f>
        <v>13.5503</v>
      </c>
      <c r="S9" s="67">
        <f>RANK(R9,R$8:R$10,0)</f>
        <v>3</v>
      </c>
    </row>
    <row r="10" spans="1:20" x14ac:dyDescent="0.3">
      <c r="A10" s="63" t="s">
        <v>1857</v>
      </c>
      <c r="B10" s="64">
        <f>VLOOKUP($A10,'Return Data'!$B$7:$R$2843,3,0)</f>
        <v>44376</v>
      </c>
      <c r="C10" s="65">
        <f>VLOOKUP($A10,'Return Data'!$B$7:$R$2843,4,0)</f>
        <v>436.19562350550001</v>
      </c>
      <c r="D10" s="65">
        <f>VLOOKUP($A10,'Return Data'!$B$7:$R$2843,10,0)</f>
        <v>14.488300000000001</v>
      </c>
      <c r="E10" s="66">
        <f>RANK(D10,D$8:D$10,0)</f>
        <v>1</v>
      </c>
      <c r="F10" s="65">
        <f>VLOOKUP($A10,'Return Data'!$B$7:$R$2843,11,0)</f>
        <v>28.042400000000001</v>
      </c>
      <c r="G10" s="66">
        <f>RANK(F10,F$8:F$10,0)</f>
        <v>1</v>
      </c>
      <c r="H10" s="65">
        <f>VLOOKUP($A10,'Return Data'!$B$7:$R$2843,12,0)</f>
        <v>64.384699999999995</v>
      </c>
      <c r="I10" s="66">
        <f>RANK(H10,H$8:H$10,0)</f>
        <v>1</v>
      </c>
      <c r="J10" s="65">
        <f>VLOOKUP($A10,'Return Data'!$B$7:$R$2843,13,0)</f>
        <v>88.146100000000004</v>
      </c>
      <c r="K10" s="66">
        <f>RANK(J10,J$8:J$10,0)</f>
        <v>1</v>
      </c>
      <c r="L10" s="65">
        <f>VLOOKUP($A10,'Return Data'!$B$7:$R$2843,17,0)</f>
        <v>26.407399999999999</v>
      </c>
      <c r="M10" s="66">
        <f>RANK(L10,L$8:L$10,0)</f>
        <v>1</v>
      </c>
      <c r="N10" s="65">
        <f>VLOOKUP($A10,'Return Data'!$B$7:$R$2843,14,0)</f>
        <v>16.718499999999999</v>
      </c>
      <c r="O10" s="66">
        <f>RANK(N10,N$8:N$10,0)</f>
        <v>1</v>
      </c>
      <c r="P10" s="65">
        <f>VLOOKUP($A10,'Return Data'!$B$7:$R$2843,15,0)</f>
        <v>14.1516</v>
      </c>
      <c r="Q10" s="66">
        <f>RANK(P10,P$8:P$10,0)</f>
        <v>3</v>
      </c>
      <c r="R10" s="65">
        <f>VLOOKUP($A10,'Return Data'!$B$7:$R$2843,16,0)</f>
        <v>18.235800000000001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12.306800000000001</v>
      </c>
      <c r="E12" s="74"/>
      <c r="F12" s="75">
        <f>AVERAGE(F8:F10)</f>
        <v>22.004433333333335</v>
      </c>
      <c r="G12" s="74"/>
      <c r="H12" s="75">
        <f>AVERAGE(H8:H10)</f>
        <v>50.65326666666666</v>
      </c>
      <c r="I12" s="74"/>
      <c r="J12" s="75">
        <f>AVERAGE(J8:J10)</f>
        <v>68.052666666666667</v>
      </c>
      <c r="K12" s="74"/>
      <c r="L12" s="75">
        <f>AVERAGE(L8:L10)</f>
        <v>21.991633333333336</v>
      </c>
      <c r="M12" s="74"/>
      <c r="N12" s="75">
        <f>AVERAGE(N8:N10)</f>
        <v>15.5589</v>
      </c>
      <c r="O12" s="74"/>
      <c r="P12" s="75">
        <f>AVERAGE(P8:P10)</f>
        <v>15.949300000000001</v>
      </c>
      <c r="Q12" s="74"/>
      <c r="R12" s="75">
        <f>AVERAGE(R8:R10)</f>
        <v>15.477100000000002</v>
      </c>
      <c r="S12" s="76"/>
    </row>
    <row r="13" spans="1:20" x14ac:dyDescent="0.3">
      <c r="A13" s="73" t="s">
        <v>28</v>
      </c>
      <c r="B13" s="74"/>
      <c r="C13" s="74"/>
      <c r="D13" s="75">
        <f>MIN(D8:D10)</f>
        <v>10.4308</v>
      </c>
      <c r="E13" s="74"/>
      <c r="F13" s="75">
        <f>MIN(F8:F10)</f>
        <v>17.974699999999999</v>
      </c>
      <c r="G13" s="74"/>
      <c r="H13" s="75">
        <f>MIN(H8:H10)</f>
        <v>42.682200000000002</v>
      </c>
      <c r="I13" s="74"/>
      <c r="J13" s="75">
        <f>MIN(J8:J10)</f>
        <v>55.887599999999999</v>
      </c>
      <c r="K13" s="74"/>
      <c r="L13" s="75">
        <f>MIN(L8:L10)</f>
        <v>19.266300000000001</v>
      </c>
      <c r="M13" s="74"/>
      <c r="N13" s="75">
        <f>MIN(N8:N10)</f>
        <v>14.960699999999999</v>
      </c>
      <c r="O13" s="74"/>
      <c r="P13" s="75">
        <f>MIN(P8:P10)</f>
        <v>14.1516</v>
      </c>
      <c r="Q13" s="74"/>
      <c r="R13" s="75">
        <f>MIN(R8:R10)</f>
        <v>13.5503</v>
      </c>
      <c r="S13" s="76"/>
    </row>
    <row r="14" spans="1:20" ht="15" thickBot="1" x14ac:dyDescent="0.35">
      <c r="A14" s="77" t="s">
        <v>29</v>
      </c>
      <c r="B14" s="78"/>
      <c r="C14" s="78"/>
      <c r="D14" s="79">
        <f>MAX(D8:D10)</f>
        <v>14.488300000000001</v>
      </c>
      <c r="E14" s="78"/>
      <c r="F14" s="79">
        <f>MAX(F8:F10)</f>
        <v>28.042400000000001</v>
      </c>
      <c r="G14" s="78"/>
      <c r="H14" s="79">
        <f>MAX(H8:H10)</f>
        <v>64.384699999999995</v>
      </c>
      <c r="I14" s="78"/>
      <c r="J14" s="79">
        <f>MAX(J8:J10)</f>
        <v>88.146100000000004</v>
      </c>
      <c r="K14" s="78"/>
      <c r="L14" s="79">
        <f>MAX(L8:L10)</f>
        <v>26.407399999999999</v>
      </c>
      <c r="M14" s="78"/>
      <c r="N14" s="79">
        <f>MAX(N8:N10)</f>
        <v>16.718499999999999</v>
      </c>
      <c r="O14" s="78"/>
      <c r="P14" s="79">
        <f>MAX(P8:P10)</f>
        <v>17.042899999999999</v>
      </c>
      <c r="Q14" s="78"/>
      <c r="R14" s="79">
        <f>MAX(R8:R10)</f>
        <v>18.235800000000001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44376</v>
      </c>
      <c r="C8" s="65">
        <f>VLOOKUP($A8,'Return Data'!$B$7:$R$2843,4,0)</f>
        <v>72.5518</v>
      </c>
      <c r="D8" s="65">
        <f>VLOOKUP($A8,'Return Data'!$B$7:$R$2843,10,0)</f>
        <v>15.905200000000001</v>
      </c>
      <c r="E8" s="66">
        <f>RANK(D8,D$8:D$23,0)</f>
        <v>2</v>
      </c>
      <c r="F8" s="65">
        <f>VLOOKUP($A8,'Return Data'!$B$7:$R$2843,11,0)</f>
        <v>25.908799999999999</v>
      </c>
      <c r="G8" s="66">
        <f>RANK(F8,F$8:F$23,0)</f>
        <v>3</v>
      </c>
      <c r="H8" s="65">
        <f>VLOOKUP($A8,'Return Data'!$B$7:$R$2843,12,0)</f>
        <v>51.2791</v>
      </c>
      <c r="I8" s="66">
        <f>RANK(H8,H$8:H$23,0)</f>
        <v>5</v>
      </c>
      <c r="J8" s="65">
        <f>VLOOKUP($A8,'Return Data'!$B$7:$R$2843,13,0)</f>
        <v>72.846100000000007</v>
      </c>
      <c r="K8" s="66">
        <f>RANK(J8,J$8:J$23,0)</f>
        <v>3</v>
      </c>
      <c r="L8" s="65">
        <f>VLOOKUP($A8,'Return Data'!$B$7:$R$2843,17,0)</f>
        <v>16.5185</v>
      </c>
      <c r="M8" s="66">
        <f>RANK(L8,L$8:L$23,0)</f>
        <v>13</v>
      </c>
      <c r="N8" s="65">
        <f>VLOOKUP($A8,'Return Data'!$B$7:$R$2843,14,0)</f>
        <v>7.3544999999999998</v>
      </c>
      <c r="O8" s="66">
        <f>RANK(N8,N$8:N$23,0)</f>
        <v>12</v>
      </c>
      <c r="P8" s="65">
        <f>VLOOKUP($A8,'Return Data'!$B$7:$R$2843,15,0)</f>
        <v>11.569800000000001</v>
      </c>
      <c r="Q8" s="66">
        <f>RANK(P8,P$8:P$23,0)</f>
        <v>11</v>
      </c>
      <c r="R8" s="65">
        <f>VLOOKUP($A8,'Return Data'!$B$7:$R$2843,16,0)</f>
        <v>17.497</v>
      </c>
      <c r="S8" s="67">
        <f>RANK(R8,R$8:R$23,0)</f>
        <v>4</v>
      </c>
    </row>
    <row r="9" spans="1:19" s="68" customFormat="1" x14ac:dyDescent="0.3">
      <c r="A9" s="63" t="s">
        <v>12</v>
      </c>
      <c r="B9" s="64">
        <f>VLOOKUP($A9,'Return Data'!$B$7:$R$2843,3,0)</f>
        <v>44376</v>
      </c>
      <c r="C9" s="65">
        <f>VLOOKUP($A9,'Return Data'!$B$7:$R$2843,4,0)</f>
        <v>414.08699999999999</v>
      </c>
      <c r="D9" s="65">
        <f>VLOOKUP($A9,'Return Data'!$B$7:$R$2843,10,0)</f>
        <v>11.689</v>
      </c>
      <c r="E9" s="66">
        <f t="shared" ref="E9:E23" si="0">RANK(D9,D$8:D$23,0)</f>
        <v>10</v>
      </c>
      <c r="F9" s="65">
        <f>VLOOKUP($A9,'Return Data'!$B$7:$R$2843,11,0)</f>
        <v>20.134599999999999</v>
      </c>
      <c r="G9" s="66">
        <f t="shared" ref="G9:I9" si="1">RANK(F9,F$8:F$23,0)</f>
        <v>10</v>
      </c>
      <c r="H9" s="65">
        <f>VLOOKUP($A9,'Return Data'!$B$7:$R$2843,12,0)</f>
        <v>45.131700000000002</v>
      </c>
      <c r="I9" s="66">
        <f t="shared" si="1"/>
        <v>11</v>
      </c>
      <c r="J9" s="65">
        <f>VLOOKUP($A9,'Return Data'!$B$7:$R$2843,13,0)</f>
        <v>63.594499999999996</v>
      </c>
      <c r="K9" s="66">
        <f t="shared" ref="K9:K23" si="2">RANK(J9,J$8:J$23,0)</f>
        <v>7</v>
      </c>
      <c r="L9" s="65">
        <f>VLOOKUP($A9,'Return Data'!$B$7:$R$2843,17,0)</f>
        <v>15.8254</v>
      </c>
      <c r="M9" s="66">
        <f t="shared" ref="M9:M23" si="3">RANK(L9,L$8:L$23,0)</f>
        <v>14</v>
      </c>
      <c r="N9" s="65">
        <f>VLOOKUP($A9,'Return Data'!$B$7:$R$2843,14,0)</f>
        <v>11.2721</v>
      </c>
      <c r="O9" s="66">
        <f t="shared" ref="O9:O23" si="4">RANK(N9,N$8:N$23,0)</f>
        <v>9</v>
      </c>
      <c r="P9" s="65">
        <f>VLOOKUP($A9,'Return Data'!$B$7:$R$2843,15,0)</f>
        <v>14.487399999999999</v>
      </c>
      <c r="Q9" s="66">
        <f t="shared" ref="Q9:Q23" si="5">RANK(P9,P$8:P$23,0)</f>
        <v>8</v>
      </c>
      <c r="R9" s="65">
        <f>VLOOKUP($A9,'Return Data'!$B$7:$R$2843,16,0)</f>
        <v>16.060300000000002</v>
      </c>
      <c r="S9" s="67">
        <f t="shared" ref="S9:S23" si="6">RANK(R9,R$8:R$23,0)</f>
        <v>7</v>
      </c>
    </row>
    <row r="10" spans="1:19" s="68" customFormat="1" x14ac:dyDescent="0.3">
      <c r="A10" s="63" t="s">
        <v>13</v>
      </c>
      <c r="B10" s="64">
        <f>VLOOKUP($A10,'Return Data'!$B$7:$R$2843,3,0)</f>
        <v>44376</v>
      </c>
      <c r="C10" s="65">
        <f>VLOOKUP($A10,'Return Data'!$B$7:$R$2843,4,0)</f>
        <v>231.25</v>
      </c>
      <c r="D10" s="65">
        <f>VLOOKUP($A10,'Return Data'!$B$7:$R$2843,10,0)</f>
        <v>13.4468</v>
      </c>
      <c r="E10" s="66">
        <f t="shared" si="0"/>
        <v>6</v>
      </c>
      <c r="F10" s="65">
        <f>VLOOKUP($A10,'Return Data'!$B$7:$R$2843,11,0)</f>
        <v>23.577200000000001</v>
      </c>
      <c r="G10" s="66">
        <f t="shared" ref="G10:I10" si="7">RANK(F10,F$8:F$23,0)</f>
        <v>6</v>
      </c>
      <c r="H10" s="65">
        <f>VLOOKUP($A10,'Return Data'!$B$7:$R$2843,12,0)</f>
        <v>47.640900000000002</v>
      </c>
      <c r="I10" s="66">
        <f t="shared" si="7"/>
        <v>7</v>
      </c>
      <c r="J10" s="65">
        <f>VLOOKUP($A10,'Return Data'!$B$7:$R$2843,13,0)</f>
        <v>61.928400000000003</v>
      </c>
      <c r="K10" s="66">
        <f t="shared" si="2"/>
        <v>9</v>
      </c>
      <c r="L10" s="65">
        <f>VLOOKUP($A10,'Return Data'!$B$7:$R$2843,17,0)</f>
        <v>21.8705</v>
      </c>
      <c r="M10" s="66">
        <f t="shared" si="3"/>
        <v>3</v>
      </c>
      <c r="N10" s="65">
        <f>VLOOKUP($A10,'Return Data'!$B$7:$R$2843,14,0)</f>
        <v>15.340299999999999</v>
      </c>
      <c r="O10" s="66">
        <f t="shared" si="4"/>
        <v>3</v>
      </c>
      <c r="P10" s="65">
        <f>VLOOKUP($A10,'Return Data'!$B$7:$R$2843,15,0)</f>
        <v>13.492699999999999</v>
      </c>
      <c r="Q10" s="66">
        <f t="shared" si="5"/>
        <v>9</v>
      </c>
      <c r="R10" s="65">
        <f>VLOOKUP($A10,'Return Data'!$B$7:$R$2843,16,0)</f>
        <v>17.669499999999999</v>
      </c>
      <c r="S10" s="67">
        <f t="shared" si="6"/>
        <v>2</v>
      </c>
    </row>
    <row r="11" spans="1:19" s="68" customFormat="1" x14ac:dyDescent="0.3">
      <c r="A11" s="63" t="s">
        <v>14</v>
      </c>
      <c r="B11" s="64">
        <f>VLOOKUP($A11,'Return Data'!$B$7:$R$2843,3,0)</f>
        <v>44376</v>
      </c>
      <c r="C11" s="65">
        <f>VLOOKUP($A11,'Return Data'!$B$7:$R$2843,4,0)</f>
        <v>14.81</v>
      </c>
      <c r="D11" s="65">
        <f>VLOOKUP($A11,'Return Data'!$B$7:$R$2843,10,0)</f>
        <v>11.689299999999999</v>
      </c>
      <c r="E11" s="66">
        <f t="shared" si="0"/>
        <v>9</v>
      </c>
      <c r="F11" s="65">
        <f>VLOOKUP($A11,'Return Data'!$B$7:$R$2843,11,0)</f>
        <v>22.700900000000001</v>
      </c>
      <c r="G11" s="66">
        <f t="shared" ref="G11:I11" si="8">RANK(F11,F$8:F$23,0)</f>
        <v>7</v>
      </c>
      <c r="H11" s="65">
        <f>VLOOKUP($A11,'Return Data'!$B$7:$R$2843,12,0)</f>
        <v>45.196100000000001</v>
      </c>
      <c r="I11" s="66">
        <f t="shared" si="8"/>
        <v>10</v>
      </c>
      <c r="J11" s="65">
        <f>VLOOKUP($A11,'Return Data'!$B$7:$R$2843,13,0)</f>
        <v>59.076300000000003</v>
      </c>
      <c r="K11" s="66">
        <f t="shared" si="2"/>
        <v>11</v>
      </c>
      <c r="L11" s="65">
        <f>VLOOKUP($A11,'Return Data'!$B$7:$R$2843,17,0)</f>
        <v>17.7608</v>
      </c>
      <c r="M11" s="66">
        <f t="shared" si="3"/>
        <v>10</v>
      </c>
      <c r="N11" s="65"/>
      <c r="O11" s="66"/>
      <c r="P11" s="65"/>
      <c r="Q11" s="66"/>
      <c r="R11" s="65">
        <f>VLOOKUP($A11,'Return Data'!$B$7:$R$2843,16,0)</f>
        <v>14.7173</v>
      </c>
      <c r="S11" s="67">
        <f t="shared" si="6"/>
        <v>10</v>
      </c>
    </row>
    <row r="12" spans="1:19" s="68" customFormat="1" x14ac:dyDescent="0.3">
      <c r="A12" s="63" t="s">
        <v>15</v>
      </c>
      <c r="B12" s="64">
        <f>VLOOKUP($A12,'Return Data'!$B$7:$R$2843,3,0)</f>
        <v>44376</v>
      </c>
      <c r="C12" s="65">
        <f>VLOOKUP($A12,'Return Data'!$B$7:$R$2843,4,0)</f>
        <v>81.92</v>
      </c>
      <c r="D12" s="65">
        <f>VLOOKUP($A12,'Return Data'!$B$7:$R$2843,10,0)</f>
        <v>19.364699999999999</v>
      </c>
      <c r="E12" s="66">
        <f t="shared" si="0"/>
        <v>1</v>
      </c>
      <c r="F12" s="65">
        <f>VLOOKUP($A12,'Return Data'!$B$7:$R$2843,11,0)</f>
        <v>39.036000000000001</v>
      </c>
      <c r="G12" s="66">
        <f t="shared" ref="G12:I12" si="9">RANK(F12,F$8:F$23,0)</f>
        <v>1</v>
      </c>
      <c r="H12" s="65">
        <f>VLOOKUP($A12,'Return Data'!$B$7:$R$2843,12,0)</f>
        <v>70.560100000000006</v>
      </c>
      <c r="I12" s="66">
        <f t="shared" si="9"/>
        <v>1</v>
      </c>
      <c r="J12" s="65">
        <f>VLOOKUP($A12,'Return Data'!$B$7:$R$2843,13,0)</f>
        <v>102.4716</v>
      </c>
      <c r="K12" s="66">
        <f t="shared" si="2"/>
        <v>1</v>
      </c>
      <c r="L12" s="65">
        <f>VLOOKUP($A12,'Return Data'!$B$7:$R$2843,17,0)</f>
        <v>23.4175</v>
      </c>
      <c r="M12" s="66">
        <f t="shared" si="3"/>
        <v>1</v>
      </c>
      <c r="N12" s="65">
        <f>VLOOKUP($A12,'Return Data'!$B$7:$R$2843,14,0)</f>
        <v>13.491899999999999</v>
      </c>
      <c r="O12" s="66">
        <f t="shared" si="4"/>
        <v>6</v>
      </c>
      <c r="P12" s="65">
        <f>VLOOKUP($A12,'Return Data'!$B$7:$R$2843,15,0)</f>
        <v>17.396000000000001</v>
      </c>
      <c r="Q12" s="66">
        <f t="shared" si="5"/>
        <v>1</v>
      </c>
      <c r="R12" s="65">
        <f>VLOOKUP($A12,'Return Data'!$B$7:$R$2843,16,0)</f>
        <v>16.804200000000002</v>
      </c>
      <c r="S12" s="67">
        <f t="shared" si="6"/>
        <v>6</v>
      </c>
    </row>
    <row r="13" spans="1:19" s="68" customFormat="1" x14ac:dyDescent="0.3">
      <c r="A13" s="63" t="s">
        <v>16</v>
      </c>
      <c r="B13" s="64">
        <f>VLOOKUP($A13,'Return Data'!$B$7:$R$2843,3,0)</f>
        <v>44376</v>
      </c>
      <c r="C13" s="65">
        <f>VLOOKUP($A13,'Return Data'!$B$7:$R$2843,4,0)</f>
        <v>17.362300000000001</v>
      </c>
      <c r="D13" s="65">
        <f>VLOOKUP($A13,'Return Data'!$B$7:$R$2843,10,0)</f>
        <v>11.353199999999999</v>
      </c>
      <c r="E13" s="66">
        <f t="shared" si="0"/>
        <v>12</v>
      </c>
      <c r="F13" s="65">
        <f>VLOOKUP($A13,'Return Data'!$B$7:$R$2843,11,0)</f>
        <v>16.106300000000001</v>
      </c>
      <c r="G13" s="66">
        <f t="shared" ref="G13:I13" si="10">RANK(F13,F$8:F$23,0)</f>
        <v>15</v>
      </c>
      <c r="H13" s="65">
        <f>VLOOKUP($A13,'Return Data'!$B$7:$R$2843,12,0)</f>
        <v>43.131700000000002</v>
      </c>
      <c r="I13" s="66">
        <f t="shared" si="10"/>
        <v>13</v>
      </c>
      <c r="J13" s="65">
        <f>VLOOKUP($A13,'Return Data'!$B$7:$R$2843,13,0)</f>
        <v>55.907299999999999</v>
      </c>
      <c r="K13" s="66">
        <f t="shared" si="2"/>
        <v>13</v>
      </c>
      <c r="L13" s="65">
        <f>VLOOKUP($A13,'Return Data'!$B$7:$R$2843,17,0)</f>
        <v>16.884599999999999</v>
      </c>
      <c r="M13" s="66">
        <f t="shared" si="3"/>
        <v>12</v>
      </c>
      <c r="N13" s="65">
        <f>VLOOKUP($A13,'Return Data'!$B$7:$R$2843,14,0)</f>
        <v>9.6265999999999998</v>
      </c>
      <c r="O13" s="66">
        <f t="shared" si="4"/>
        <v>11</v>
      </c>
      <c r="P13" s="65">
        <f>VLOOKUP($A13,'Return Data'!$B$7:$R$2843,15,0)</f>
        <v>11.2399</v>
      </c>
      <c r="Q13" s="66">
        <f t="shared" si="5"/>
        <v>12</v>
      </c>
      <c r="R13" s="65">
        <f>VLOOKUP($A13,'Return Data'!$B$7:$R$2843,16,0)</f>
        <v>9.9548000000000005</v>
      </c>
      <c r="S13" s="67">
        <f t="shared" si="6"/>
        <v>16</v>
      </c>
    </row>
    <row r="14" spans="1:19" s="68" customFormat="1" x14ac:dyDescent="0.3">
      <c r="A14" s="63" t="s">
        <v>17</v>
      </c>
      <c r="B14" s="64">
        <f>VLOOKUP($A14,'Return Data'!$B$7:$R$2843,3,0)</f>
        <v>44376</v>
      </c>
      <c r="C14" s="65">
        <f>VLOOKUP($A14,'Return Data'!$B$7:$R$2843,4,0)</f>
        <v>49.479399999999998</v>
      </c>
      <c r="D14" s="65">
        <f>VLOOKUP($A14,'Return Data'!$B$7:$R$2843,10,0)</f>
        <v>10.4742</v>
      </c>
      <c r="E14" s="66">
        <f t="shared" si="0"/>
        <v>14</v>
      </c>
      <c r="F14" s="65">
        <f>VLOOKUP($A14,'Return Data'!$B$7:$R$2843,11,0)</f>
        <v>21.366399999999999</v>
      </c>
      <c r="G14" s="66">
        <f t="shared" ref="G14:I14" si="11">RANK(F14,F$8:F$23,0)</f>
        <v>8</v>
      </c>
      <c r="H14" s="65">
        <f>VLOOKUP($A14,'Return Data'!$B$7:$R$2843,12,0)</f>
        <v>53.3247</v>
      </c>
      <c r="I14" s="66">
        <f t="shared" si="11"/>
        <v>4</v>
      </c>
      <c r="J14" s="65">
        <f>VLOOKUP($A14,'Return Data'!$B$7:$R$2843,13,0)</f>
        <v>62.880099999999999</v>
      </c>
      <c r="K14" s="66">
        <f t="shared" si="2"/>
        <v>8</v>
      </c>
      <c r="L14" s="65">
        <f>VLOOKUP($A14,'Return Data'!$B$7:$R$2843,17,0)</f>
        <v>19.604199999999999</v>
      </c>
      <c r="M14" s="66">
        <f t="shared" si="3"/>
        <v>6</v>
      </c>
      <c r="N14" s="65">
        <f>VLOOKUP($A14,'Return Data'!$B$7:$R$2843,14,0)</f>
        <v>14.694000000000001</v>
      </c>
      <c r="O14" s="66">
        <f t="shared" si="4"/>
        <v>4</v>
      </c>
      <c r="P14" s="65">
        <f>VLOOKUP($A14,'Return Data'!$B$7:$R$2843,15,0)</f>
        <v>16.739599999999999</v>
      </c>
      <c r="Q14" s="66">
        <f t="shared" si="5"/>
        <v>2</v>
      </c>
      <c r="R14" s="65">
        <f>VLOOKUP($A14,'Return Data'!$B$7:$R$2843,16,0)</f>
        <v>15.556699999999999</v>
      </c>
      <c r="S14" s="67">
        <f t="shared" si="6"/>
        <v>8</v>
      </c>
    </row>
    <row r="15" spans="1:19" s="68" customFormat="1" x14ac:dyDescent="0.3">
      <c r="A15" s="63" t="s">
        <v>18</v>
      </c>
      <c r="B15" s="64">
        <f>VLOOKUP($A15,'Return Data'!$B$7:$R$2843,3,0)</f>
        <v>44376</v>
      </c>
      <c r="C15" s="65">
        <f>VLOOKUP($A15,'Return Data'!$B$7:$R$2843,4,0)</f>
        <v>54.515000000000001</v>
      </c>
      <c r="D15" s="65">
        <f>VLOOKUP($A15,'Return Data'!$B$7:$R$2843,10,0)</f>
        <v>13.8766</v>
      </c>
      <c r="E15" s="66">
        <f t="shared" si="0"/>
        <v>5</v>
      </c>
      <c r="F15" s="65">
        <f>VLOOKUP($A15,'Return Data'!$B$7:$R$2843,11,0)</f>
        <v>23.740200000000002</v>
      </c>
      <c r="G15" s="66">
        <f t="shared" ref="G15:I15" si="12">RANK(F15,F$8:F$23,0)</f>
        <v>5</v>
      </c>
      <c r="H15" s="65">
        <f>VLOOKUP($A15,'Return Data'!$B$7:$R$2843,12,0)</f>
        <v>46.802199999999999</v>
      </c>
      <c r="I15" s="66">
        <f t="shared" si="12"/>
        <v>9</v>
      </c>
      <c r="J15" s="65">
        <f>VLOOKUP($A15,'Return Data'!$B$7:$R$2843,13,0)</f>
        <v>67.290599999999998</v>
      </c>
      <c r="K15" s="66">
        <f t="shared" si="2"/>
        <v>5</v>
      </c>
      <c r="L15" s="65">
        <f>VLOOKUP($A15,'Return Data'!$B$7:$R$2843,17,0)</f>
        <v>19.417100000000001</v>
      </c>
      <c r="M15" s="66">
        <f t="shared" si="3"/>
        <v>7</v>
      </c>
      <c r="N15" s="65">
        <f>VLOOKUP($A15,'Return Data'!$B$7:$R$2843,14,0)</f>
        <v>14.3102</v>
      </c>
      <c r="O15" s="66">
        <f t="shared" si="4"/>
        <v>5</v>
      </c>
      <c r="P15" s="65">
        <f>VLOOKUP($A15,'Return Data'!$B$7:$R$2843,15,0)</f>
        <v>15.423999999999999</v>
      </c>
      <c r="Q15" s="66">
        <f t="shared" si="5"/>
        <v>4</v>
      </c>
      <c r="R15" s="65">
        <f>VLOOKUP($A15,'Return Data'!$B$7:$R$2843,16,0)</f>
        <v>19.178000000000001</v>
      </c>
      <c r="S15" s="67">
        <f t="shared" si="6"/>
        <v>1</v>
      </c>
    </row>
    <row r="16" spans="1:19" s="68" customFormat="1" x14ac:dyDescent="0.3">
      <c r="A16" s="63" t="s">
        <v>19</v>
      </c>
      <c r="B16" s="64">
        <f>VLOOKUP($A16,'Return Data'!$B$7:$R$2843,3,0)</f>
        <v>44376</v>
      </c>
      <c r="C16" s="65">
        <f>VLOOKUP($A16,'Return Data'!$B$7:$R$2843,4,0)</f>
        <v>115.506</v>
      </c>
      <c r="D16" s="65">
        <f>VLOOKUP($A16,'Return Data'!$B$7:$R$2843,10,0)</f>
        <v>14.4359</v>
      </c>
      <c r="E16" s="66">
        <f t="shared" si="0"/>
        <v>3</v>
      </c>
      <c r="F16" s="65">
        <f>VLOOKUP($A16,'Return Data'!$B$7:$R$2843,11,0)</f>
        <v>25.178000000000001</v>
      </c>
      <c r="G16" s="66">
        <f t="shared" ref="G16:I16" si="13">RANK(F16,F$8:F$23,0)</f>
        <v>4</v>
      </c>
      <c r="H16" s="65">
        <f>VLOOKUP($A16,'Return Data'!$B$7:$R$2843,12,0)</f>
        <v>53.427599999999998</v>
      </c>
      <c r="I16" s="66">
        <f t="shared" si="13"/>
        <v>3</v>
      </c>
      <c r="J16" s="65">
        <f>VLOOKUP($A16,'Return Data'!$B$7:$R$2843,13,0)</f>
        <v>71.210800000000006</v>
      </c>
      <c r="K16" s="66">
        <f t="shared" si="2"/>
        <v>4</v>
      </c>
      <c r="L16" s="65">
        <f>VLOOKUP($A16,'Return Data'!$B$7:$R$2843,17,0)</f>
        <v>20.962299999999999</v>
      </c>
      <c r="M16" s="66">
        <f t="shared" si="3"/>
        <v>4</v>
      </c>
      <c r="N16" s="65">
        <f>VLOOKUP($A16,'Return Data'!$B$7:$R$2843,14,0)</f>
        <v>16.215299999999999</v>
      </c>
      <c r="O16" s="66">
        <f t="shared" si="4"/>
        <v>1</v>
      </c>
      <c r="P16" s="65">
        <f>VLOOKUP($A16,'Return Data'!$B$7:$R$2843,15,0)</f>
        <v>16.202400000000001</v>
      </c>
      <c r="Q16" s="66">
        <f t="shared" si="5"/>
        <v>3</v>
      </c>
      <c r="R16" s="65">
        <f>VLOOKUP($A16,'Return Data'!$B$7:$R$2843,16,0)</f>
        <v>15.3521</v>
      </c>
      <c r="S16" s="67">
        <f t="shared" si="6"/>
        <v>9</v>
      </c>
    </row>
    <row r="17" spans="1:19" s="68" customFormat="1" x14ac:dyDescent="0.3">
      <c r="A17" s="63" t="s">
        <v>20</v>
      </c>
      <c r="B17" s="64">
        <f>VLOOKUP($A17,'Return Data'!$B$7:$R$2843,3,0)</f>
        <v>44376</v>
      </c>
      <c r="C17" s="65">
        <f>VLOOKUP($A17,'Return Data'!$B$7:$R$2843,4,0)</f>
        <v>73.099999999999994</v>
      </c>
      <c r="D17" s="65">
        <f>VLOOKUP($A17,'Return Data'!$B$7:$R$2843,10,0)</f>
        <v>11.1111</v>
      </c>
      <c r="E17" s="66">
        <f t="shared" si="0"/>
        <v>13</v>
      </c>
      <c r="F17" s="65">
        <f>VLOOKUP($A17,'Return Data'!$B$7:$R$2843,11,0)</f>
        <v>20.8264</v>
      </c>
      <c r="G17" s="66">
        <f t="shared" ref="G17:I17" si="14">RANK(F17,F$8:F$23,0)</f>
        <v>9</v>
      </c>
      <c r="H17" s="65">
        <f>VLOOKUP($A17,'Return Data'!$B$7:$R$2843,12,0)</f>
        <v>49.397100000000002</v>
      </c>
      <c r="I17" s="66">
        <f t="shared" si="14"/>
        <v>6</v>
      </c>
      <c r="J17" s="65">
        <f>VLOOKUP($A17,'Return Data'!$B$7:$R$2843,13,0)</f>
        <v>65.235100000000003</v>
      </c>
      <c r="K17" s="66">
        <f t="shared" si="2"/>
        <v>6</v>
      </c>
      <c r="L17" s="65">
        <f>VLOOKUP($A17,'Return Data'!$B$7:$R$2843,17,0)</f>
        <v>14.516999999999999</v>
      </c>
      <c r="M17" s="66">
        <f t="shared" si="3"/>
        <v>16</v>
      </c>
      <c r="N17" s="65">
        <f>VLOOKUP($A17,'Return Data'!$B$7:$R$2843,14,0)</f>
        <v>11.704000000000001</v>
      </c>
      <c r="O17" s="66">
        <f t="shared" si="4"/>
        <v>8</v>
      </c>
      <c r="P17" s="65">
        <f>VLOOKUP($A17,'Return Data'!$B$7:$R$2843,15,0)</f>
        <v>11.788500000000001</v>
      </c>
      <c r="Q17" s="66">
        <f t="shared" si="5"/>
        <v>10</v>
      </c>
      <c r="R17" s="65">
        <f>VLOOKUP($A17,'Return Data'!$B$7:$R$2843,16,0)</f>
        <v>13.878</v>
      </c>
      <c r="S17" s="67">
        <f t="shared" si="6"/>
        <v>11</v>
      </c>
    </row>
    <row r="18" spans="1:19" s="68" customFormat="1" x14ac:dyDescent="0.3">
      <c r="A18" s="63" t="s">
        <v>21</v>
      </c>
      <c r="B18" s="64">
        <f>VLOOKUP($A18,'Return Data'!$B$7:$R$2843,3,0)</f>
        <v>44376</v>
      </c>
      <c r="C18" s="65">
        <f>VLOOKUP($A18,'Return Data'!$B$7:$R$2843,4,0)</f>
        <v>190.23750000000001</v>
      </c>
      <c r="D18" s="65">
        <f>VLOOKUP($A18,'Return Data'!$B$7:$R$2843,10,0)</f>
        <v>8.8141999999999996</v>
      </c>
      <c r="E18" s="66">
        <f t="shared" si="0"/>
        <v>16</v>
      </c>
      <c r="F18" s="65">
        <f>VLOOKUP($A18,'Return Data'!$B$7:$R$2843,11,0)</f>
        <v>14.2555</v>
      </c>
      <c r="G18" s="66">
        <f t="shared" ref="G18:I18" si="15">RANK(F18,F$8:F$23,0)</f>
        <v>16</v>
      </c>
      <c r="H18" s="65">
        <f>VLOOKUP($A18,'Return Data'!$B$7:$R$2843,12,0)</f>
        <v>34.439100000000003</v>
      </c>
      <c r="I18" s="66">
        <f t="shared" si="15"/>
        <v>16</v>
      </c>
      <c r="J18" s="65">
        <f>VLOOKUP($A18,'Return Data'!$B$7:$R$2843,13,0)</f>
        <v>48.119</v>
      </c>
      <c r="K18" s="66">
        <f t="shared" si="2"/>
        <v>15</v>
      </c>
      <c r="L18" s="65">
        <f>VLOOKUP($A18,'Return Data'!$B$7:$R$2843,17,0)</f>
        <v>15.783799999999999</v>
      </c>
      <c r="M18" s="66">
        <f t="shared" si="3"/>
        <v>15</v>
      </c>
      <c r="N18" s="65">
        <f>VLOOKUP($A18,'Return Data'!$B$7:$R$2843,14,0)</f>
        <v>10.598800000000001</v>
      </c>
      <c r="O18" s="66">
        <f t="shared" si="4"/>
        <v>10</v>
      </c>
      <c r="P18" s="65">
        <f>VLOOKUP($A18,'Return Data'!$B$7:$R$2843,15,0)</f>
        <v>15.2034</v>
      </c>
      <c r="Q18" s="66">
        <f t="shared" si="5"/>
        <v>5</v>
      </c>
      <c r="R18" s="65">
        <f>VLOOKUP($A18,'Return Data'!$B$7:$R$2843,16,0)</f>
        <v>16.832899999999999</v>
      </c>
      <c r="S18" s="67">
        <f t="shared" si="6"/>
        <v>5</v>
      </c>
    </row>
    <row r="19" spans="1:19" s="68" customFormat="1" x14ac:dyDescent="0.3">
      <c r="A19" s="63" t="s">
        <v>22</v>
      </c>
      <c r="B19" s="64">
        <f>VLOOKUP($A19,'Return Data'!$B$7:$R$2843,3,0)</f>
        <v>44376</v>
      </c>
      <c r="C19" s="65">
        <f>VLOOKUP($A19,'Return Data'!$B$7:$R$2843,4,0)</f>
        <v>14.100199999999999</v>
      </c>
      <c r="D19" s="65">
        <f>VLOOKUP($A19,'Return Data'!$B$7:$R$2843,10,0)</f>
        <v>13.0848</v>
      </c>
      <c r="E19" s="66">
        <f t="shared" si="0"/>
        <v>7</v>
      </c>
      <c r="F19" s="65">
        <f>VLOOKUP($A19,'Return Data'!$B$7:$R$2843,11,0)</f>
        <v>19.761199999999999</v>
      </c>
      <c r="G19" s="66">
        <f t="shared" ref="G19:I19" si="16">RANK(F19,F$8:F$23,0)</f>
        <v>11</v>
      </c>
      <c r="H19" s="65">
        <f>VLOOKUP($A19,'Return Data'!$B$7:$R$2843,12,0)</f>
        <v>37.878999999999998</v>
      </c>
      <c r="I19" s="66">
        <f t="shared" si="16"/>
        <v>14</v>
      </c>
      <c r="J19" s="65">
        <f>VLOOKUP($A19,'Return Data'!$B$7:$R$2843,13,0)</f>
        <v>50.736600000000003</v>
      </c>
      <c r="K19" s="66">
        <f t="shared" si="2"/>
        <v>14</v>
      </c>
      <c r="L19" s="65">
        <f>VLOOKUP($A19,'Return Data'!$B$7:$R$2843,17,0)</f>
        <v>18.153600000000001</v>
      </c>
      <c r="M19" s="66">
        <f t="shared" si="3"/>
        <v>9</v>
      </c>
      <c r="N19" s="65"/>
      <c r="O19" s="66"/>
      <c r="P19" s="65"/>
      <c r="Q19" s="66"/>
      <c r="R19" s="65">
        <f>VLOOKUP($A19,'Return Data'!$B$7:$R$2843,16,0)</f>
        <v>12.2896</v>
      </c>
      <c r="S19" s="67">
        <f t="shared" si="6"/>
        <v>14</v>
      </c>
    </row>
    <row r="20" spans="1:19" s="68" customFormat="1" x14ac:dyDescent="0.3">
      <c r="A20" s="63" t="s">
        <v>23</v>
      </c>
      <c r="B20" s="64">
        <f>VLOOKUP($A20,'Return Data'!$B$7:$R$2843,3,0)</f>
        <v>44376</v>
      </c>
      <c r="C20" s="65">
        <f>VLOOKUP($A20,'Return Data'!$B$7:$R$2843,4,0)</f>
        <v>13.4427</v>
      </c>
      <c r="D20" s="65">
        <f>VLOOKUP($A20,'Return Data'!$B$7:$R$2843,10,0)</f>
        <v>11.500299999999999</v>
      </c>
      <c r="E20" s="66">
        <f t="shared" si="0"/>
        <v>11</v>
      </c>
      <c r="F20" s="65">
        <f>VLOOKUP($A20,'Return Data'!$B$7:$R$2843,11,0)</f>
        <v>16.5505</v>
      </c>
      <c r="G20" s="66">
        <f t="shared" ref="G20:I20" si="17">RANK(F20,F$8:F$23,0)</f>
        <v>14</v>
      </c>
      <c r="H20" s="65">
        <f>VLOOKUP($A20,'Return Data'!$B$7:$R$2843,12,0)</f>
        <v>34.445799999999998</v>
      </c>
      <c r="I20" s="66">
        <f t="shared" si="17"/>
        <v>15</v>
      </c>
      <c r="J20" s="65">
        <f>VLOOKUP($A20,'Return Data'!$B$7:$R$2843,13,0)</f>
        <v>46.691899999999997</v>
      </c>
      <c r="K20" s="66">
        <f t="shared" si="2"/>
        <v>16</v>
      </c>
      <c r="L20" s="65">
        <f>VLOOKUP($A20,'Return Data'!$B$7:$R$2843,17,0)</f>
        <v>17.274100000000001</v>
      </c>
      <c r="M20" s="66">
        <f t="shared" si="3"/>
        <v>11</v>
      </c>
      <c r="N20" s="65"/>
      <c r="O20" s="66"/>
      <c r="P20" s="65"/>
      <c r="Q20" s="66"/>
      <c r="R20" s="65">
        <f>VLOOKUP($A20,'Return Data'!$B$7:$R$2843,16,0)</f>
        <v>10.713699999999999</v>
      </c>
      <c r="S20" s="67">
        <f t="shared" si="6"/>
        <v>15</v>
      </c>
    </row>
    <row r="21" spans="1:19" s="68" customFormat="1" x14ac:dyDescent="0.3">
      <c r="A21" s="63" t="s">
        <v>24</v>
      </c>
      <c r="B21" s="64">
        <f>VLOOKUP($A21,'Return Data'!$B$7:$R$2843,3,0)</f>
        <v>44376</v>
      </c>
      <c r="C21" s="65">
        <f>VLOOKUP($A21,'Return Data'!$B$7:$R$2843,4,0)</f>
        <v>378.66019999999997</v>
      </c>
      <c r="D21" s="65">
        <f>VLOOKUP($A21,'Return Data'!$B$7:$R$2843,10,0)</f>
        <v>13.9748</v>
      </c>
      <c r="E21" s="66">
        <f t="shared" si="0"/>
        <v>4</v>
      </c>
      <c r="F21" s="65">
        <f>VLOOKUP($A21,'Return Data'!$B$7:$R$2843,11,0)</f>
        <v>32.061799999999998</v>
      </c>
      <c r="G21" s="66">
        <f t="shared" ref="G21:I21" si="18">RANK(F21,F$8:F$23,0)</f>
        <v>2</v>
      </c>
      <c r="H21" s="65">
        <f>VLOOKUP($A21,'Return Data'!$B$7:$R$2843,12,0)</f>
        <v>69.421800000000005</v>
      </c>
      <c r="I21" s="66">
        <f t="shared" si="18"/>
        <v>2</v>
      </c>
      <c r="J21" s="65">
        <f>VLOOKUP($A21,'Return Data'!$B$7:$R$2843,13,0)</f>
        <v>84.818399999999997</v>
      </c>
      <c r="K21" s="66">
        <f t="shared" si="2"/>
        <v>2</v>
      </c>
      <c r="L21" s="65">
        <f>VLOOKUP($A21,'Return Data'!$B$7:$R$2843,17,0)</f>
        <v>20.000900000000001</v>
      </c>
      <c r="M21" s="66">
        <f t="shared" si="3"/>
        <v>5</v>
      </c>
      <c r="N21" s="65">
        <f>VLOOKUP($A21,'Return Data'!$B$7:$R$2843,14,0)</f>
        <v>13.0389</v>
      </c>
      <c r="O21" s="66">
        <f t="shared" si="4"/>
        <v>7</v>
      </c>
      <c r="P21" s="65">
        <f>VLOOKUP($A21,'Return Data'!$B$7:$R$2843,15,0)</f>
        <v>14.5937</v>
      </c>
      <c r="Q21" s="66">
        <f t="shared" si="5"/>
        <v>7</v>
      </c>
      <c r="R21" s="65">
        <f>VLOOKUP($A21,'Return Data'!$B$7:$R$2843,16,0)</f>
        <v>13.8355</v>
      </c>
      <c r="S21" s="67">
        <f t="shared" si="6"/>
        <v>12</v>
      </c>
    </row>
    <row r="22" spans="1:19" s="68" customFormat="1" x14ac:dyDescent="0.3">
      <c r="A22" s="63" t="s">
        <v>25</v>
      </c>
      <c r="B22" s="64">
        <f>VLOOKUP($A22,'Return Data'!$B$7:$R$2843,3,0)</f>
        <v>44376</v>
      </c>
      <c r="C22" s="65">
        <f>VLOOKUP($A22,'Return Data'!$B$7:$R$2843,4,0)</f>
        <v>15.16</v>
      </c>
      <c r="D22" s="65">
        <f>VLOOKUP($A22,'Return Data'!$B$7:$R$2843,10,0)</f>
        <v>10.415100000000001</v>
      </c>
      <c r="E22" s="66">
        <f t="shared" si="0"/>
        <v>15</v>
      </c>
      <c r="F22" s="65">
        <f>VLOOKUP($A22,'Return Data'!$B$7:$R$2843,11,0)</f>
        <v>18.0685</v>
      </c>
      <c r="G22" s="66">
        <f t="shared" ref="G22:I22" si="19">RANK(F22,F$8:F$23,0)</f>
        <v>13</v>
      </c>
      <c r="H22" s="65">
        <f>VLOOKUP($A22,'Return Data'!$B$7:$R$2843,12,0)</f>
        <v>43.560600000000001</v>
      </c>
      <c r="I22" s="66">
        <f t="shared" si="19"/>
        <v>12</v>
      </c>
      <c r="J22" s="65">
        <f>VLOOKUP($A22,'Return Data'!$B$7:$R$2843,13,0)</f>
        <v>56.127699999999997</v>
      </c>
      <c r="K22" s="66">
        <f t="shared" si="2"/>
        <v>12</v>
      </c>
      <c r="L22" s="65">
        <f>VLOOKUP($A22,'Return Data'!$B$7:$R$2843,17,0)</f>
        <v>18.697500000000002</v>
      </c>
      <c r="M22" s="66">
        <f t="shared" si="3"/>
        <v>8</v>
      </c>
      <c r="N22" s="65"/>
      <c r="O22" s="66"/>
      <c r="P22" s="65"/>
      <c r="Q22" s="66"/>
      <c r="R22" s="65">
        <f>VLOOKUP($A22,'Return Data'!$B$7:$R$2843,16,0)</f>
        <v>17.595199999999998</v>
      </c>
      <c r="S22" s="67">
        <f t="shared" si="6"/>
        <v>3</v>
      </c>
    </row>
    <row r="23" spans="1:19" s="68" customFormat="1" x14ac:dyDescent="0.3">
      <c r="A23" s="63" t="s">
        <v>26</v>
      </c>
      <c r="B23" s="64">
        <f>VLOOKUP($A23,'Return Data'!$B$7:$R$2843,3,0)</f>
        <v>44376</v>
      </c>
      <c r="C23" s="65">
        <f>VLOOKUP($A23,'Return Data'!$B$7:$R$2843,4,0)</f>
        <v>96.882900000000006</v>
      </c>
      <c r="D23" s="65">
        <f>VLOOKUP($A23,'Return Data'!$B$7:$R$2843,10,0)</f>
        <v>11.8306</v>
      </c>
      <c r="E23" s="66">
        <f t="shared" si="0"/>
        <v>8</v>
      </c>
      <c r="F23" s="65">
        <f>VLOOKUP($A23,'Return Data'!$B$7:$R$2843,11,0)</f>
        <v>19.535499999999999</v>
      </c>
      <c r="G23" s="66">
        <f t="shared" ref="G23:I23" si="20">RANK(F23,F$8:F$23,0)</f>
        <v>12</v>
      </c>
      <c r="H23" s="65">
        <f>VLOOKUP($A23,'Return Data'!$B$7:$R$2843,12,0)</f>
        <v>47.579799999999999</v>
      </c>
      <c r="I23" s="66">
        <f t="shared" si="20"/>
        <v>8</v>
      </c>
      <c r="J23" s="65">
        <f>VLOOKUP($A23,'Return Data'!$B$7:$R$2843,13,0)</f>
        <v>61.688699999999997</v>
      </c>
      <c r="K23" s="66">
        <f t="shared" si="2"/>
        <v>10</v>
      </c>
      <c r="L23" s="65">
        <f>VLOOKUP($A23,'Return Data'!$B$7:$R$2843,17,0)</f>
        <v>22.6602</v>
      </c>
      <c r="M23" s="66">
        <f t="shared" si="3"/>
        <v>2</v>
      </c>
      <c r="N23" s="65">
        <f>VLOOKUP($A23,'Return Data'!$B$7:$R$2843,14,0)</f>
        <v>16.160499999999999</v>
      </c>
      <c r="O23" s="66">
        <f t="shared" si="4"/>
        <v>2</v>
      </c>
      <c r="P23" s="65">
        <f>VLOOKUP($A23,'Return Data'!$B$7:$R$2843,15,0)</f>
        <v>15.1936</v>
      </c>
      <c r="Q23" s="66">
        <f t="shared" si="5"/>
        <v>6</v>
      </c>
      <c r="R23" s="65">
        <f>VLOOKUP($A23,'Return Data'!$B$7:$R$2843,16,0)</f>
        <v>13.7813</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12.6853625</v>
      </c>
      <c r="E25" s="74"/>
      <c r="F25" s="75">
        <f>AVERAGE(F8:F23)</f>
        <v>22.425487499999999</v>
      </c>
      <c r="G25" s="74"/>
      <c r="H25" s="75">
        <f>AVERAGE(H8:H23)</f>
        <v>48.326081250000001</v>
      </c>
      <c r="I25" s="74"/>
      <c r="J25" s="75">
        <f>AVERAGE(J8:J23)</f>
        <v>64.413943750000016</v>
      </c>
      <c r="K25" s="74"/>
      <c r="L25" s="75">
        <f>AVERAGE(L8:L23)</f>
        <v>18.709249999999997</v>
      </c>
      <c r="M25" s="74"/>
      <c r="N25" s="75">
        <f>AVERAGE(N8:N23)</f>
        <v>12.817258333333333</v>
      </c>
      <c r="O25" s="74"/>
      <c r="P25" s="75">
        <f>AVERAGE(P8:P23)</f>
        <v>14.444250000000002</v>
      </c>
      <c r="Q25" s="74"/>
      <c r="R25" s="75">
        <f>AVERAGE(R8:R23)</f>
        <v>15.107256250000001</v>
      </c>
      <c r="S25" s="76"/>
    </row>
    <row r="26" spans="1:19" s="68" customFormat="1" x14ac:dyDescent="0.3">
      <c r="A26" s="73" t="s">
        <v>28</v>
      </c>
      <c r="B26" s="74"/>
      <c r="C26" s="74"/>
      <c r="D26" s="75">
        <f>MIN(D8:D23)</f>
        <v>8.8141999999999996</v>
      </c>
      <c r="E26" s="74"/>
      <c r="F26" s="75">
        <f>MIN(F8:F23)</f>
        <v>14.2555</v>
      </c>
      <c r="G26" s="74"/>
      <c r="H26" s="75">
        <f>MIN(H8:H23)</f>
        <v>34.439100000000003</v>
      </c>
      <c r="I26" s="74"/>
      <c r="J26" s="75">
        <f>MIN(J8:J23)</f>
        <v>46.691899999999997</v>
      </c>
      <c r="K26" s="74"/>
      <c r="L26" s="75">
        <f>MIN(L8:L23)</f>
        <v>14.516999999999999</v>
      </c>
      <c r="M26" s="74"/>
      <c r="N26" s="75">
        <f>MIN(N8:N23)</f>
        <v>7.3544999999999998</v>
      </c>
      <c r="O26" s="74"/>
      <c r="P26" s="75">
        <f>MIN(P8:P23)</f>
        <v>11.2399</v>
      </c>
      <c r="Q26" s="74"/>
      <c r="R26" s="75">
        <f>MIN(R8:R23)</f>
        <v>9.9548000000000005</v>
      </c>
      <c r="S26" s="76"/>
    </row>
    <row r="27" spans="1:19" s="68" customFormat="1" ht="15" thickBot="1" x14ac:dyDescent="0.35">
      <c r="A27" s="77" t="s">
        <v>29</v>
      </c>
      <c r="B27" s="78"/>
      <c r="C27" s="78"/>
      <c r="D27" s="79">
        <f>MAX(D8:D23)</f>
        <v>19.364699999999999</v>
      </c>
      <c r="E27" s="78"/>
      <c r="F27" s="79">
        <f>MAX(F8:F23)</f>
        <v>39.036000000000001</v>
      </c>
      <c r="G27" s="78"/>
      <c r="H27" s="79">
        <f>MAX(H8:H23)</f>
        <v>70.560100000000006</v>
      </c>
      <c r="I27" s="78"/>
      <c r="J27" s="79">
        <f>MAX(J8:J23)</f>
        <v>102.4716</v>
      </c>
      <c r="K27" s="78"/>
      <c r="L27" s="79">
        <f>MAX(L8:L23)</f>
        <v>23.4175</v>
      </c>
      <c r="M27" s="78"/>
      <c r="N27" s="79">
        <f>MAX(N8:N23)</f>
        <v>16.215299999999999</v>
      </c>
      <c r="O27" s="78"/>
      <c r="P27" s="79">
        <f>MAX(P8:P23)</f>
        <v>17.396000000000001</v>
      </c>
      <c r="Q27" s="78"/>
      <c r="R27" s="79">
        <f>MAX(R8:R23)</f>
        <v>19.178000000000001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44376</v>
      </c>
      <c r="C8" s="65">
        <f>VLOOKUP($A8,'Return Data'!$B$7:$R$2843,4,0)</f>
        <v>246.25</v>
      </c>
      <c r="D8" s="65">
        <f>VLOOKUP($A8,'Return Data'!$B$7:$R$2843,10,0)</f>
        <v>20.8292</v>
      </c>
      <c r="E8" s="66">
        <f t="shared" ref="E8:E13" si="0">RANK(D8,D$8:D$13,0)</f>
        <v>1</v>
      </c>
      <c r="F8" s="65">
        <f>VLOOKUP($A8,'Return Data'!$B$7:$R$2843,11,0)</f>
        <v>22.738399999999999</v>
      </c>
      <c r="G8" s="66">
        <f t="shared" ref="G8:G13" si="1">RANK(F8,F$8:F$13,0)</f>
        <v>4</v>
      </c>
      <c r="H8" s="65">
        <f>VLOOKUP($A8,'Return Data'!$B$7:$R$2843,12,0)</f>
        <v>44.368899999999996</v>
      </c>
      <c r="I8" s="66">
        <f t="shared" ref="I8:I13" si="2">RANK(H8,H$8:H$13,0)</f>
        <v>5</v>
      </c>
      <c r="J8" s="65">
        <f>VLOOKUP($A8,'Return Data'!$B$7:$R$2843,13,0)</f>
        <v>59.251100000000001</v>
      </c>
      <c r="K8" s="66">
        <f t="shared" ref="K8:K13" si="3">RANK(J8,J$8:J$13,0)</f>
        <v>4</v>
      </c>
      <c r="L8" s="65">
        <f>VLOOKUP($A8,'Return Data'!$B$7:$R$2843,17,0)</f>
        <v>21.913900000000002</v>
      </c>
      <c r="M8" s="66">
        <f>RANK(L8,L$8:L$13,0)</f>
        <v>3</v>
      </c>
      <c r="N8" s="65">
        <f>VLOOKUP($A8,'Return Data'!$B$7:$R$2843,14,0)</f>
        <v>12.729200000000001</v>
      </c>
      <c r="O8" s="66">
        <f>RANK(N8,N$8:N$13,0)</f>
        <v>4</v>
      </c>
      <c r="P8" s="65">
        <f>VLOOKUP($A8,'Return Data'!$B$7:$R$2843,15,0)</f>
        <v>12.278600000000001</v>
      </c>
      <c r="Q8" s="66">
        <f>RANK(P8,P$8:P$13,0)</f>
        <v>5</v>
      </c>
      <c r="R8" s="65">
        <f>VLOOKUP($A8,'Return Data'!$B$7:$R$2843,16,0)</f>
        <v>11.7986</v>
      </c>
      <c r="S8" s="67">
        <f t="shared" ref="S8:S13" si="4">RANK(R8,R$8:R$13,0)</f>
        <v>6</v>
      </c>
    </row>
    <row r="9" spans="1:20" x14ac:dyDescent="0.3">
      <c r="A9" s="63" t="s">
        <v>767</v>
      </c>
      <c r="B9" s="64">
        <f>VLOOKUP($A9,'Return Data'!$B$7:$R$2843,3,0)</f>
        <v>44376</v>
      </c>
      <c r="C9" s="65">
        <f>VLOOKUP($A9,'Return Data'!$B$7:$R$2843,4,0)</f>
        <v>23.97</v>
      </c>
      <c r="D9" s="65">
        <f>VLOOKUP($A9,'Return Data'!$B$7:$R$2843,10,0)</f>
        <v>15.5181</v>
      </c>
      <c r="E9" s="66">
        <f t="shared" si="0"/>
        <v>4</v>
      </c>
      <c r="F9" s="65">
        <f>VLOOKUP($A9,'Return Data'!$B$7:$R$2843,11,0)</f>
        <v>25.431699999999999</v>
      </c>
      <c r="G9" s="66">
        <f t="shared" si="1"/>
        <v>2</v>
      </c>
      <c r="H9" s="65">
        <f>VLOOKUP($A9,'Return Data'!$B$7:$R$2843,12,0)</f>
        <v>53.9499</v>
      </c>
      <c r="I9" s="66">
        <f t="shared" si="2"/>
        <v>2</v>
      </c>
      <c r="J9" s="65">
        <f>VLOOKUP($A9,'Return Data'!$B$7:$R$2843,13,0)</f>
        <v>69.160200000000003</v>
      </c>
      <c r="K9" s="66">
        <f t="shared" si="3"/>
        <v>2</v>
      </c>
      <c r="L9" s="65">
        <f>VLOOKUP($A9,'Return Data'!$B$7:$R$2843,17,0)</f>
        <v>17.860900000000001</v>
      </c>
      <c r="M9" s="66">
        <f>RANK(L9,L$8:L$13,0)</f>
        <v>5</v>
      </c>
      <c r="N9" s="65">
        <f>VLOOKUP($A9,'Return Data'!$B$7:$R$2843,14,0)</f>
        <v>11.752000000000001</v>
      </c>
      <c r="O9" s="66">
        <f>RANK(N9,N$8:N$13,0)</f>
        <v>5</v>
      </c>
      <c r="P9" s="65">
        <f>VLOOKUP($A9,'Return Data'!$B$7:$R$2843,15,0)</f>
        <v>13.467000000000001</v>
      </c>
      <c r="Q9" s="66">
        <f>RANK(P9,P$8:P$13,0)</f>
        <v>4</v>
      </c>
      <c r="R9" s="65">
        <f>VLOOKUP($A9,'Return Data'!$B$7:$R$2843,16,0)</f>
        <v>13.052199999999999</v>
      </c>
      <c r="S9" s="67">
        <f t="shared" si="4"/>
        <v>5</v>
      </c>
    </row>
    <row r="10" spans="1:20" x14ac:dyDescent="0.3">
      <c r="A10" s="63" t="s">
        <v>768</v>
      </c>
      <c r="B10" s="64">
        <f>VLOOKUP($A10,'Return Data'!$B$7:$R$2843,3,0)</f>
        <v>44376</v>
      </c>
      <c r="C10" s="65">
        <f>VLOOKUP($A10,'Return Data'!$B$7:$R$2843,4,0)</f>
        <v>15.89</v>
      </c>
      <c r="D10" s="65">
        <f>VLOOKUP($A10,'Return Data'!$B$7:$R$2843,10,0)</f>
        <v>11.6655</v>
      </c>
      <c r="E10" s="66">
        <f t="shared" si="0"/>
        <v>6</v>
      </c>
      <c r="F10" s="65">
        <f>VLOOKUP($A10,'Return Data'!$B$7:$R$2843,11,0)</f>
        <v>15.061500000000001</v>
      </c>
      <c r="G10" s="66">
        <f t="shared" si="1"/>
        <v>6</v>
      </c>
      <c r="H10" s="65">
        <f>VLOOKUP($A10,'Return Data'!$B$7:$R$2843,12,0)</f>
        <v>35.811999999999998</v>
      </c>
      <c r="I10" s="66">
        <f t="shared" si="2"/>
        <v>6</v>
      </c>
      <c r="J10" s="65">
        <f>VLOOKUP($A10,'Return Data'!$B$7:$R$2843,13,0)</f>
        <v>51.622100000000003</v>
      </c>
      <c r="K10" s="66">
        <f t="shared" si="3"/>
        <v>6</v>
      </c>
      <c r="L10" s="65"/>
      <c r="M10" s="66"/>
      <c r="N10" s="65"/>
      <c r="O10" s="66"/>
      <c r="P10" s="65"/>
      <c r="Q10" s="66"/>
      <c r="R10" s="65">
        <f>VLOOKUP($A10,'Return Data'!$B$7:$R$2843,16,0)</f>
        <v>20.145399999999999</v>
      </c>
      <c r="S10" s="67">
        <f t="shared" si="4"/>
        <v>1</v>
      </c>
    </row>
    <row r="11" spans="1:20" x14ac:dyDescent="0.3">
      <c r="A11" s="63" t="s">
        <v>771</v>
      </c>
      <c r="B11" s="64">
        <f>VLOOKUP($A11,'Return Data'!$B$7:$R$2843,3,0)</f>
        <v>44376</v>
      </c>
      <c r="C11" s="65">
        <f>VLOOKUP($A11,'Return Data'!$B$7:$R$2843,4,0)</f>
        <v>81.67</v>
      </c>
      <c r="D11" s="65">
        <f>VLOOKUP($A11,'Return Data'!$B$7:$R$2843,10,0)</f>
        <v>13.273199999999999</v>
      </c>
      <c r="E11" s="66">
        <f t="shared" si="0"/>
        <v>5</v>
      </c>
      <c r="F11" s="65">
        <f>VLOOKUP($A11,'Return Data'!$B$7:$R$2843,11,0)</f>
        <v>20.404</v>
      </c>
      <c r="G11" s="66">
        <f t="shared" si="1"/>
        <v>5</v>
      </c>
      <c r="H11" s="65">
        <f>VLOOKUP($A11,'Return Data'!$B$7:$R$2843,12,0)</f>
        <v>44.574300000000001</v>
      </c>
      <c r="I11" s="66">
        <f t="shared" si="2"/>
        <v>4</v>
      </c>
      <c r="J11" s="65">
        <f>VLOOKUP($A11,'Return Data'!$B$7:$R$2843,13,0)</f>
        <v>57.027500000000003</v>
      </c>
      <c r="K11" s="66">
        <f t="shared" si="3"/>
        <v>5</v>
      </c>
      <c r="L11" s="65">
        <f>VLOOKUP($A11,'Return Data'!$B$7:$R$2843,17,0)</f>
        <v>21.813099999999999</v>
      </c>
      <c r="M11" s="66">
        <f>RANK(L11,L$8:L$13,0)</f>
        <v>4</v>
      </c>
      <c r="N11" s="65">
        <f>VLOOKUP($A11,'Return Data'!$B$7:$R$2843,14,0)</f>
        <v>15.5756</v>
      </c>
      <c r="O11" s="66">
        <f>RANK(N11,N$8:N$13,0)</f>
        <v>3</v>
      </c>
      <c r="P11" s="65">
        <f>VLOOKUP($A11,'Return Data'!$B$7:$R$2843,15,0)</f>
        <v>17.732500000000002</v>
      </c>
      <c r="Q11" s="66">
        <f>RANK(P11,P$8:P$13,0)</f>
        <v>2</v>
      </c>
      <c r="R11" s="65">
        <f>VLOOKUP($A11,'Return Data'!$B$7:$R$2843,16,0)</f>
        <v>14.186</v>
      </c>
      <c r="S11" s="67">
        <f t="shared" si="4"/>
        <v>3</v>
      </c>
    </row>
    <row r="12" spans="1:20" x14ac:dyDescent="0.3">
      <c r="A12" s="63" t="s">
        <v>773</v>
      </c>
      <c r="B12" s="64">
        <f>VLOOKUP($A12,'Return Data'!$B$7:$R$2843,3,0)</f>
        <v>44376</v>
      </c>
      <c r="C12" s="65">
        <f>VLOOKUP($A12,'Return Data'!$B$7:$R$2843,4,0)</f>
        <v>77.833799999999997</v>
      </c>
      <c r="D12" s="65">
        <f>VLOOKUP($A12,'Return Data'!$B$7:$R$2843,10,0)</f>
        <v>18.259899999999998</v>
      </c>
      <c r="E12" s="66">
        <f t="shared" si="0"/>
        <v>2</v>
      </c>
      <c r="F12" s="65">
        <f>VLOOKUP($A12,'Return Data'!$B$7:$R$2843,11,0)</f>
        <v>30.333200000000001</v>
      </c>
      <c r="G12" s="66">
        <f t="shared" si="1"/>
        <v>1</v>
      </c>
      <c r="H12" s="65">
        <f>VLOOKUP($A12,'Return Data'!$B$7:$R$2843,12,0)</f>
        <v>61.4026</v>
      </c>
      <c r="I12" s="66">
        <f t="shared" si="2"/>
        <v>1</v>
      </c>
      <c r="J12" s="65">
        <f>VLOOKUP($A12,'Return Data'!$B$7:$R$2843,13,0)</f>
        <v>80.247600000000006</v>
      </c>
      <c r="K12" s="66">
        <f t="shared" si="3"/>
        <v>1</v>
      </c>
      <c r="L12" s="65">
        <f>VLOOKUP($A12,'Return Data'!$B$7:$R$2843,17,0)</f>
        <v>26.680599999999998</v>
      </c>
      <c r="M12" s="66">
        <f>RANK(L12,L$8:L$13,0)</f>
        <v>1</v>
      </c>
      <c r="N12" s="65">
        <f>VLOOKUP($A12,'Return Data'!$B$7:$R$2843,14,0)</f>
        <v>17.534500000000001</v>
      </c>
      <c r="O12" s="66">
        <f>RANK(N12,N$8:N$13,0)</f>
        <v>1</v>
      </c>
      <c r="P12" s="65">
        <f>VLOOKUP($A12,'Return Data'!$B$7:$R$2843,15,0)</f>
        <v>17.738800000000001</v>
      </c>
      <c r="Q12" s="66">
        <f>RANK(P12,P$8:P$13,0)</f>
        <v>1</v>
      </c>
      <c r="R12" s="65">
        <f>VLOOKUP($A12,'Return Data'!$B$7:$R$2843,16,0)</f>
        <v>15.2103</v>
      </c>
      <c r="S12" s="67">
        <f t="shared" si="4"/>
        <v>2</v>
      </c>
    </row>
    <row r="13" spans="1:20" x14ac:dyDescent="0.3">
      <c r="A13" s="63" t="s">
        <v>774</v>
      </c>
      <c r="B13" s="64">
        <f>VLOOKUP($A13,'Return Data'!$B$7:$R$2843,3,0)</f>
        <v>44376</v>
      </c>
      <c r="C13" s="65">
        <f>VLOOKUP($A13,'Return Data'!$B$7:$R$2843,4,0)</f>
        <v>100.6104</v>
      </c>
      <c r="D13" s="65">
        <f>VLOOKUP($A13,'Return Data'!$B$7:$R$2843,10,0)</f>
        <v>16.291599999999999</v>
      </c>
      <c r="E13" s="66">
        <f t="shared" si="0"/>
        <v>3</v>
      </c>
      <c r="F13" s="65">
        <f>VLOOKUP($A13,'Return Data'!$B$7:$R$2843,11,0)</f>
        <v>22.883199999999999</v>
      </c>
      <c r="G13" s="66">
        <f t="shared" si="1"/>
        <v>3</v>
      </c>
      <c r="H13" s="65">
        <f>VLOOKUP($A13,'Return Data'!$B$7:$R$2843,12,0)</f>
        <v>45.8551</v>
      </c>
      <c r="I13" s="66">
        <f t="shared" si="2"/>
        <v>3</v>
      </c>
      <c r="J13" s="65">
        <f>VLOOKUP($A13,'Return Data'!$B$7:$R$2843,13,0)</f>
        <v>59.392899999999997</v>
      </c>
      <c r="K13" s="66">
        <f t="shared" si="3"/>
        <v>3</v>
      </c>
      <c r="L13" s="65">
        <f>VLOOKUP($A13,'Return Data'!$B$7:$R$2843,17,0)</f>
        <v>21.936499999999999</v>
      </c>
      <c r="M13" s="66">
        <f>RANK(L13,L$8:L$13,0)</f>
        <v>2</v>
      </c>
      <c r="N13" s="65">
        <f>VLOOKUP($A13,'Return Data'!$B$7:$R$2843,14,0)</f>
        <v>16.2286</v>
      </c>
      <c r="O13" s="66">
        <f>RANK(N13,N$8:N$13,0)</f>
        <v>2</v>
      </c>
      <c r="P13" s="65">
        <f>VLOOKUP($A13,'Return Data'!$B$7:$R$2843,15,0)</f>
        <v>15.6311</v>
      </c>
      <c r="Q13" s="66">
        <f>RANK(P13,P$8:P$13,0)</f>
        <v>3</v>
      </c>
      <c r="R13" s="65">
        <f>VLOOKUP($A13,'Return Data'!$B$7:$R$2843,16,0)</f>
        <v>13.3102</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15.972916666666668</v>
      </c>
      <c r="E15" s="74"/>
      <c r="F15" s="75">
        <f>AVERAGE(F8:F13)</f>
        <v>22.808666666666667</v>
      </c>
      <c r="G15" s="74"/>
      <c r="H15" s="75">
        <f>AVERAGE(H8:H13)</f>
        <v>47.660466666666672</v>
      </c>
      <c r="I15" s="74"/>
      <c r="J15" s="75">
        <f>AVERAGE(J8:J13)</f>
        <v>62.783566666666673</v>
      </c>
      <c r="K15" s="74"/>
      <c r="L15" s="75">
        <f>AVERAGE(L8:L13)</f>
        <v>22.040999999999997</v>
      </c>
      <c r="M15" s="74"/>
      <c r="N15" s="75">
        <f>AVERAGE(N8:N13)</f>
        <v>14.76398</v>
      </c>
      <c r="O15" s="74"/>
      <c r="P15" s="75">
        <f>AVERAGE(P8:P13)</f>
        <v>15.369600000000002</v>
      </c>
      <c r="Q15" s="74"/>
      <c r="R15" s="75">
        <f>AVERAGE(R8:R13)</f>
        <v>14.617116666666666</v>
      </c>
      <c r="S15" s="76"/>
    </row>
    <row r="16" spans="1:20" x14ac:dyDescent="0.3">
      <c r="A16" s="73" t="s">
        <v>28</v>
      </c>
      <c r="B16" s="74"/>
      <c r="C16" s="74"/>
      <c r="D16" s="75">
        <f>MIN(D8:D13)</f>
        <v>11.6655</v>
      </c>
      <c r="E16" s="74"/>
      <c r="F16" s="75">
        <f>MIN(F8:F13)</f>
        <v>15.061500000000001</v>
      </c>
      <c r="G16" s="74"/>
      <c r="H16" s="75">
        <f>MIN(H8:H13)</f>
        <v>35.811999999999998</v>
      </c>
      <c r="I16" s="74"/>
      <c r="J16" s="75">
        <f>MIN(J8:J13)</f>
        <v>51.622100000000003</v>
      </c>
      <c r="K16" s="74"/>
      <c r="L16" s="75">
        <f>MIN(L8:L13)</f>
        <v>17.860900000000001</v>
      </c>
      <c r="M16" s="74"/>
      <c r="N16" s="75">
        <f>MIN(N8:N13)</f>
        <v>11.752000000000001</v>
      </c>
      <c r="O16" s="74"/>
      <c r="P16" s="75">
        <f>MIN(P8:P13)</f>
        <v>12.278600000000001</v>
      </c>
      <c r="Q16" s="74"/>
      <c r="R16" s="75">
        <f>MIN(R8:R13)</f>
        <v>11.7986</v>
      </c>
      <c r="S16" s="76"/>
    </row>
    <row r="17" spans="1:19" ht="15" thickBot="1" x14ac:dyDescent="0.35">
      <c r="A17" s="77" t="s">
        <v>29</v>
      </c>
      <c r="B17" s="78"/>
      <c r="C17" s="78"/>
      <c r="D17" s="79">
        <f>MAX(D8:D13)</f>
        <v>20.8292</v>
      </c>
      <c r="E17" s="78"/>
      <c r="F17" s="79">
        <f>MAX(F8:F13)</f>
        <v>30.333200000000001</v>
      </c>
      <c r="G17" s="78"/>
      <c r="H17" s="79">
        <f>MAX(H8:H13)</f>
        <v>61.4026</v>
      </c>
      <c r="I17" s="78"/>
      <c r="J17" s="79">
        <f>MAX(J8:J13)</f>
        <v>80.247600000000006</v>
      </c>
      <c r="K17" s="78"/>
      <c r="L17" s="79">
        <f>MAX(L8:L13)</f>
        <v>26.680599999999998</v>
      </c>
      <c r="M17" s="78"/>
      <c r="N17" s="79">
        <f>MAX(N8:N13)</f>
        <v>17.534500000000001</v>
      </c>
      <c r="O17" s="78"/>
      <c r="P17" s="79">
        <f>MAX(P8:P13)</f>
        <v>17.738800000000001</v>
      </c>
      <c r="Q17" s="78"/>
      <c r="R17" s="79">
        <f>MAX(R8:R13)</f>
        <v>20.145399999999999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44376</v>
      </c>
      <c r="C8" s="65">
        <f>VLOOKUP($A8,'Return Data'!$B$7:$R$2843,4,0)</f>
        <v>231.24</v>
      </c>
      <c r="D8" s="65">
        <f>VLOOKUP($A8,'Return Data'!$B$7:$R$2843,10,0)</f>
        <v>20.626000000000001</v>
      </c>
      <c r="E8" s="66">
        <f t="shared" ref="E8:E13" si="0">RANK(D8,D$8:D$13,0)</f>
        <v>1</v>
      </c>
      <c r="F8" s="65">
        <f>VLOOKUP($A8,'Return Data'!$B$7:$R$2843,11,0)</f>
        <v>22.362200000000001</v>
      </c>
      <c r="G8" s="66">
        <f t="shared" ref="G8:G13" si="1">RANK(F8,F$8:F$13,0)</f>
        <v>4</v>
      </c>
      <c r="H8" s="65">
        <f>VLOOKUP($A8,'Return Data'!$B$7:$R$2843,12,0)</f>
        <v>43.662999999999997</v>
      </c>
      <c r="I8" s="66">
        <f t="shared" ref="I8:I13" si="2">RANK(H8,H$8:H$13,0)</f>
        <v>5</v>
      </c>
      <c r="J8" s="65">
        <f>VLOOKUP($A8,'Return Data'!$B$7:$R$2843,13,0)</f>
        <v>58.177700000000002</v>
      </c>
      <c r="K8" s="66">
        <f t="shared" ref="K8:K13" si="3">RANK(J8,J$8:J$13,0)</f>
        <v>4</v>
      </c>
      <c r="L8" s="65">
        <f>VLOOKUP($A8,'Return Data'!$B$7:$R$2843,17,0)</f>
        <v>21.113</v>
      </c>
      <c r="M8" s="66">
        <f>RANK(L8,L$8:L$13,0)</f>
        <v>4</v>
      </c>
      <c r="N8" s="65">
        <f>VLOOKUP($A8,'Return Data'!$B$7:$R$2843,14,0)</f>
        <v>11.977600000000001</v>
      </c>
      <c r="O8" s="66">
        <f>RANK(N8,N$8:N$13,0)</f>
        <v>4</v>
      </c>
      <c r="P8" s="65">
        <f>VLOOKUP($A8,'Return Data'!$B$7:$R$2843,15,0)</f>
        <v>11.4702</v>
      </c>
      <c r="Q8" s="66">
        <f>RANK(P8,P$8:P$13,0)</f>
        <v>5</v>
      </c>
      <c r="R8" s="65">
        <f>VLOOKUP($A8,'Return Data'!$B$7:$R$2843,16,0)</f>
        <v>18.619499999999999</v>
      </c>
      <c r="S8" s="67">
        <f t="shared" ref="S8:S13" si="4">RANK(R8,R$8:R$13,0)</f>
        <v>1</v>
      </c>
    </row>
    <row r="9" spans="1:20" x14ac:dyDescent="0.3">
      <c r="A9" s="63" t="s">
        <v>766</v>
      </c>
      <c r="B9" s="64">
        <f>VLOOKUP($A9,'Return Data'!$B$7:$R$2843,3,0)</f>
        <v>44376</v>
      </c>
      <c r="C9" s="65">
        <f>VLOOKUP($A9,'Return Data'!$B$7:$R$2843,4,0)</f>
        <v>22.72</v>
      </c>
      <c r="D9" s="65">
        <f>VLOOKUP($A9,'Return Data'!$B$7:$R$2843,10,0)</f>
        <v>15.2714</v>
      </c>
      <c r="E9" s="66">
        <f t="shared" si="0"/>
        <v>4</v>
      </c>
      <c r="F9" s="65">
        <f>VLOOKUP($A9,'Return Data'!$B$7:$R$2843,11,0)</f>
        <v>24.9038</v>
      </c>
      <c r="G9" s="66">
        <f t="shared" si="1"/>
        <v>2</v>
      </c>
      <c r="H9" s="65">
        <f>VLOOKUP($A9,'Return Data'!$B$7:$R$2843,12,0)</f>
        <v>52.893700000000003</v>
      </c>
      <c r="I9" s="66">
        <f t="shared" si="2"/>
        <v>2</v>
      </c>
      <c r="J9" s="65">
        <f>VLOOKUP($A9,'Return Data'!$B$7:$R$2843,13,0)</f>
        <v>67.675299999999993</v>
      </c>
      <c r="K9" s="66">
        <f t="shared" si="3"/>
        <v>2</v>
      </c>
      <c r="L9" s="65">
        <f>VLOOKUP($A9,'Return Data'!$B$7:$R$2843,17,0)</f>
        <v>16.87</v>
      </c>
      <c r="M9" s="66">
        <f>RANK(L9,L$8:L$13,0)</f>
        <v>5</v>
      </c>
      <c r="N9" s="65">
        <f>VLOOKUP($A9,'Return Data'!$B$7:$R$2843,14,0)</f>
        <v>10.84</v>
      </c>
      <c r="O9" s="66">
        <f>RANK(N9,N$8:N$13,0)</f>
        <v>5</v>
      </c>
      <c r="P9" s="65">
        <f>VLOOKUP($A9,'Return Data'!$B$7:$R$2843,15,0)</f>
        <v>12.596399999999999</v>
      </c>
      <c r="Q9" s="66">
        <f>RANK(P9,P$8:P$13,0)</f>
        <v>4</v>
      </c>
      <c r="R9" s="65">
        <f>VLOOKUP($A9,'Return Data'!$B$7:$R$2843,16,0)</f>
        <v>12.2057</v>
      </c>
      <c r="S9" s="67">
        <f t="shared" si="4"/>
        <v>6</v>
      </c>
    </row>
    <row r="10" spans="1:20" x14ac:dyDescent="0.3">
      <c r="A10" s="63" t="s">
        <v>769</v>
      </c>
      <c r="B10" s="64">
        <f>VLOOKUP($A10,'Return Data'!$B$7:$R$2843,3,0)</f>
        <v>44376</v>
      </c>
      <c r="C10" s="65">
        <f>VLOOKUP($A10,'Return Data'!$B$7:$R$2843,4,0)</f>
        <v>15.34</v>
      </c>
      <c r="D10" s="65">
        <f>VLOOKUP($A10,'Return Data'!$B$7:$R$2843,10,0)</f>
        <v>11.4016</v>
      </c>
      <c r="E10" s="66">
        <f t="shared" si="0"/>
        <v>6</v>
      </c>
      <c r="F10" s="65">
        <f>VLOOKUP($A10,'Return Data'!$B$7:$R$2843,11,0)</f>
        <v>14.477600000000001</v>
      </c>
      <c r="G10" s="66">
        <f t="shared" si="1"/>
        <v>6</v>
      </c>
      <c r="H10" s="65">
        <f>VLOOKUP($A10,'Return Data'!$B$7:$R$2843,12,0)</f>
        <v>34.797899999999998</v>
      </c>
      <c r="I10" s="66">
        <f t="shared" si="2"/>
        <v>6</v>
      </c>
      <c r="J10" s="65">
        <f>VLOOKUP($A10,'Return Data'!$B$7:$R$2843,13,0)</f>
        <v>50.097799999999999</v>
      </c>
      <c r="K10" s="66">
        <f t="shared" si="3"/>
        <v>6</v>
      </c>
      <c r="L10" s="65"/>
      <c r="M10" s="66"/>
      <c r="N10" s="65"/>
      <c r="O10" s="66"/>
      <c r="P10" s="65"/>
      <c r="Q10" s="66"/>
      <c r="R10" s="65">
        <f>VLOOKUP($A10,'Return Data'!$B$7:$R$2843,16,0)</f>
        <v>18.479800000000001</v>
      </c>
      <c r="S10" s="67">
        <f t="shared" si="4"/>
        <v>2</v>
      </c>
    </row>
    <row r="11" spans="1:20" x14ac:dyDescent="0.3">
      <c r="A11" s="63" t="s">
        <v>770</v>
      </c>
      <c r="B11" s="64">
        <f>VLOOKUP($A11,'Return Data'!$B$7:$R$2843,3,0)</f>
        <v>44376</v>
      </c>
      <c r="C11" s="65">
        <f>VLOOKUP($A11,'Return Data'!$B$7:$R$2843,4,0)</f>
        <v>78.150000000000006</v>
      </c>
      <c r="D11" s="65">
        <f>VLOOKUP($A11,'Return Data'!$B$7:$R$2843,10,0)</f>
        <v>13.1297</v>
      </c>
      <c r="E11" s="66">
        <f t="shared" si="0"/>
        <v>5</v>
      </c>
      <c r="F11" s="65">
        <f>VLOOKUP($A11,'Return Data'!$B$7:$R$2843,11,0)</f>
        <v>20.138400000000001</v>
      </c>
      <c r="G11" s="66">
        <f t="shared" si="1"/>
        <v>5</v>
      </c>
      <c r="H11" s="65">
        <f>VLOOKUP($A11,'Return Data'!$B$7:$R$2843,12,0)</f>
        <v>44.108400000000003</v>
      </c>
      <c r="I11" s="66">
        <f t="shared" si="2"/>
        <v>4</v>
      </c>
      <c r="J11" s="65">
        <f>VLOOKUP($A11,'Return Data'!$B$7:$R$2843,13,0)</f>
        <v>56.3</v>
      </c>
      <c r="K11" s="66">
        <f t="shared" si="3"/>
        <v>5</v>
      </c>
      <c r="L11" s="65">
        <f>VLOOKUP($A11,'Return Data'!$B$7:$R$2843,17,0)</f>
        <v>21.183499999999999</v>
      </c>
      <c r="M11" s="66">
        <f>RANK(L11,L$8:L$13,0)</f>
        <v>3</v>
      </c>
      <c r="N11" s="65">
        <f>VLOOKUP($A11,'Return Data'!$B$7:$R$2843,14,0)</f>
        <v>14.87</v>
      </c>
      <c r="O11" s="66">
        <f>RANK(N11,N$8:N$13,0)</f>
        <v>3</v>
      </c>
      <c r="P11" s="65">
        <f>VLOOKUP($A11,'Return Data'!$B$7:$R$2843,15,0)</f>
        <v>17.1448</v>
      </c>
      <c r="Q11" s="66">
        <f>RANK(P11,P$8:P$13,0)</f>
        <v>1</v>
      </c>
      <c r="R11" s="65">
        <f>VLOOKUP($A11,'Return Data'!$B$7:$R$2843,16,0)</f>
        <v>13.0891</v>
      </c>
      <c r="S11" s="67">
        <f t="shared" si="4"/>
        <v>5</v>
      </c>
    </row>
    <row r="12" spans="1:20" x14ac:dyDescent="0.3">
      <c r="A12" s="63" t="s">
        <v>772</v>
      </c>
      <c r="B12" s="64">
        <f>VLOOKUP($A12,'Return Data'!$B$7:$R$2843,3,0)</f>
        <v>44376</v>
      </c>
      <c r="C12" s="65">
        <f>VLOOKUP($A12,'Return Data'!$B$7:$R$2843,4,0)</f>
        <v>73.428100000000001</v>
      </c>
      <c r="D12" s="65">
        <f>VLOOKUP($A12,'Return Data'!$B$7:$R$2843,10,0)</f>
        <v>18.044799999999999</v>
      </c>
      <c r="E12" s="66">
        <f t="shared" si="0"/>
        <v>2</v>
      </c>
      <c r="F12" s="65">
        <f>VLOOKUP($A12,'Return Data'!$B$7:$R$2843,11,0)</f>
        <v>29.848600000000001</v>
      </c>
      <c r="G12" s="66">
        <f t="shared" si="1"/>
        <v>1</v>
      </c>
      <c r="H12" s="65">
        <f>VLOOKUP($A12,'Return Data'!$B$7:$R$2843,12,0)</f>
        <v>60.427399999999999</v>
      </c>
      <c r="I12" s="66">
        <f t="shared" si="2"/>
        <v>1</v>
      </c>
      <c r="J12" s="65">
        <f>VLOOKUP($A12,'Return Data'!$B$7:$R$2843,13,0)</f>
        <v>78.657200000000003</v>
      </c>
      <c r="K12" s="66">
        <f t="shared" si="3"/>
        <v>1</v>
      </c>
      <c r="L12" s="65">
        <f>VLOOKUP($A12,'Return Data'!$B$7:$R$2843,17,0)</f>
        <v>25.515599999999999</v>
      </c>
      <c r="M12" s="66">
        <f>RANK(L12,L$8:L$13,0)</f>
        <v>1</v>
      </c>
      <c r="N12" s="65">
        <f>VLOOKUP($A12,'Return Data'!$B$7:$R$2843,14,0)</f>
        <v>16.5748</v>
      </c>
      <c r="O12" s="66">
        <f>RANK(N12,N$8:N$13,0)</f>
        <v>1</v>
      </c>
      <c r="P12" s="65">
        <f>VLOOKUP($A12,'Return Data'!$B$7:$R$2843,15,0)</f>
        <v>16.829000000000001</v>
      </c>
      <c r="Q12" s="66">
        <f>RANK(P12,P$8:P$13,0)</f>
        <v>2</v>
      </c>
      <c r="R12" s="65">
        <f>VLOOKUP($A12,'Return Data'!$B$7:$R$2843,16,0)</f>
        <v>14.088900000000001</v>
      </c>
      <c r="S12" s="67">
        <f t="shared" si="4"/>
        <v>4</v>
      </c>
    </row>
    <row r="13" spans="1:20" x14ac:dyDescent="0.3">
      <c r="A13" s="63" t="s">
        <v>775</v>
      </c>
      <c r="B13" s="64">
        <f>VLOOKUP($A13,'Return Data'!$B$7:$R$2843,3,0)</f>
        <v>44376</v>
      </c>
      <c r="C13" s="65">
        <f>VLOOKUP($A13,'Return Data'!$B$7:$R$2843,4,0)</f>
        <v>95.535399999999996</v>
      </c>
      <c r="D13" s="65">
        <f>VLOOKUP($A13,'Return Data'!$B$7:$R$2843,10,0)</f>
        <v>16.122199999999999</v>
      </c>
      <c r="E13" s="66">
        <f t="shared" si="0"/>
        <v>3</v>
      </c>
      <c r="F13" s="65">
        <f>VLOOKUP($A13,'Return Data'!$B$7:$R$2843,11,0)</f>
        <v>22.534199999999998</v>
      </c>
      <c r="G13" s="66">
        <f t="shared" si="1"/>
        <v>3</v>
      </c>
      <c r="H13" s="65">
        <f>VLOOKUP($A13,'Return Data'!$B$7:$R$2843,12,0)</f>
        <v>45.234299999999998</v>
      </c>
      <c r="I13" s="66">
        <f t="shared" si="2"/>
        <v>3</v>
      </c>
      <c r="J13" s="65">
        <f>VLOOKUP($A13,'Return Data'!$B$7:$R$2843,13,0)</f>
        <v>58.49</v>
      </c>
      <c r="K13" s="66">
        <f t="shared" si="3"/>
        <v>3</v>
      </c>
      <c r="L13" s="65">
        <f>VLOOKUP($A13,'Return Data'!$B$7:$R$2843,17,0)</f>
        <v>21.2592</v>
      </c>
      <c r="M13" s="66">
        <f>RANK(L13,L$8:L$13,0)</f>
        <v>2</v>
      </c>
      <c r="N13" s="65">
        <f>VLOOKUP($A13,'Return Data'!$B$7:$R$2843,14,0)</f>
        <v>15.5526</v>
      </c>
      <c r="O13" s="66">
        <f>RANK(N13,N$8:N$13,0)</f>
        <v>2</v>
      </c>
      <c r="P13" s="65">
        <f>VLOOKUP($A13,'Return Data'!$B$7:$R$2843,15,0)</f>
        <v>14.9339</v>
      </c>
      <c r="Q13" s="66">
        <f>RANK(P13,P$8:P$13,0)</f>
        <v>3</v>
      </c>
      <c r="R13" s="65">
        <f>VLOOKUP($A13,'Return Data'!$B$7:$R$2843,16,0)</f>
        <v>14.981199999999999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15.765949999999998</v>
      </c>
      <c r="E15" s="74"/>
      <c r="F15" s="75">
        <f>AVERAGE(F8:F13)</f>
        <v>22.377466666666667</v>
      </c>
      <c r="G15" s="74"/>
      <c r="H15" s="75">
        <f>AVERAGE(H8:H13)</f>
        <v>46.85411666666667</v>
      </c>
      <c r="I15" s="74"/>
      <c r="J15" s="75">
        <f>AVERAGE(J8:J13)</f>
        <v>61.566333333333326</v>
      </c>
      <c r="K15" s="74"/>
      <c r="L15" s="75">
        <f>AVERAGE(L8:L13)</f>
        <v>21.188259999999996</v>
      </c>
      <c r="M15" s="74"/>
      <c r="N15" s="75">
        <f>AVERAGE(N8:N13)</f>
        <v>13.962999999999999</v>
      </c>
      <c r="O15" s="74"/>
      <c r="P15" s="75">
        <f>AVERAGE(P8:P13)</f>
        <v>14.594860000000001</v>
      </c>
      <c r="Q15" s="74"/>
      <c r="R15" s="75">
        <f>AVERAGE(R8:R13)</f>
        <v>15.244033333333334</v>
      </c>
      <c r="S15" s="76"/>
    </row>
    <row r="16" spans="1:20" x14ac:dyDescent="0.3">
      <c r="A16" s="73" t="s">
        <v>28</v>
      </c>
      <c r="B16" s="74"/>
      <c r="C16" s="74"/>
      <c r="D16" s="75">
        <f>MIN(D8:D13)</f>
        <v>11.4016</v>
      </c>
      <c r="E16" s="74"/>
      <c r="F16" s="75">
        <f>MIN(F8:F13)</f>
        <v>14.477600000000001</v>
      </c>
      <c r="G16" s="74"/>
      <c r="H16" s="75">
        <f>MIN(H8:H13)</f>
        <v>34.797899999999998</v>
      </c>
      <c r="I16" s="74"/>
      <c r="J16" s="75">
        <f>MIN(J8:J13)</f>
        <v>50.097799999999999</v>
      </c>
      <c r="K16" s="74"/>
      <c r="L16" s="75">
        <f>MIN(L8:L13)</f>
        <v>16.87</v>
      </c>
      <c r="M16" s="74"/>
      <c r="N16" s="75">
        <f>MIN(N8:N13)</f>
        <v>10.84</v>
      </c>
      <c r="O16" s="74"/>
      <c r="P16" s="75">
        <f>MIN(P8:P13)</f>
        <v>11.4702</v>
      </c>
      <c r="Q16" s="74"/>
      <c r="R16" s="75">
        <f>MIN(R8:R13)</f>
        <v>12.2057</v>
      </c>
      <c r="S16" s="76"/>
    </row>
    <row r="17" spans="1:19" ht="15" thickBot="1" x14ac:dyDescent="0.35">
      <c r="A17" s="77" t="s">
        <v>29</v>
      </c>
      <c r="B17" s="78"/>
      <c r="C17" s="78"/>
      <c r="D17" s="79">
        <f>MAX(D8:D13)</f>
        <v>20.626000000000001</v>
      </c>
      <c r="E17" s="78"/>
      <c r="F17" s="79">
        <f>MAX(F8:F13)</f>
        <v>29.848600000000001</v>
      </c>
      <c r="G17" s="78"/>
      <c r="H17" s="79">
        <f>MAX(H8:H13)</f>
        <v>60.427399999999999</v>
      </c>
      <c r="I17" s="78"/>
      <c r="J17" s="79">
        <f>MAX(J8:J13)</f>
        <v>78.657200000000003</v>
      </c>
      <c r="K17" s="78"/>
      <c r="L17" s="79">
        <f>MAX(L8:L13)</f>
        <v>25.515599999999999</v>
      </c>
      <c r="M17" s="78"/>
      <c r="N17" s="79">
        <f>MAX(N8:N13)</f>
        <v>16.5748</v>
      </c>
      <c r="O17" s="78"/>
      <c r="P17" s="79">
        <f>MAX(P8:P13)</f>
        <v>17.1448</v>
      </c>
      <c r="Q17" s="78"/>
      <c r="R17" s="79">
        <f>MAX(R8:R13)</f>
        <v>18.619499999999999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44376</v>
      </c>
      <c r="C8" s="65">
        <f>VLOOKUP($A8,'Return Data'!$B$7:$R$2843,4,0)</f>
        <v>89.562299999999993</v>
      </c>
      <c r="D8" s="65">
        <f>VLOOKUP($A8,'Return Data'!$B$7:$R$2843,10,0)</f>
        <v>10.7555</v>
      </c>
      <c r="E8" s="66">
        <f t="shared" ref="E8:E29" si="0">RANK(D8,D$8:D$29,0)</f>
        <v>15</v>
      </c>
      <c r="F8" s="65">
        <f>VLOOKUP($A8,'Return Data'!$B$7:$R$2843,11,0)</f>
        <v>14.494899999999999</v>
      </c>
      <c r="G8" s="66">
        <f t="shared" ref="G8:G29" si="1">RANK(F8,F$8:F$29,0)</f>
        <v>15</v>
      </c>
      <c r="H8" s="65">
        <f>VLOOKUP($A8,'Return Data'!$B$7:$R$2843,12,0)</f>
        <v>42.612200000000001</v>
      </c>
      <c r="I8" s="66">
        <f t="shared" ref="I8:I27" si="2">RANK(H8,H$8:H$29,0)</f>
        <v>13</v>
      </c>
      <c r="J8" s="65">
        <f>VLOOKUP($A8,'Return Data'!$B$7:$R$2843,13,0)</f>
        <v>53.5929</v>
      </c>
      <c r="K8" s="66">
        <f t="shared" ref="K8:K26" si="3">RANK(J8,J$8:J$29,0)</f>
        <v>15</v>
      </c>
      <c r="L8" s="65">
        <f>VLOOKUP($A8,'Return Data'!$B$7:$R$2843,17,0)</f>
        <v>17.516200000000001</v>
      </c>
      <c r="M8" s="66">
        <f t="shared" ref="M8:M26" si="4">RANK(L8,L$8:L$29,0)</f>
        <v>12</v>
      </c>
      <c r="N8" s="65">
        <f>VLOOKUP($A8,'Return Data'!$B$7:$R$2843,14,0)</f>
        <v>14.7491</v>
      </c>
      <c r="O8" s="66">
        <f t="shared" ref="O8" si="5">RANK(N8,N$8:N$29,0)</f>
        <v>11</v>
      </c>
      <c r="P8" s="65">
        <f>VLOOKUP($A8,'Return Data'!$B$7:$R$2843,15,0)</f>
        <v>14.5555</v>
      </c>
      <c r="Q8" s="66">
        <f t="shared" ref="Q8" si="6">RANK(P8,P$8:P$29,0)</f>
        <v>12</v>
      </c>
      <c r="R8" s="65">
        <f>VLOOKUP($A8,'Return Data'!$B$7:$R$2843,16,0)</f>
        <v>15.5526</v>
      </c>
      <c r="S8" s="67">
        <f t="shared" ref="S8:S29" si="7">RANK(R8,R$8:R$29,0)</f>
        <v>13</v>
      </c>
    </row>
    <row r="9" spans="1:20" x14ac:dyDescent="0.3">
      <c r="A9" s="63" t="s">
        <v>821</v>
      </c>
      <c r="B9" s="64">
        <f>VLOOKUP($A9,'Return Data'!$B$7:$R$2843,3,0)</f>
        <v>44376</v>
      </c>
      <c r="C9" s="65">
        <f>VLOOKUP($A9,'Return Data'!$B$7:$R$2843,4,0)</f>
        <v>45.57</v>
      </c>
      <c r="D9" s="65">
        <f>VLOOKUP($A9,'Return Data'!$B$7:$R$2843,10,0)</f>
        <v>10.8759</v>
      </c>
      <c r="E9" s="66">
        <f t="shared" si="0"/>
        <v>13</v>
      </c>
      <c r="F9" s="65">
        <f>VLOOKUP($A9,'Return Data'!$B$7:$R$2843,11,0)</f>
        <v>11.9656</v>
      </c>
      <c r="G9" s="66">
        <f t="shared" si="1"/>
        <v>19</v>
      </c>
      <c r="H9" s="65">
        <f>VLOOKUP($A9,'Return Data'!$B$7:$R$2843,12,0)</f>
        <v>42.4953</v>
      </c>
      <c r="I9" s="66">
        <f t="shared" si="2"/>
        <v>14</v>
      </c>
      <c r="J9" s="65">
        <f>VLOOKUP($A9,'Return Data'!$B$7:$R$2843,13,0)</f>
        <v>54.161000000000001</v>
      </c>
      <c r="K9" s="66">
        <f t="shared" si="3"/>
        <v>13</v>
      </c>
      <c r="L9" s="65">
        <f>VLOOKUP($A9,'Return Data'!$B$7:$R$2843,17,0)</f>
        <v>21.296900000000001</v>
      </c>
      <c r="M9" s="66">
        <f t="shared" si="4"/>
        <v>4</v>
      </c>
      <c r="N9" s="65">
        <f>VLOOKUP($A9,'Return Data'!$B$7:$R$2843,14,0)</f>
        <v>15.898099999999999</v>
      </c>
      <c r="O9" s="66">
        <f t="shared" ref="O9:O27" si="8">RANK(N9,N$8:N$29,0)</f>
        <v>7</v>
      </c>
      <c r="P9" s="65">
        <f>VLOOKUP($A9,'Return Data'!$B$7:$R$2843,15,0)</f>
        <v>19.1463</v>
      </c>
      <c r="Q9" s="66">
        <f t="shared" ref="Q9:Q27" si="9">RANK(P9,P$8:P$29,0)</f>
        <v>2</v>
      </c>
      <c r="R9" s="65">
        <f>VLOOKUP($A9,'Return Data'!$B$7:$R$2843,16,0)</f>
        <v>17.402799999999999</v>
      </c>
      <c r="S9" s="67">
        <f t="shared" si="7"/>
        <v>9</v>
      </c>
    </row>
    <row r="10" spans="1:20" x14ac:dyDescent="0.3">
      <c r="A10" s="63" t="s">
        <v>823</v>
      </c>
      <c r="B10" s="64">
        <f>VLOOKUP($A10,'Return Data'!$B$7:$R$2843,3,0)</f>
        <v>44376</v>
      </c>
      <c r="C10" s="65">
        <f>VLOOKUP($A10,'Return Data'!$B$7:$R$2843,4,0)</f>
        <v>13.771000000000001</v>
      </c>
      <c r="D10" s="65">
        <f>VLOOKUP($A10,'Return Data'!$B$7:$R$2843,10,0)</f>
        <v>9.3457000000000008</v>
      </c>
      <c r="E10" s="66">
        <f t="shared" si="0"/>
        <v>18</v>
      </c>
      <c r="F10" s="65">
        <f>VLOOKUP($A10,'Return Data'!$B$7:$R$2843,11,0)</f>
        <v>11.6417</v>
      </c>
      <c r="G10" s="66">
        <f t="shared" si="1"/>
        <v>21</v>
      </c>
      <c r="H10" s="65">
        <f>VLOOKUP($A10,'Return Data'!$B$7:$R$2843,12,0)</f>
        <v>38.736699999999999</v>
      </c>
      <c r="I10" s="66">
        <f t="shared" si="2"/>
        <v>18</v>
      </c>
      <c r="J10" s="65">
        <f>VLOOKUP($A10,'Return Data'!$B$7:$R$2843,13,0)</f>
        <v>46.734200000000001</v>
      </c>
      <c r="K10" s="66">
        <f t="shared" si="3"/>
        <v>21</v>
      </c>
      <c r="L10" s="65">
        <f>VLOOKUP($A10,'Return Data'!$B$7:$R$2843,17,0)</f>
        <v>17.0595</v>
      </c>
      <c r="M10" s="66">
        <f t="shared" si="4"/>
        <v>15</v>
      </c>
      <c r="N10" s="65">
        <f>VLOOKUP($A10,'Return Data'!$B$7:$R$2843,14,0)</f>
        <v>12.6386</v>
      </c>
      <c r="O10" s="66">
        <f t="shared" si="8"/>
        <v>13</v>
      </c>
      <c r="P10" s="65"/>
      <c r="Q10" s="66"/>
      <c r="R10" s="65">
        <f>VLOOKUP($A10,'Return Data'!$B$7:$R$2843,16,0)</f>
        <v>8.9535</v>
      </c>
      <c r="S10" s="67">
        <f t="shared" si="7"/>
        <v>22</v>
      </c>
    </row>
    <row r="11" spans="1:20" x14ac:dyDescent="0.3">
      <c r="A11" s="63" t="s">
        <v>825</v>
      </c>
      <c r="B11" s="64">
        <f>VLOOKUP($A11,'Return Data'!$B$7:$R$2843,3,0)</f>
        <v>44376</v>
      </c>
      <c r="C11" s="65">
        <f>VLOOKUP($A11,'Return Data'!$B$7:$R$2843,4,0)</f>
        <v>34.670999999999999</v>
      </c>
      <c r="D11" s="65">
        <f>VLOOKUP($A11,'Return Data'!$B$7:$R$2843,10,0)</f>
        <v>12.2584</v>
      </c>
      <c r="E11" s="66">
        <f t="shared" si="0"/>
        <v>6</v>
      </c>
      <c r="F11" s="65">
        <f>VLOOKUP($A11,'Return Data'!$B$7:$R$2843,11,0)</f>
        <v>16.329999999999998</v>
      </c>
      <c r="G11" s="66">
        <f t="shared" si="1"/>
        <v>14</v>
      </c>
      <c r="H11" s="65">
        <f>VLOOKUP($A11,'Return Data'!$B$7:$R$2843,12,0)</f>
        <v>40.933300000000003</v>
      </c>
      <c r="I11" s="66">
        <f t="shared" si="2"/>
        <v>15</v>
      </c>
      <c r="J11" s="65">
        <f>VLOOKUP($A11,'Return Data'!$B$7:$R$2843,13,0)</f>
        <v>54.244100000000003</v>
      </c>
      <c r="K11" s="66">
        <f t="shared" si="3"/>
        <v>12</v>
      </c>
      <c r="L11" s="65">
        <f>VLOOKUP($A11,'Return Data'!$B$7:$R$2843,17,0)</f>
        <v>18.1127</v>
      </c>
      <c r="M11" s="66">
        <f t="shared" si="4"/>
        <v>11</v>
      </c>
      <c r="N11" s="65">
        <f>VLOOKUP($A11,'Return Data'!$B$7:$R$2843,14,0)</f>
        <v>14.8508</v>
      </c>
      <c r="O11" s="66">
        <f t="shared" si="8"/>
        <v>10</v>
      </c>
      <c r="P11" s="65">
        <f>VLOOKUP($A11,'Return Data'!$B$7:$R$2843,15,0)</f>
        <v>13.9438</v>
      </c>
      <c r="Q11" s="66">
        <f t="shared" si="9"/>
        <v>13</v>
      </c>
      <c r="R11" s="65">
        <f>VLOOKUP($A11,'Return Data'!$B$7:$R$2843,16,0)</f>
        <v>14.3788</v>
      </c>
      <c r="S11" s="67">
        <f t="shared" si="7"/>
        <v>15</v>
      </c>
    </row>
    <row r="12" spans="1:20" x14ac:dyDescent="0.3">
      <c r="A12" s="63" t="s">
        <v>828</v>
      </c>
      <c r="B12" s="64">
        <f>VLOOKUP($A12,'Return Data'!$B$7:$R$2843,3,0)</f>
        <v>44376</v>
      </c>
      <c r="C12" s="65">
        <f>VLOOKUP($A12,'Return Data'!$B$7:$R$2843,4,0)</f>
        <v>63.927599999999998</v>
      </c>
      <c r="D12" s="65">
        <f>VLOOKUP($A12,'Return Data'!$B$7:$R$2843,10,0)</f>
        <v>13.3378</v>
      </c>
      <c r="E12" s="66">
        <f t="shared" si="0"/>
        <v>4</v>
      </c>
      <c r="F12" s="65">
        <f>VLOOKUP($A12,'Return Data'!$B$7:$R$2843,11,0)</f>
        <v>26.663</v>
      </c>
      <c r="G12" s="66">
        <f t="shared" si="1"/>
        <v>2</v>
      </c>
      <c r="H12" s="65">
        <f>VLOOKUP($A12,'Return Data'!$B$7:$R$2843,12,0)</f>
        <v>66.870999999999995</v>
      </c>
      <c r="I12" s="66">
        <f t="shared" si="2"/>
        <v>1</v>
      </c>
      <c r="J12" s="65">
        <f>VLOOKUP($A12,'Return Data'!$B$7:$R$2843,13,0)</f>
        <v>65.835099999999997</v>
      </c>
      <c r="K12" s="66">
        <f t="shared" si="3"/>
        <v>4</v>
      </c>
      <c r="L12" s="65">
        <f>VLOOKUP($A12,'Return Data'!$B$7:$R$2843,17,0)</f>
        <v>18.168600000000001</v>
      </c>
      <c r="M12" s="66">
        <f t="shared" si="4"/>
        <v>10</v>
      </c>
      <c r="N12" s="65">
        <f>VLOOKUP($A12,'Return Data'!$B$7:$R$2843,14,0)</f>
        <v>17.345800000000001</v>
      </c>
      <c r="O12" s="66">
        <f t="shared" si="8"/>
        <v>5</v>
      </c>
      <c r="P12" s="65">
        <f>VLOOKUP($A12,'Return Data'!$B$7:$R$2843,15,0)</f>
        <v>15.8185</v>
      </c>
      <c r="Q12" s="66">
        <f t="shared" si="9"/>
        <v>8</v>
      </c>
      <c r="R12" s="65">
        <f>VLOOKUP($A12,'Return Data'!$B$7:$R$2843,16,0)</f>
        <v>18.9665</v>
      </c>
      <c r="S12" s="67">
        <f t="shared" si="7"/>
        <v>5</v>
      </c>
    </row>
    <row r="13" spans="1:20" x14ac:dyDescent="0.3">
      <c r="A13" s="63" t="s">
        <v>830</v>
      </c>
      <c r="B13" s="64">
        <f>VLOOKUP($A13,'Return Data'!$B$7:$R$2843,3,0)</f>
        <v>44376</v>
      </c>
      <c r="C13" s="65">
        <f>VLOOKUP($A13,'Return Data'!$B$7:$R$2843,4,0)</f>
        <v>105.003</v>
      </c>
      <c r="D13" s="65">
        <f>VLOOKUP($A13,'Return Data'!$B$7:$R$2843,10,0)</f>
        <v>11.8338</v>
      </c>
      <c r="E13" s="66">
        <f t="shared" si="0"/>
        <v>10</v>
      </c>
      <c r="F13" s="65">
        <f>VLOOKUP($A13,'Return Data'!$B$7:$R$2843,11,0)</f>
        <v>21.5763</v>
      </c>
      <c r="G13" s="66">
        <f t="shared" si="1"/>
        <v>6</v>
      </c>
      <c r="H13" s="65">
        <f>VLOOKUP($A13,'Return Data'!$B$7:$R$2843,12,0)</f>
        <v>49.510899999999999</v>
      </c>
      <c r="I13" s="66">
        <f t="shared" si="2"/>
        <v>5</v>
      </c>
      <c r="J13" s="65">
        <f>VLOOKUP($A13,'Return Data'!$B$7:$R$2843,13,0)</f>
        <v>55.714599999999997</v>
      </c>
      <c r="K13" s="66">
        <f t="shared" si="3"/>
        <v>11</v>
      </c>
      <c r="L13" s="65">
        <f>VLOOKUP($A13,'Return Data'!$B$7:$R$2843,17,0)</f>
        <v>11.3139</v>
      </c>
      <c r="M13" s="66">
        <f t="shared" si="4"/>
        <v>17</v>
      </c>
      <c r="N13" s="65">
        <f>VLOOKUP($A13,'Return Data'!$B$7:$R$2843,14,0)</f>
        <v>9.7487999999999992</v>
      </c>
      <c r="O13" s="66">
        <f t="shared" si="8"/>
        <v>15</v>
      </c>
      <c r="P13" s="65">
        <f>VLOOKUP($A13,'Return Data'!$B$7:$R$2843,15,0)</f>
        <v>10.982699999999999</v>
      </c>
      <c r="Q13" s="66">
        <f t="shared" si="9"/>
        <v>15</v>
      </c>
      <c r="R13" s="65">
        <f>VLOOKUP($A13,'Return Data'!$B$7:$R$2843,16,0)</f>
        <v>12.098699999999999</v>
      </c>
      <c r="S13" s="67">
        <f t="shared" si="7"/>
        <v>20</v>
      </c>
    </row>
    <row r="14" spans="1:20" x14ac:dyDescent="0.3">
      <c r="A14" s="63" t="s">
        <v>833</v>
      </c>
      <c r="B14" s="64">
        <f>VLOOKUP($A14,'Return Data'!$B$7:$R$2843,3,0)</f>
        <v>44376</v>
      </c>
      <c r="C14" s="65">
        <f>VLOOKUP($A14,'Return Data'!$B$7:$R$2843,4,0)</f>
        <v>47.67</v>
      </c>
      <c r="D14" s="65">
        <f>VLOOKUP($A14,'Return Data'!$B$7:$R$2843,10,0)</f>
        <v>12.6152</v>
      </c>
      <c r="E14" s="66">
        <f t="shared" si="0"/>
        <v>5</v>
      </c>
      <c r="F14" s="65">
        <f>VLOOKUP($A14,'Return Data'!$B$7:$R$2843,11,0)</f>
        <v>21.297699999999999</v>
      </c>
      <c r="G14" s="66">
        <f t="shared" si="1"/>
        <v>7</v>
      </c>
      <c r="H14" s="65">
        <f>VLOOKUP($A14,'Return Data'!$B$7:$R$2843,12,0)</f>
        <v>45.6462</v>
      </c>
      <c r="I14" s="66">
        <f t="shared" si="2"/>
        <v>10</v>
      </c>
      <c r="J14" s="65">
        <f>VLOOKUP($A14,'Return Data'!$B$7:$R$2843,13,0)</f>
        <v>55.733400000000003</v>
      </c>
      <c r="K14" s="66">
        <f t="shared" si="3"/>
        <v>10</v>
      </c>
      <c r="L14" s="65">
        <f>VLOOKUP($A14,'Return Data'!$B$7:$R$2843,17,0)</f>
        <v>21.233000000000001</v>
      </c>
      <c r="M14" s="66">
        <f t="shared" si="4"/>
        <v>6</v>
      </c>
      <c r="N14" s="65">
        <f>VLOOKUP($A14,'Return Data'!$B$7:$R$2843,14,0)</f>
        <v>15.682499999999999</v>
      </c>
      <c r="O14" s="66">
        <f t="shared" si="8"/>
        <v>8</v>
      </c>
      <c r="P14" s="65">
        <f>VLOOKUP($A14,'Return Data'!$B$7:$R$2843,15,0)</f>
        <v>14.636100000000001</v>
      </c>
      <c r="Q14" s="66">
        <f t="shared" si="9"/>
        <v>11</v>
      </c>
      <c r="R14" s="65">
        <f>VLOOKUP($A14,'Return Data'!$B$7:$R$2843,16,0)</f>
        <v>14.3079</v>
      </c>
      <c r="S14" s="67">
        <f t="shared" si="7"/>
        <v>16</v>
      </c>
    </row>
    <row r="15" spans="1:20" x14ac:dyDescent="0.3">
      <c r="A15" s="63" t="s">
        <v>834</v>
      </c>
      <c r="B15" s="64">
        <f>VLOOKUP($A15,'Return Data'!$B$7:$R$2843,3,0)</f>
        <v>44376</v>
      </c>
      <c r="C15" s="65">
        <f>VLOOKUP($A15,'Return Data'!$B$7:$R$2843,4,0)</f>
        <v>14.18</v>
      </c>
      <c r="D15" s="65">
        <f>VLOOKUP($A15,'Return Data'!$B$7:$R$2843,10,0)</f>
        <v>9.4981000000000009</v>
      </c>
      <c r="E15" s="66">
        <f t="shared" si="0"/>
        <v>17</v>
      </c>
      <c r="F15" s="65">
        <f>VLOOKUP($A15,'Return Data'!$B$7:$R$2843,11,0)</f>
        <v>11.829700000000001</v>
      </c>
      <c r="G15" s="66">
        <f t="shared" si="1"/>
        <v>20</v>
      </c>
      <c r="H15" s="65">
        <f>VLOOKUP($A15,'Return Data'!$B$7:$R$2843,12,0)</f>
        <v>37.137300000000003</v>
      </c>
      <c r="I15" s="66">
        <f t="shared" si="2"/>
        <v>20</v>
      </c>
      <c r="J15" s="65">
        <f>VLOOKUP($A15,'Return Data'!$B$7:$R$2843,13,0)</f>
        <v>48.171399999999998</v>
      </c>
      <c r="K15" s="66">
        <f t="shared" si="3"/>
        <v>18</v>
      </c>
      <c r="L15" s="65">
        <f>VLOOKUP($A15,'Return Data'!$B$7:$R$2843,17,0)</f>
        <v>17.224900000000002</v>
      </c>
      <c r="M15" s="66">
        <f t="shared" si="4"/>
        <v>13</v>
      </c>
      <c r="N15" s="65">
        <f>VLOOKUP($A15,'Return Data'!$B$7:$R$2843,14,0)</f>
        <v>12.259600000000001</v>
      </c>
      <c r="O15" s="66">
        <f t="shared" si="8"/>
        <v>14</v>
      </c>
      <c r="P15" s="65"/>
      <c r="Q15" s="66"/>
      <c r="R15" s="65">
        <f>VLOOKUP($A15,'Return Data'!$B$7:$R$2843,16,0)</f>
        <v>10.1389</v>
      </c>
      <c r="S15" s="67">
        <f t="shared" si="7"/>
        <v>21</v>
      </c>
    </row>
    <row r="16" spans="1:20" x14ac:dyDescent="0.3">
      <c r="A16" s="63" t="s">
        <v>836</v>
      </c>
      <c r="B16" s="64">
        <f>VLOOKUP($A16,'Return Data'!$B$7:$R$2843,3,0)</f>
        <v>44376</v>
      </c>
      <c r="C16" s="65">
        <f>VLOOKUP($A16,'Return Data'!$B$7:$R$2843,4,0)</f>
        <v>55.23</v>
      </c>
      <c r="D16" s="65">
        <f>VLOOKUP($A16,'Return Data'!$B$7:$R$2843,10,0)</f>
        <v>9.0854999999999997</v>
      </c>
      <c r="E16" s="66">
        <f t="shared" si="0"/>
        <v>19</v>
      </c>
      <c r="F16" s="65">
        <f>VLOOKUP($A16,'Return Data'!$B$7:$R$2843,11,0)</f>
        <v>12.5076</v>
      </c>
      <c r="G16" s="66">
        <f t="shared" si="1"/>
        <v>17</v>
      </c>
      <c r="H16" s="65">
        <f>VLOOKUP($A16,'Return Data'!$B$7:$R$2843,12,0)</f>
        <v>27.316700000000001</v>
      </c>
      <c r="I16" s="66">
        <f t="shared" si="2"/>
        <v>22</v>
      </c>
      <c r="J16" s="65">
        <f>VLOOKUP($A16,'Return Data'!$B$7:$R$2843,13,0)</f>
        <v>48.149099999999997</v>
      </c>
      <c r="K16" s="66">
        <f t="shared" si="3"/>
        <v>19</v>
      </c>
      <c r="L16" s="65">
        <f>VLOOKUP($A16,'Return Data'!$B$7:$R$2843,17,0)</f>
        <v>17.1327</v>
      </c>
      <c r="M16" s="66">
        <f t="shared" si="4"/>
        <v>14</v>
      </c>
      <c r="N16" s="65">
        <f>VLOOKUP($A16,'Return Data'!$B$7:$R$2843,14,0)</f>
        <v>9.5311000000000003</v>
      </c>
      <c r="O16" s="66">
        <f t="shared" si="8"/>
        <v>16</v>
      </c>
      <c r="P16" s="65">
        <f>VLOOKUP($A16,'Return Data'!$B$7:$R$2843,15,0)</f>
        <v>15.601000000000001</v>
      </c>
      <c r="Q16" s="66">
        <f t="shared" si="9"/>
        <v>9</v>
      </c>
      <c r="R16" s="65">
        <f>VLOOKUP($A16,'Return Data'!$B$7:$R$2843,16,0)</f>
        <v>12.712899999999999</v>
      </c>
      <c r="S16" s="67">
        <f t="shared" si="7"/>
        <v>19</v>
      </c>
    </row>
    <row r="17" spans="1:19" x14ac:dyDescent="0.3">
      <c r="A17" s="63" t="s">
        <v>838</v>
      </c>
      <c r="B17" s="64">
        <f>VLOOKUP($A17,'Return Data'!$B$7:$R$2843,3,0)</f>
        <v>44376</v>
      </c>
      <c r="C17" s="65">
        <f>VLOOKUP($A17,'Return Data'!$B$7:$R$2843,4,0)</f>
        <v>28.641400000000001</v>
      </c>
      <c r="D17" s="65">
        <f>VLOOKUP($A17,'Return Data'!$B$7:$R$2843,10,0)</f>
        <v>12.203099999999999</v>
      </c>
      <c r="E17" s="66">
        <f t="shared" si="0"/>
        <v>7</v>
      </c>
      <c r="F17" s="65">
        <f>VLOOKUP($A17,'Return Data'!$B$7:$R$2843,11,0)</f>
        <v>18.0748</v>
      </c>
      <c r="G17" s="66">
        <f t="shared" si="1"/>
        <v>12</v>
      </c>
      <c r="H17" s="65">
        <f>VLOOKUP($A17,'Return Data'!$B$7:$R$2843,12,0)</f>
        <v>46.218400000000003</v>
      </c>
      <c r="I17" s="66">
        <f t="shared" si="2"/>
        <v>9</v>
      </c>
      <c r="J17" s="65">
        <f>VLOOKUP($A17,'Return Data'!$B$7:$R$2843,13,0)</f>
        <v>63.887999999999998</v>
      </c>
      <c r="K17" s="66">
        <f t="shared" si="3"/>
        <v>5</v>
      </c>
      <c r="L17" s="65">
        <f>VLOOKUP($A17,'Return Data'!$B$7:$R$2843,17,0)</f>
        <v>26.982700000000001</v>
      </c>
      <c r="M17" s="66">
        <f t="shared" si="4"/>
        <v>1</v>
      </c>
      <c r="N17" s="65">
        <f>VLOOKUP($A17,'Return Data'!$B$7:$R$2843,14,0)</f>
        <v>23.702200000000001</v>
      </c>
      <c r="O17" s="66">
        <f t="shared" si="8"/>
        <v>1</v>
      </c>
      <c r="P17" s="65">
        <f>VLOOKUP($A17,'Return Data'!$B$7:$R$2843,15,0)</f>
        <v>20.4437</v>
      </c>
      <c r="Q17" s="66">
        <f t="shared" si="9"/>
        <v>1</v>
      </c>
      <c r="R17" s="65">
        <f>VLOOKUP($A17,'Return Data'!$B$7:$R$2843,16,0)</f>
        <v>17.0928</v>
      </c>
      <c r="S17" s="67">
        <f t="shared" si="7"/>
        <v>10</v>
      </c>
    </row>
    <row r="18" spans="1:19" x14ac:dyDescent="0.3">
      <c r="A18" s="63" t="s">
        <v>841</v>
      </c>
      <c r="B18" s="64">
        <f>VLOOKUP($A18,'Return Data'!$B$7:$R$2843,3,0)</f>
        <v>44376</v>
      </c>
      <c r="C18" s="65">
        <f>VLOOKUP($A18,'Return Data'!$B$7:$R$2843,4,0)</f>
        <v>11.7334</v>
      </c>
      <c r="D18" s="65">
        <f>VLOOKUP($A18,'Return Data'!$B$7:$R$2843,10,0)</f>
        <v>6.3395999999999999</v>
      </c>
      <c r="E18" s="66">
        <f t="shared" si="0"/>
        <v>22</v>
      </c>
      <c r="F18" s="65">
        <f>VLOOKUP($A18,'Return Data'!$B$7:$R$2843,11,0)</f>
        <v>7.0273000000000003</v>
      </c>
      <c r="G18" s="66">
        <f t="shared" si="1"/>
        <v>22</v>
      </c>
      <c r="H18" s="65">
        <f>VLOOKUP($A18,'Return Data'!$B$7:$R$2843,12,0)</f>
        <v>38.645099999999999</v>
      </c>
      <c r="I18" s="66">
        <f t="shared" si="2"/>
        <v>19</v>
      </c>
      <c r="J18" s="65">
        <f>VLOOKUP($A18,'Return Data'!$B$7:$R$2843,13,0)</f>
        <v>41.1843</v>
      </c>
      <c r="K18" s="66">
        <f t="shared" si="3"/>
        <v>22</v>
      </c>
      <c r="L18" s="65">
        <f>VLOOKUP($A18,'Return Data'!$B$7:$R$2843,17,0)</f>
        <v>8.8895</v>
      </c>
      <c r="M18" s="66">
        <f t="shared" si="4"/>
        <v>18</v>
      </c>
      <c r="N18" s="65">
        <f>VLOOKUP($A18,'Return Data'!$B$7:$R$2843,14,0)</f>
        <v>9.1193000000000008</v>
      </c>
      <c r="O18" s="66">
        <f t="shared" si="8"/>
        <v>17</v>
      </c>
      <c r="P18" s="65">
        <f>VLOOKUP($A18,'Return Data'!$B$7:$R$2843,15,0)</f>
        <v>13.471299999999999</v>
      </c>
      <c r="Q18" s="66">
        <f t="shared" si="9"/>
        <v>14</v>
      </c>
      <c r="R18" s="65">
        <f>VLOOKUP($A18,'Return Data'!$B$7:$R$2843,16,0)</f>
        <v>13.892200000000001</v>
      </c>
      <c r="S18" s="67">
        <f t="shared" si="7"/>
        <v>17</v>
      </c>
    </row>
    <row r="19" spans="1:19" x14ac:dyDescent="0.3">
      <c r="A19" s="63" t="s">
        <v>842</v>
      </c>
      <c r="B19" s="64">
        <f>VLOOKUP($A19,'Return Data'!$B$7:$R$2843,3,0)</f>
        <v>44376</v>
      </c>
      <c r="C19" s="65">
        <f>VLOOKUP($A19,'Return Data'!$B$7:$R$2843,4,0)</f>
        <v>15.21</v>
      </c>
      <c r="D19" s="65">
        <f>VLOOKUP($A19,'Return Data'!$B$7:$R$2843,10,0)</f>
        <v>10.7874</v>
      </c>
      <c r="E19" s="66">
        <f t="shared" si="0"/>
        <v>14</v>
      </c>
      <c r="F19" s="65">
        <f>VLOOKUP($A19,'Return Data'!$B$7:$R$2843,11,0)</f>
        <v>21.117999999999999</v>
      </c>
      <c r="G19" s="66">
        <f t="shared" si="1"/>
        <v>8</v>
      </c>
      <c r="H19" s="65">
        <f>VLOOKUP($A19,'Return Data'!$B$7:$R$2843,12,0)</f>
        <v>44.362200000000001</v>
      </c>
      <c r="I19" s="66">
        <f t="shared" si="2"/>
        <v>11</v>
      </c>
      <c r="J19" s="65">
        <f>VLOOKUP($A19,'Return Data'!$B$7:$R$2843,13,0)</f>
        <v>58.701999999999998</v>
      </c>
      <c r="K19" s="66">
        <f t="shared" si="3"/>
        <v>9</v>
      </c>
      <c r="L19" s="65"/>
      <c r="M19" s="66"/>
      <c r="N19" s="65"/>
      <c r="O19" s="66"/>
      <c r="P19" s="65"/>
      <c r="Q19" s="66"/>
      <c r="R19" s="65">
        <f>VLOOKUP($A19,'Return Data'!$B$7:$R$2843,16,0)</f>
        <v>23.909700000000001</v>
      </c>
      <c r="S19" s="67">
        <f t="shared" si="7"/>
        <v>3</v>
      </c>
    </row>
    <row r="20" spans="1:19" x14ac:dyDescent="0.3">
      <c r="A20" s="63" t="s">
        <v>844</v>
      </c>
      <c r="B20" s="64">
        <f>VLOOKUP($A20,'Return Data'!$B$7:$R$2843,3,0)</f>
        <v>44376</v>
      </c>
      <c r="C20" s="65">
        <f>VLOOKUP($A20,'Return Data'!$B$7:$R$2843,4,0)</f>
        <v>15.659000000000001</v>
      </c>
      <c r="D20" s="65">
        <f>VLOOKUP($A20,'Return Data'!$B$7:$R$2843,10,0)</f>
        <v>11.898</v>
      </c>
      <c r="E20" s="66">
        <f t="shared" si="0"/>
        <v>8</v>
      </c>
      <c r="F20" s="65">
        <f>VLOOKUP($A20,'Return Data'!$B$7:$R$2843,11,0)</f>
        <v>17.375</v>
      </c>
      <c r="G20" s="66">
        <f t="shared" si="1"/>
        <v>13</v>
      </c>
      <c r="H20" s="65">
        <f>VLOOKUP($A20,'Return Data'!$B$7:$R$2843,12,0)</f>
        <v>32.782200000000003</v>
      </c>
      <c r="I20" s="66">
        <f t="shared" si="2"/>
        <v>21</v>
      </c>
      <c r="J20" s="65">
        <f>VLOOKUP($A20,'Return Data'!$B$7:$R$2843,13,0)</f>
        <v>50.0623</v>
      </c>
      <c r="K20" s="66">
        <f t="shared" si="3"/>
        <v>16</v>
      </c>
      <c r="L20" s="65">
        <f>VLOOKUP($A20,'Return Data'!$B$7:$R$2843,17,0)</f>
        <v>19.373999999999999</v>
      </c>
      <c r="M20" s="66">
        <f t="shared" si="4"/>
        <v>9</v>
      </c>
      <c r="N20" s="65"/>
      <c r="O20" s="66"/>
      <c r="P20" s="65"/>
      <c r="Q20" s="66"/>
      <c r="R20" s="65">
        <f>VLOOKUP($A20,'Return Data'!$B$7:$R$2843,16,0)</f>
        <v>18.444500000000001</v>
      </c>
      <c r="S20" s="67">
        <f t="shared" si="7"/>
        <v>7</v>
      </c>
    </row>
    <row r="21" spans="1:19" x14ac:dyDescent="0.3">
      <c r="A21" s="63" t="s">
        <v>846</v>
      </c>
      <c r="B21" s="64">
        <f>VLOOKUP($A21,'Return Data'!$B$7:$R$2843,3,0)</f>
        <v>44376</v>
      </c>
      <c r="C21" s="65">
        <f>VLOOKUP($A21,'Return Data'!$B$7:$R$2843,4,0)</f>
        <v>17.907</v>
      </c>
      <c r="D21" s="65">
        <f>VLOOKUP($A21,'Return Data'!$B$7:$R$2843,10,0)</f>
        <v>11.834899999999999</v>
      </c>
      <c r="E21" s="66">
        <f t="shared" si="0"/>
        <v>9</v>
      </c>
      <c r="F21" s="65">
        <f>VLOOKUP($A21,'Return Data'!$B$7:$R$2843,11,0)</f>
        <v>22.7011</v>
      </c>
      <c r="G21" s="66">
        <f t="shared" si="1"/>
        <v>4</v>
      </c>
      <c r="H21" s="65">
        <f>VLOOKUP($A21,'Return Data'!$B$7:$R$2843,12,0)</f>
        <v>47.455500000000001</v>
      </c>
      <c r="I21" s="66">
        <f t="shared" si="2"/>
        <v>6</v>
      </c>
      <c r="J21" s="65">
        <f>VLOOKUP($A21,'Return Data'!$B$7:$R$2843,13,0)</f>
        <v>68.4572</v>
      </c>
      <c r="K21" s="66">
        <f t="shared" si="3"/>
        <v>3</v>
      </c>
      <c r="L21" s="65"/>
      <c r="M21" s="66"/>
      <c r="N21" s="65"/>
      <c r="O21" s="66"/>
      <c r="P21" s="65"/>
      <c r="Q21" s="66"/>
      <c r="R21" s="65">
        <f>VLOOKUP($A21,'Return Data'!$B$7:$R$2843,16,0)</f>
        <v>31.479700000000001</v>
      </c>
      <c r="S21" s="67">
        <f t="shared" si="7"/>
        <v>1</v>
      </c>
    </row>
    <row r="22" spans="1:19" x14ac:dyDescent="0.3">
      <c r="A22" s="63" t="s">
        <v>848</v>
      </c>
      <c r="B22" s="64">
        <f>VLOOKUP($A22,'Return Data'!$B$7:$R$2843,3,0)</f>
        <v>44376</v>
      </c>
      <c r="C22" s="65">
        <f>VLOOKUP($A22,'Return Data'!$B$7:$R$2843,4,0)</f>
        <v>35.273400000000002</v>
      </c>
      <c r="D22" s="65">
        <f>VLOOKUP($A22,'Return Data'!$B$7:$R$2843,10,0)</f>
        <v>8.0510999999999999</v>
      </c>
      <c r="E22" s="66">
        <f t="shared" si="0"/>
        <v>21</v>
      </c>
      <c r="F22" s="65">
        <f>VLOOKUP($A22,'Return Data'!$B$7:$R$2843,11,0)</f>
        <v>12.2277</v>
      </c>
      <c r="G22" s="66">
        <f t="shared" si="1"/>
        <v>18</v>
      </c>
      <c r="H22" s="65">
        <f>VLOOKUP($A22,'Return Data'!$B$7:$R$2843,12,0)</f>
        <v>39.375900000000001</v>
      </c>
      <c r="I22" s="66">
        <f t="shared" si="2"/>
        <v>16</v>
      </c>
      <c r="J22" s="65">
        <f>VLOOKUP($A22,'Return Data'!$B$7:$R$2843,13,0)</f>
        <v>48.992600000000003</v>
      </c>
      <c r="K22" s="66">
        <f t="shared" si="3"/>
        <v>17</v>
      </c>
      <c r="L22" s="65">
        <f>VLOOKUP($A22,'Return Data'!$B$7:$R$2843,17,0)</f>
        <v>20.258700000000001</v>
      </c>
      <c r="M22" s="66">
        <f t="shared" si="4"/>
        <v>8</v>
      </c>
      <c r="N22" s="65">
        <f>VLOOKUP($A22,'Return Data'!$B$7:$R$2843,14,0)</f>
        <v>15.372199999999999</v>
      </c>
      <c r="O22" s="66">
        <f t="shared" si="8"/>
        <v>9</v>
      </c>
      <c r="P22" s="65">
        <f>VLOOKUP($A22,'Return Data'!$B$7:$R$2843,15,0)</f>
        <v>16.337499999999999</v>
      </c>
      <c r="Q22" s="66">
        <f t="shared" si="9"/>
        <v>6</v>
      </c>
      <c r="R22" s="65">
        <f>VLOOKUP($A22,'Return Data'!$B$7:$R$2843,16,0)</f>
        <v>16.762</v>
      </c>
      <c r="S22" s="67">
        <f t="shared" si="7"/>
        <v>11</v>
      </c>
    </row>
    <row r="23" spans="1:19" x14ac:dyDescent="0.3">
      <c r="A23" s="63" t="s">
        <v>851</v>
      </c>
      <c r="B23" s="64">
        <f>VLOOKUP($A23,'Return Data'!$B$7:$R$2843,3,0)</f>
        <v>44376</v>
      </c>
      <c r="C23" s="65">
        <f>VLOOKUP($A23,'Return Data'!$B$7:$R$2843,4,0)</f>
        <v>73.772099999999995</v>
      </c>
      <c r="D23" s="65">
        <f>VLOOKUP($A23,'Return Data'!$B$7:$R$2843,10,0)</f>
        <v>9.5968999999999998</v>
      </c>
      <c r="E23" s="66">
        <f t="shared" si="0"/>
        <v>16</v>
      </c>
      <c r="F23" s="65">
        <f>VLOOKUP($A23,'Return Data'!$B$7:$R$2843,11,0)</f>
        <v>25.345500000000001</v>
      </c>
      <c r="G23" s="66">
        <f t="shared" si="1"/>
        <v>3</v>
      </c>
      <c r="H23" s="65">
        <f>VLOOKUP($A23,'Return Data'!$B$7:$R$2843,12,0)</f>
        <v>56.631999999999998</v>
      </c>
      <c r="I23" s="66">
        <f t="shared" si="2"/>
        <v>3</v>
      </c>
      <c r="J23" s="65">
        <f>VLOOKUP($A23,'Return Data'!$B$7:$R$2843,13,0)</f>
        <v>72.543700000000001</v>
      </c>
      <c r="K23" s="66">
        <f t="shared" si="3"/>
        <v>1</v>
      </c>
      <c r="L23" s="65">
        <f>VLOOKUP($A23,'Return Data'!$B$7:$R$2843,17,0)</f>
        <v>20.5566</v>
      </c>
      <c r="M23" s="66">
        <f t="shared" si="4"/>
        <v>7</v>
      </c>
      <c r="N23" s="65">
        <f>VLOOKUP($A23,'Return Data'!$B$7:$R$2843,14,0)</f>
        <v>15.9131</v>
      </c>
      <c r="O23" s="66">
        <f t="shared" si="8"/>
        <v>6</v>
      </c>
      <c r="P23" s="65">
        <f>VLOOKUP($A23,'Return Data'!$B$7:$R$2843,15,0)</f>
        <v>15.3622</v>
      </c>
      <c r="Q23" s="66">
        <f t="shared" si="9"/>
        <v>10</v>
      </c>
      <c r="R23" s="65">
        <f>VLOOKUP($A23,'Return Data'!$B$7:$R$2843,16,0)</f>
        <v>18.6235</v>
      </c>
      <c r="S23" s="67">
        <f t="shared" si="7"/>
        <v>6</v>
      </c>
    </row>
    <row r="24" spans="1:19" x14ac:dyDescent="0.3">
      <c r="A24" s="63" t="s">
        <v>853</v>
      </c>
      <c r="B24" s="64">
        <f>VLOOKUP($A24,'Return Data'!$B$7:$R$2843,3,0)</f>
        <v>44376</v>
      </c>
      <c r="C24" s="65">
        <f>VLOOKUP($A24,'Return Data'!$B$7:$R$2843,4,0)</f>
        <v>105.76</v>
      </c>
      <c r="D24" s="65">
        <f>VLOOKUP($A24,'Return Data'!$B$7:$R$2843,10,0)</f>
        <v>13.8796</v>
      </c>
      <c r="E24" s="66">
        <f t="shared" si="0"/>
        <v>1</v>
      </c>
      <c r="F24" s="65">
        <f>VLOOKUP($A24,'Return Data'!$B$7:$R$2843,11,0)</f>
        <v>22.223500000000001</v>
      </c>
      <c r="G24" s="66">
        <f t="shared" si="1"/>
        <v>5</v>
      </c>
      <c r="H24" s="65">
        <f>VLOOKUP($A24,'Return Data'!$B$7:$R$2843,12,0)</f>
        <v>50.1633</v>
      </c>
      <c r="I24" s="66">
        <f t="shared" si="2"/>
        <v>4</v>
      </c>
      <c r="J24" s="65">
        <f>VLOOKUP($A24,'Return Data'!$B$7:$R$2843,13,0)</f>
        <v>60.729500000000002</v>
      </c>
      <c r="K24" s="66">
        <f t="shared" si="3"/>
        <v>7</v>
      </c>
      <c r="L24" s="65">
        <f>VLOOKUP($A24,'Return Data'!$B$7:$R$2843,17,0)</f>
        <v>24.773499999999999</v>
      </c>
      <c r="M24" s="66">
        <f t="shared" si="4"/>
        <v>3</v>
      </c>
      <c r="N24" s="65">
        <f>VLOOKUP($A24,'Return Data'!$B$7:$R$2843,14,0)</f>
        <v>19.0504</v>
      </c>
      <c r="O24" s="66">
        <f t="shared" si="8"/>
        <v>2</v>
      </c>
      <c r="P24" s="65">
        <f>VLOOKUP($A24,'Return Data'!$B$7:$R$2843,15,0)</f>
        <v>17.228100000000001</v>
      </c>
      <c r="Q24" s="66">
        <f t="shared" si="9"/>
        <v>4</v>
      </c>
      <c r="R24" s="65">
        <f>VLOOKUP($A24,'Return Data'!$B$7:$R$2843,16,0)</f>
        <v>15.535399999999999</v>
      </c>
      <c r="S24" s="67">
        <f t="shared" si="7"/>
        <v>14</v>
      </c>
    </row>
    <row r="25" spans="1:19" x14ac:dyDescent="0.3">
      <c r="A25" s="63" t="s">
        <v>855</v>
      </c>
      <c r="B25" s="64">
        <f>VLOOKUP($A25,'Return Data'!$B$7:$R$2843,3,0)</f>
        <v>44376</v>
      </c>
      <c r="C25" s="65">
        <f>VLOOKUP($A25,'Return Data'!$B$7:$R$2843,4,0)</f>
        <v>51.352600000000002</v>
      </c>
      <c r="D25" s="65">
        <f>VLOOKUP($A25,'Return Data'!$B$7:$R$2843,10,0)</f>
        <v>13.591100000000001</v>
      </c>
      <c r="E25" s="66">
        <f t="shared" si="0"/>
        <v>2</v>
      </c>
      <c r="F25" s="65">
        <f>VLOOKUP($A25,'Return Data'!$B$7:$R$2843,11,0)</f>
        <v>27.424900000000001</v>
      </c>
      <c r="G25" s="66">
        <f t="shared" si="1"/>
        <v>1</v>
      </c>
      <c r="H25" s="65">
        <f>VLOOKUP($A25,'Return Data'!$B$7:$R$2843,12,0)</f>
        <v>57.2089</v>
      </c>
      <c r="I25" s="66">
        <f t="shared" si="2"/>
        <v>2</v>
      </c>
      <c r="J25" s="65">
        <f>VLOOKUP($A25,'Return Data'!$B$7:$R$2843,13,0)</f>
        <v>70.080600000000004</v>
      </c>
      <c r="K25" s="66">
        <f t="shared" si="3"/>
        <v>2</v>
      </c>
      <c r="L25" s="65">
        <f>VLOOKUP($A25,'Return Data'!$B$7:$R$2843,17,0)</f>
        <v>26.5182</v>
      </c>
      <c r="M25" s="66">
        <f t="shared" si="4"/>
        <v>2</v>
      </c>
      <c r="N25" s="65">
        <f>VLOOKUP($A25,'Return Data'!$B$7:$R$2843,14,0)</f>
        <v>18.13</v>
      </c>
      <c r="O25" s="66">
        <f t="shared" si="8"/>
        <v>4</v>
      </c>
      <c r="P25" s="65">
        <f>VLOOKUP($A25,'Return Data'!$B$7:$R$2843,15,0)</f>
        <v>16.412099999999999</v>
      </c>
      <c r="Q25" s="66">
        <f t="shared" si="9"/>
        <v>5</v>
      </c>
      <c r="R25" s="65">
        <f>VLOOKUP($A25,'Return Data'!$B$7:$R$2843,16,0)</f>
        <v>18.011900000000001</v>
      </c>
      <c r="S25" s="67">
        <f t="shared" si="7"/>
        <v>8</v>
      </c>
    </row>
    <row r="26" spans="1:19" x14ac:dyDescent="0.3">
      <c r="A26" s="63" t="s">
        <v>856</v>
      </c>
      <c r="B26" s="64">
        <f>VLOOKUP($A26,'Return Data'!$B$7:$R$2843,3,0)</f>
        <v>44376</v>
      </c>
      <c r="C26" s="65">
        <f>VLOOKUP($A26,'Return Data'!$B$7:$R$2843,4,0)</f>
        <v>226.34350000000001</v>
      </c>
      <c r="D26" s="65">
        <f>VLOOKUP($A26,'Return Data'!$B$7:$R$2843,10,0)</f>
        <v>13.514200000000001</v>
      </c>
      <c r="E26" s="66">
        <f t="shared" si="0"/>
        <v>3</v>
      </c>
      <c r="F26" s="65">
        <f>VLOOKUP($A26,'Return Data'!$B$7:$R$2843,11,0)</f>
        <v>20.142499999999998</v>
      </c>
      <c r="G26" s="66">
        <f t="shared" si="1"/>
        <v>10</v>
      </c>
      <c r="H26" s="65">
        <f>VLOOKUP($A26,'Return Data'!$B$7:$R$2843,12,0)</f>
        <v>47.282299999999999</v>
      </c>
      <c r="I26" s="66">
        <f t="shared" si="2"/>
        <v>7</v>
      </c>
      <c r="J26" s="65">
        <f>VLOOKUP($A26,'Return Data'!$B$7:$R$2843,13,0)</f>
        <v>54.094999999999999</v>
      </c>
      <c r="K26" s="66">
        <f t="shared" si="3"/>
        <v>14</v>
      </c>
      <c r="L26" s="65">
        <f>VLOOKUP($A26,'Return Data'!$B$7:$R$2843,17,0)</f>
        <v>21.266500000000001</v>
      </c>
      <c r="M26" s="66">
        <f t="shared" si="4"/>
        <v>5</v>
      </c>
      <c r="N26" s="65">
        <f>VLOOKUP($A26,'Return Data'!$B$7:$R$2843,14,0)</f>
        <v>18.130299999999998</v>
      </c>
      <c r="O26" s="66">
        <f t="shared" si="8"/>
        <v>3</v>
      </c>
      <c r="P26" s="65">
        <f>VLOOKUP($A26,'Return Data'!$B$7:$R$2843,15,0)</f>
        <v>17.877099999999999</v>
      </c>
      <c r="Q26" s="66">
        <f t="shared" si="9"/>
        <v>3</v>
      </c>
      <c r="R26" s="65">
        <f>VLOOKUP($A26,'Return Data'!$B$7:$R$2843,16,0)</f>
        <v>16.584599999999998</v>
      </c>
      <c r="S26" s="67">
        <f t="shared" si="7"/>
        <v>12</v>
      </c>
    </row>
    <row r="27" spans="1:19" x14ac:dyDescent="0.3">
      <c r="A27" s="63" t="s">
        <v>859</v>
      </c>
      <c r="B27" s="64">
        <f>VLOOKUP($A27,'Return Data'!$B$7:$R$2843,3,0)</f>
        <v>44376</v>
      </c>
      <c r="C27" s="65">
        <f>VLOOKUP($A27,'Return Data'!$B$7:$R$2843,4,0)</f>
        <v>261.22300000000001</v>
      </c>
      <c r="D27" s="65">
        <f>VLOOKUP($A27,'Return Data'!$B$7:$R$2843,10,0)</f>
        <v>8.9785000000000004</v>
      </c>
      <c r="E27" s="66">
        <f t="shared" si="0"/>
        <v>20</v>
      </c>
      <c r="F27" s="65">
        <f>VLOOKUP($A27,'Return Data'!$B$7:$R$2843,11,0)</f>
        <v>14.285299999999999</v>
      </c>
      <c r="G27" s="66">
        <f t="shared" si="1"/>
        <v>16</v>
      </c>
      <c r="H27" s="65">
        <f>VLOOKUP($A27,'Return Data'!$B$7:$R$2843,12,0)</f>
        <v>38.807899999999997</v>
      </c>
      <c r="I27" s="66">
        <f t="shared" si="2"/>
        <v>17</v>
      </c>
      <c r="J27" s="65">
        <f>VLOOKUP($A27,'Return Data'!$B$7:$R$2843,13,0)</f>
        <v>48.036700000000003</v>
      </c>
      <c r="K27" s="66">
        <f t="shared" ref="K27" si="10">RANK(J27,J$8:J$29,0)</f>
        <v>20</v>
      </c>
      <c r="L27" s="65">
        <f>VLOOKUP($A27,'Return Data'!$B$7:$R$2843,17,0)</f>
        <v>16.117799999999999</v>
      </c>
      <c r="M27" s="66">
        <f t="shared" ref="M27" si="11">RANK(L27,L$8:L$29,0)</f>
        <v>16</v>
      </c>
      <c r="N27" s="65">
        <f>VLOOKUP($A27,'Return Data'!$B$7:$R$2843,14,0)</f>
        <v>14.3187</v>
      </c>
      <c r="O27" s="66">
        <f t="shared" si="8"/>
        <v>12</v>
      </c>
      <c r="P27" s="65">
        <f>VLOOKUP($A27,'Return Data'!$B$7:$R$2843,15,0)</f>
        <v>15.957100000000001</v>
      </c>
      <c r="Q27" s="66">
        <f t="shared" si="9"/>
        <v>7</v>
      </c>
      <c r="R27" s="65">
        <f>VLOOKUP($A27,'Return Data'!$B$7:$R$2843,16,0)</f>
        <v>13.1625</v>
      </c>
      <c r="S27" s="67">
        <f t="shared" si="7"/>
        <v>18</v>
      </c>
    </row>
    <row r="28" spans="1:19" x14ac:dyDescent="0.3">
      <c r="A28" s="63" t="s">
        <v>860</v>
      </c>
      <c r="B28" s="64">
        <f>VLOOKUP($A28,'Return Data'!$B$7:$R$2843,3,0)</f>
        <v>44376</v>
      </c>
      <c r="C28" s="65">
        <f>VLOOKUP($A28,'Return Data'!$B$7:$R$2843,4,0)</f>
        <v>13.8264</v>
      </c>
      <c r="D28" s="65">
        <f>VLOOKUP($A28,'Return Data'!$B$7:$R$2843,10,0)</f>
        <v>11.1349</v>
      </c>
      <c r="E28" s="66">
        <f t="shared" si="0"/>
        <v>12</v>
      </c>
      <c r="F28" s="65">
        <f>VLOOKUP($A28,'Return Data'!$B$7:$R$2843,11,0)</f>
        <v>20.485199999999999</v>
      </c>
      <c r="G28" s="66">
        <f t="shared" si="1"/>
        <v>9</v>
      </c>
      <c r="H28" s="65">
        <f>VLOOKUP($A28,'Return Data'!$B$7:$R$2843,12,0)</f>
        <v>46.892499999999998</v>
      </c>
      <c r="I28" s="66">
        <f t="shared" ref="I28" si="12">RANK(H28,H$8:H$29,0)</f>
        <v>8</v>
      </c>
      <c r="J28" s="65">
        <f>VLOOKUP($A28,'Return Data'!$B$7:$R$2843,13,0)</f>
        <v>63.2744</v>
      </c>
      <c r="K28" s="66">
        <f t="shared" ref="K28:K29" si="13">RANK(J28,J$8:J$29,0)</f>
        <v>6</v>
      </c>
      <c r="L28" s="65"/>
      <c r="M28" s="66"/>
      <c r="N28" s="65"/>
      <c r="O28" s="66"/>
      <c r="P28" s="65"/>
      <c r="Q28" s="66"/>
      <c r="R28" s="65">
        <f>VLOOKUP($A28,'Return Data'!$B$7:$R$2843,16,0)</f>
        <v>22.966899999999999</v>
      </c>
      <c r="S28" s="67">
        <f t="shared" si="7"/>
        <v>4</v>
      </c>
    </row>
    <row r="29" spans="1:19" x14ac:dyDescent="0.3">
      <c r="A29" s="63" t="s">
        <v>862</v>
      </c>
      <c r="B29" s="64">
        <f>VLOOKUP($A29,'Return Data'!$B$7:$R$2843,3,0)</f>
        <v>44376</v>
      </c>
      <c r="C29" s="65">
        <f>VLOOKUP($A29,'Return Data'!$B$7:$R$2843,4,0)</f>
        <v>16.27</v>
      </c>
      <c r="D29" s="65">
        <f>VLOOKUP($A29,'Return Data'!$B$7:$R$2843,10,0)</f>
        <v>11.4384</v>
      </c>
      <c r="E29" s="66">
        <f t="shared" si="0"/>
        <v>11</v>
      </c>
      <c r="F29" s="65">
        <f>VLOOKUP($A29,'Return Data'!$B$7:$R$2843,11,0)</f>
        <v>19.281500000000001</v>
      </c>
      <c r="G29" s="66">
        <f t="shared" si="1"/>
        <v>11</v>
      </c>
      <c r="H29" s="65">
        <f>VLOOKUP($A29,'Return Data'!$B$7:$R$2843,12,0)</f>
        <v>43.0959</v>
      </c>
      <c r="I29" s="66">
        <f>RANK(H29,H$8:H$29,0)</f>
        <v>12</v>
      </c>
      <c r="J29" s="65">
        <f>VLOOKUP($A29,'Return Data'!$B$7:$R$2843,13,0)</f>
        <v>59.3536</v>
      </c>
      <c r="K29" s="66">
        <f t="shared" si="13"/>
        <v>8</v>
      </c>
      <c r="L29" s="65"/>
      <c r="M29" s="66"/>
      <c r="N29" s="65"/>
      <c r="O29" s="66"/>
      <c r="P29" s="65"/>
      <c r="Q29" s="66"/>
      <c r="R29" s="65">
        <f>VLOOKUP($A29,'Return Data'!$B$7:$R$2843,16,0)</f>
        <v>29.174399999999999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11.0388</v>
      </c>
      <c r="E31" s="74"/>
      <c r="F31" s="75">
        <f>AVERAGE(F8:F29)</f>
        <v>18.000854545454544</v>
      </c>
      <c r="G31" s="74"/>
      <c r="H31" s="75">
        <f>AVERAGE(H8:H29)</f>
        <v>44.553713636363639</v>
      </c>
      <c r="I31" s="74"/>
      <c r="J31" s="75">
        <f>AVERAGE(J8:J29)</f>
        <v>56.442531818181813</v>
      </c>
      <c r="K31" s="74"/>
      <c r="L31" s="75">
        <f>AVERAGE(L8:L29)</f>
        <v>19.099772222222221</v>
      </c>
      <c r="M31" s="74"/>
      <c r="N31" s="75">
        <f>AVERAGE(N8:N29)</f>
        <v>15.084741176470587</v>
      </c>
      <c r="O31" s="74"/>
      <c r="P31" s="75">
        <f>AVERAGE(P8:P29)</f>
        <v>15.851533333333338</v>
      </c>
      <c r="Q31" s="74"/>
      <c r="R31" s="75">
        <f>AVERAGE(R8:R29)</f>
        <v>17.279668181818185</v>
      </c>
      <c r="S31" s="76"/>
    </row>
    <row r="32" spans="1:19" x14ac:dyDescent="0.3">
      <c r="A32" s="73" t="s">
        <v>28</v>
      </c>
      <c r="B32" s="74"/>
      <c r="C32" s="74"/>
      <c r="D32" s="75">
        <f>MIN(D8:D29)</f>
        <v>6.3395999999999999</v>
      </c>
      <c r="E32" s="74"/>
      <c r="F32" s="75">
        <f>MIN(F8:F29)</f>
        <v>7.0273000000000003</v>
      </c>
      <c r="G32" s="74"/>
      <c r="H32" s="75">
        <f>MIN(H8:H29)</f>
        <v>27.316700000000001</v>
      </c>
      <c r="I32" s="74"/>
      <c r="J32" s="75">
        <f>MIN(J8:J29)</f>
        <v>41.1843</v>
      </c>
      <c r="K32" s="74"/>
      <c r="L32" s="75">
        <f>MIN(L8:L29)</f>
        <v>8.8895</v>
      </c>
      <c r="M32" s="74"/>
      <c r="N32" s="75">
        <f>MIN(N8:N29)</f>
        <v>9.1193000000000008</v>
      </c>
      <c r="O32" s="74"/>
      <c r="P32" s="75">
        <f>MIN(P8:P29)</f>
        <v>10.982699999999999</v>
      </c>
      <c r="Q32" s="74"/>
      <c r="R32" s="75">
        <f>MIN(R8:R29)</f>
        <v>8.9535</v>
      </c>
      <c r="S32" s="76"/>
    </row>
    <row r="33" spans="1:19" ht="15" thickBot="1" x14ac:dyDescent="0.35">
      <c r="A33" s="77" t="s">
        <v>29</v>
      </c>
      <c r="B33" s="78"/>
      <c r="C33" s="78"/>
      <c r="D33" s="79">
        <f>MAX(D8:D29)</f>
        <v>13.8796</v>
      </c>
      <c r="E33" s="78"/>
      <c r="F33" s="79">
        <f>MAX(F8:F29)</f>
        <v>27.424900000000001</v>
      </c>
      <c r="G33" s="78"/>
      <c r="H33" s="79">
        <f>MAX(H8:H29)</f>
        <v>66.870999999999995</v>
      </c>
      <c r="I33" s="78"/>
      <c r="J33" s="79">
        <f>MAX(J8:J29)</f>
        <v>72.543700000000001</v>
      </c>
      <c r="K33" s="78"/>
      <c r="L33" s="79">
        <f>MAX(L8:L29)</f>
        <v>26.982700000000001</v>
      </c>
      <c r="M33" s="78"/>
      <c r="N33" s="79">
        <f>MAX(N8:N29)</f>
        <v>23.702200000000001</v>
      </c>
      <c r="O33" s="78"/>
      <c r="P33" s="79">
        <f>MAX(P8:P29)</f>
        <v>20.4437</v>
      </c>
      <c r="Q33" s="78"/>
      <c r="R33" s="79">
        <f>MAX(R8:R29)</f>
        <v>31.479700000000001</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44376</v>
      </c>
      <c r="C8" s="65">
        <f>VLOOKUP($A8,'Return Data'!$B$7:$R$2843,4,0)</f>
        <v>82.6203</v>
      </c>
      <c r="D8" s="65">
        <f>VLOOKUP($A8,'Return Data'!$B$7:$R$2843,10,0)</f>
        <v>10.5007</v>
      </c>
      <c r="E8" s="66">
        <f t="shared" ref="E8:E29" si="0">RANK(D8,D$8:D$29,0)</f>
        <v>14</v>
      </c>
      <c r="F8" s="65">
        <f>VLOOKUP($A8,'Return Data'!$B$7:$R$2843,11,0)</f>
        <v>14.0144</v>
      </c>
      <c r="G8" s="66">
        <f t="shared" ref="G8:G29" si="1">RANK(F8,F$8:F$29,0)</f>
        <v>15</v>
      </c>
      <c r="H8" s="65">
        <f>VLOOKUP($A8,'Return Data'!$B$7:$R$2843,12,0)</f>
        <v>41.675899999999999</v>
      </c>
      <c r="I8" s="66">
        <f t="shared" ref="I8:I27" si="2">RANK(H8,H$8:H$29,0)</f>
        <v>13</v>
      </c>
      <c r="J8" s="65">
        <f>VLOOKUP($A8,'Return Data'!$B$7:$R$2843,13,0)</f>
        <v>52.209899999999998</v>
      </c>
      <c r="K8" s="66">
        <f t="shared" ref="K8:K18" si="3">RANK(J8,J$8:J$29,0)</f>
        <v>15</v>
      </c>
      <c r="L8" s="65">
        <f>VLOOKUP($A8,'Return Data'!$B$7:$R$2843,17,0)</f>
        <v>16.473600000000001</v>
      </c>
      <c r="M8" s="66">
        <f t="shared" ref="M8:M18" si="4">RANK(L8,L$8:L$29,0)</f>
        <v>12</v>
      </c>
      <c r="N8" s="65">
        <f>VLOOKUP($A8,'Return Data'!$B$7:$R$2843,14,0)</f>
        <v>13.723100000000001</v>
      </c>
      <c r="O8" s="66">
        <f t="shared" ref="O8:O14" si="5">RANK(N8,N$8:N$29,0)</f>
        <v>10</v>
      </c>
      <c r="P8" s="65">
        <f>VLOOKUP($A8,'Return Data'!$B$7:$R$2843,15,0)</f>
        <v>13.388500000000001</v>
      </c>
      <c r="Q8" s="66">
        <f>RANK(P8,P$8:P$29,0)</f>
        <v>11</v>
      </c>
      <c r="R8" s="65">
        <f>VLOOKUP($A8,'Return Data'!$B$7:$R$2843,16,0)</f>
        <v>14.406000000000001</v>
      </c>
      <c r="S8" s="67">
        <f t="shared" ref="S8:S29" si="6">RANK(R8,R$8:R$29,0)</f>
        <v>13</v>
      </c>
    </row>
    <row r="9" spans="1:20" x14ac:dyDescent="0.3">
      <c r="A9" s="63" t="s">
        <v>822</v>
      </c>
      <c r="B9" s="64">
        <f>VLOOKUP($A9,'Return Data'!$B$7:$R$2843,3,0)</f>
        <v>44376</v>
      </c>
      <c r="C9" s="65">
        <f>VLOOKUP($A9,'Return Data'!$B$7:$R$2843,4,0)</f>
        <v>41.13</v>
      </c>
      <c r="D9" s="65">
        <f>VLOOKUP($A9,'Return Data'!$B$7:$R$2843,10,0)</f>
        <v>10.564500000000001</v>
      </c>
      <c r="E9" s="66">
        <f t="shared" si="0"/>
        <v>13</v>
      </c>
      <c r="F9" s="65">
        <f>VLOOKUP($A9,'Return Data'!$B$7:$R$2843,11,0)</f>
        <v>11.3729</v>
      </c>
      <c r="G9" s="66">
        <f t="shared" si="1"/>
        <v>19</v>
      </c>
      <c r="H9" s="65">
        <f>VLOOKUP($A9,'Return Data'!$B$7:$R$2843,12,0)</f>
        <v>41.291699999999999</v>
      </c>
      <c r="I9" s="66">
        <f t="shared" si="2"/>
        <v>14</v>
      </c>
      <c r="J9" s="65">
        <f>VLOOKUP($A9,'Return Data'!$B$7:$R$2843,13,0)</f>
        <v>52.333300000000001</v>
      </c>
      <c r="K9" s="66">
        <f t="shared" si="3"/>
        <v>14</v>
      </c>
      <c r="L9" s="65">
        <f>VLOOKUP($A9,'Return Data'!$B$7:$R$2843,17,0)</f>
        <v>19.8827</v>
      </c>
      <c r="M9" s="66">
        <f t="shared" si="4"/>
        <v>6</v>
      </c>
      <c r="N9" s="65">
        <f>VLOOKUP($A9,'Return Data'!$B$7:$R$2843,14,0)</f>
        <v>14.485099999999999</v>
      </c>
      <c r="O9" s="66">
        <f t="shared" si="5"/>
        <v>7</v>
      </c>
      <c r="P9" s="65">
        <f>VLOOKUP($A9,'Return Data'!$B$7:$R$2843,15,0)</f>
        <v>17.726500000000001</v>
      </c>
      <c r="Q9" s="66">
        <f>RANK(P9,P$8:P$29,0)</f>
        <v>2</v>
      </c>
      <c r="R9" s="65">
        <f>VLOOKUP($A9,'Return Data'!$B$7:$R$2843,16,0)</f>
        <v>17.003399999999999</v>
      </c>
      <c r="S9" s="67">
        <f t="shared" si="6"/>
        <v>8</v>
      </c>
    </row>
    <row r="10" spans="1:20" x14ac:dyDescent="0.3">
      <c r="A10" s="63" t="s">
        <v>824</v>
      </c>
      <c r="B10" s="64">
        <f>VLOOKUP($A10,'Return Data'!$B$7:$R$2843,3,0)</f>
        <v>44376</v>
      </c>
      <c r="C10" s="65">
        <f>VLOOKUP($A10,'Return Data'!$B$7:$R$2843,4,0)</f>
        <v>13.064</v>
      </c>
      <c r="D10" s="65">
        <f>VLOOKUP($A10,'Return Data'!$B$7:$R$2843,10,0)</f>
        <v>8.8848000000000003</v>
      </c>
      <c r="E10" s="66">
        <f t="shared" si="0"/>
        <v>18</v>
      </c>
      <c r="F10" s="65">
        <f>VLOOKUP($A10,'Return Data'!$B$7:$R$2843,11,0)</f>
        <v>10.758800000000001</v>
      </c>
      <c r="G10" s="66">
        <f t="shared" si="1"/>
        <v>21</v>
      </c>
      <c r="H10" s="65">
        <f>VLOOKUP($A10,'Return Data'!$B$7:$R$2843,12,0)</f>
        <v>37.126100000000001</v>
      </c>
      <c r="I10" s="66">
        <f t="shared" si="2"/>
        <v>19</v>
      </c>
      <c r="J10" s="65">
        <f>VLOOKUP($A10,'Return Data'!$B$7:$R$2843,13,0)</f>
        <v>44.529299999999999</v>
      </c>
      <c r="K10" s="66">
        <f t="shared" si="3"/>
        <v>21</v>
      </c>
      <c r="L10" s="65">
        <f>VLOOKUP($A10,'Return Data'!$B$7:$R$2843,17,0)</f>
        <v>15.395300000000001</v>
      </c>
      <c r="M10" s="66">
        <f t="shared" si="4"/>
        <v>15</v>
      </c>
      <c r="N10" s="65">
        <f>VLOOKUP($A10,'Return Data'!$B$7:$R$2843,14,0)</f>
        <v>11.087400000000001</v>
      </c>
      <c r="O10" s="66">
        <f t="shared" si="5"/>
        <v>13</v>
      </c>
      <c r="P10" s="65"/>
      <c r="Q10" s="66"/>
      <c r="R10" s="65">
        <f>VLOOKUP($A10,'Return Data'!$B$7:$R$2843,16,0)</f>
        <v>7.4253999999999998</v>
      </c>
      <c r="S10" s="67">
        <f t="shared" si="6"/>
        <v>21</v>
      </c>
    </row>
    <row r="11" spans="1:20" x14ac:dyDescent="0.3">
      <c r="A11" s="63" t="s">
        <v>826</v>
      </c>
      <c r="B11" s="64">
        <f>VLOOKUP($A11,'Return Data'!$B$7:$R$2843,3,0)</f>
        <v>44376</v>
      </c>
      <c r="C11" s="65">
        <f>VLOOKUP($A11,'Return Data'!$B$7:$R$2843,4,0)</f>
        <v>32.408999999999999</v>
      </c>
      <c r="D11" s="65">
        <f>VLOOKUP($A11,'Return Data'!$B$7:$R$2843,10,0)</f>
        <v>11.9482</v>
      </c>
      <c r="E11" s="66">
        <f t="shared" si="0"/>
        <v>6</v>
      </c>
      <c r="F11" s="65">
        <f>VLOOKUP($A11,'Return Data'!$B$7:$R$2843,11,0)</f>
        <v>15.717499999999999</v>
      </c>
      <c r="G11" s="66">
        <f t="shared" si="1"/>
        <v>14</v>
      </c>
      <c r="H11" s="65">
        <f>VLOOKUP($A11,'Return Data'!$B$7:$R$2843,12,0)</f>
        <v>39.820500000000003</v>
      </c>
      <c r="I11" s="66">
        <f t="shared" si="2"/>
        <v>15</v>
      </c>
      <c r="J11" s="65">
        <f>VLOOKUP($A11,'Return Data'!$B$7:$R$2843,13,0)</f>
        <v>52.613500000000002</v>
      </c>
      <c r="K11" s="66">
        <f t="shared" si="3"/>
        <v>12</v>
      </c>
      <c r="L11" s="65">
        <f>VLOOKUP($A11,'Return Data'!$B$7:$R$2843,17,0)</f>
        <v>16.8569</v>
      </c>
      <c r="M11" s="66">
        <f t="shared" si="4"/>
        <v>11</v>
      </c>
      <c r="N11" s="65">
        <f>VLOOKUP($A11,'Return Data'!$B$7:$R$2843,14,0)</f>
        <v>13.665699999999999</v>
      </c>
      <c r="O11" s="66">
        <f t="shared" si="5"/>
        <v>11</v>
      </c>
      <c r="P11" s="65">
        <f>VLOOKUP($A11,'Return Data'!$B$7:$R$2843,15,0)</f>
        <v>12.896800000000001</v>
      </c>
      <c r="Q11" s="66">
        <f>RANK(P11,P$8:P$29,0)</f>
        <v>13</v>
      </c>
      <c r="R11" s="65">
        <f>VLOOKUP($A11,'Return Data'!$B$7:$R$2843,16,0)</f>
        <v>11.217000000000001</v>
      </c>
      <c r="S11" s="67">
        <f t="shared" si="6"/>
        <v>18</v>
      </c>
    </row>
    <row r="12" spans="1:20" x14ac:dyDescent="0.3">
      <c r="A12" s="63" t="s">
        <v>827</v>
      </c>
      <c r="B12" s="64">
        <f>VLOOKUP($A12,'Return Data'!$B$7:$R$2843,3,0)</f>
        <v>44376</v>
      </c>
      <c r="C12" s="65">
        <f>VLOOKUP($A12,'Return Data'!$B$7:$R$2843,4,0)</f>
        <v>58.640300000000003</v>
      </c>
      <c r="D12" s="65">
        <f>VLOOKUP($A12,'Return Data'!$B$7:$R$2843,10,0)</f>
        <v>13.1013</v>
      </c>
      <c r="E12" s="66">
        <f t="shared" si="0"/>
        <v>3</v>
      </c>
      <c r="F12" s="65">
        <f>VLOOKUP($A12,'Return Data'!$B$7:$R$2843,11,0)</f>
        <v>26.133700000000001</v>
      </c>
      <c r="G12" s="66">
        <f t="shared" si="1"/>
        <v>1</v>
      </c>
      <c r="H12" s="65">
        <f>VLOOKUP($A12,'Return Data'!$B$7:$R$2843,12,0)</f>
        <v>65.836100000000002</v>
      </c>
      <c r="I12" s="66">
        <f t="shared" si="2"/>
        <v>1</v>
      </c>
      <c r="J12" s="65">
        <f>VLOOKUP($A12,'Return Data'!$B$7:$R$2843,13,0)</f>
        <v>64.480199999999996</v>
      </c>
      <c r="K12" s="66">
        <f t="shared" si="3"/>
        <v>4</v>
      </c>
      <c r="L12" s="65">
        <f>VLOOKUP($A12,'Return Data'!$B$7:$R$2843,17,0)</f>
        <v>17.179200000000002</v>
      </c>
      <c r="M12" s="66">
        <f t="shared" si="4"/>
        <v>10</v>
      </c>
      <c r="N12" s="65">
        <f>VLOOKUP($A12,'Return Data'!$B$7:$R$2843,14,0)</f>
        <v>16.273399999999999</v>
      </c>
      <c r="O12" s="66">
        <f t="shared" si="5"/>
        <v>5</v>
      </c>
      <c r="P12" s="65">
        <f>VLOOKUP($A12,'Return Data'!$B$7:$R$2843,15,0)</f>
        <v>14.6503</v>
      </c>
      <c r="Q12" s="66">
        <f>RANK(P12,P$8:P$29,0)</f>
        <v>8</v>
      </c>
      <c r="R12" s="65">
        <f>VLOOKUP($A12,'Return Data'!$B$7:$R$2843,16,0)</f>
        <v>13.532299999999999</v>
      </c>
      <c r="S12" s="67">
        <f t="shared" si="6"/>
        <v>15</v>
      </c>
    </row>
    <row r="13" spans="1:20" x14ac:dyDescent="0.3">
      <c r="A13" s="63" t="s">
        <v>829</v>
      </c>
      <c r="B13" s="64">
        <f>VLOOKUP($A13,'Return Data'!$B$7:$R$2843,3,0)</f>
        <v>44376</v>
      </c>
      <c r="C13" s="65">
        <f>VLOOKUP($A13,'Return Data'!$B$7:$R$2843,4,0)</f>
        <v>97.394999999999996</v>
      </c>
      <c r="D13" s="65">
        <f>VLOOKUP($A13,'Return Data'!$B$7:$R$2843,10,0)</f>
        <v>11.504799999999999</v>
      </c>
      <c r="E13" s="66">
        <f t="shared" si="0"/>
        <v>9</v>
      </c>
      <c r="F13" s="65">
        <f>VLOOKUP($A13,'Return Data'!$B$7:$R$2843,11,0)</f>
        <v>20.866</v>
      </c>
      <c r="G13" s="66">
        <f t="shared" si="1"/>
        <v>6</v>
      </c>
      <c r="H13" s="65">
        <f>VLOOKUP($A13,'Return Data'!$B$7:$R$2843,12,0)</f>
        <v>48.273600000000002</v>
      </c>
      <c r="I13" s="66">
        <f t="shared" si="2"/>
        <v>5</v>
      </c>
      <c r="J13" s="65">
        <f>VLOOKUP($A13,'Return Data'!$B$7:$R$2843,13,0)</f>
        <v>54.062100000000001</v>
      </c>
      <c r="K13" s="66">
        <f t="shared" si="3"/>
        <v>10</v>
      </c>
      <c r="L13" s="65">
        <f>VLOOKUP($A13,'Return Data'!$B$7:$R$2843,17,0)</f>
        <v>10.2227</v>
      </c>
      <c r="M13" s="66">
        <f t="shared" si="4"/>
        <v>17</v>
      </c>
      <c r="N13" s="65">
        <f>VLOOKUP($A13,'Return Data'!$B$7:$R$2843,14,0)</f>
        <v>8.7062000000000008</v>
      </c>
      <c r="O13" s="66">
        <f t="shared" si="5"/>
        <v>15</v>
      </c>
      <c r="P13" s="65">
        <f>VLOOKUP($A13,'Return Data'!$B$7:$R$2843,15,0)</f>
        <v>9.8291000000000004</v>
      </c>
      <c r="Q13" s="66">
        <f>RANK(P13,P$8:P$29,0)</f>
        <v>15</v>
      </c>
      <c r="R13" s="65">
        <f>VLOOKUP($A13,'Return Data'!$B$7:$R$2843,16,0)</f>
        <v>14.517099999999999</v>
      </c>
      <c r="S13" s="67">
        <f t="shared" si="6"/>
        <v>12</v>
      </c>
    </row>
    <row r="14" spans="1:20" x14ac:dyDescent="0.3">
      <c r="A14" s="63" t="s">
        <v>832</v>
      </c>
      <c r="B14" s="64">
        <f>VLOOKUP($A14,'Return Data'!$B$7:$R$2843,3,0)</f>
        <v>44376</v>
      </c>
      <c r="C14" s="65">
        <f>VLOOKUP($A14,'Return Data'!$B$7:$R$2843,4,0)</f>
        <v>43.72</v>
      </c>
      <c r="D14" s="65">
        <f>VLOOKUP($A14,'Return Data'!$B$7:$R$2843,10,0)</f>
        <v>12.2753</v>
      </c>
      <c r="E14" s="66">
        <f t="shared" si="0"/>
        <v>5</v>
      </c>
      <c r="F14" s="65">
        <f>VLOOKUP($A14,'Return Data'!$B$7:$R$2843,11,0)</f>
        <v>20.573599999999999</v>
      </c>
      <c r="G14" s="66">
        <f t="shared" si="1"/>
        <v>7</v>
      </c>
      <c r="H14" s="65">
        <f>VLOOKUP($A14,'Return Data'!$B$7:$R$2843,12,0)</f>
        <v>44.338099999999997</v>
      </c>
      <c r="I14" s="66">
        <f t="shared" si="2"/>
        <v>10</v>
      </c>
      <c r="J14" s="65">
        <f>VLOOKUP($A14,'Return Data'!$B$7:$R$2843,13,0)</f>
        <v>53.835299999999997</v>
      </c>
      <c r="K14" s="66">
        <f t="shared" si="3"/>
        <v>11</v>
      </c>
      <c r="L14" s="65">
        <f>VLOOKUP($A14,'Return Data'!$B$7:$R$2843,17,0)</f>
        <v>19.902999999999999</v>
      </c>
      <c r="M14" s="66">
        <f t="shared" si="4"/>
        <v>5</v>
      </c>
      <c r="N14" s="65">
        <f>VLOOKUP($A14,'Return Data'!$B$7:$R$2843,14,0)</f>
        <v>14.4268</v>
      </c>
      <c r="O14" s="66">
        <f t="shared" si="5"/>
        <v>8</v>
      </c>
      <c r="P14" s="65">
        <f>VLOOKUP($A14,'Return Data'!$B$7:$R$2843,15,0)</f>
        <v>13.3765</v>
      </c>
      <c r="Q14" s="66">
        <f>RANK(P14,P$8:P$29,0)</f>
        <v>12</v>
      </c>
      <c r="R14" s="65">
        <f>VLOOKUP($A14,'Return Data'!$B$7:$R$2843,16,0)</f>
        <v>12.9709</v>
      </c>
      <c r="S14" s="67">
        <f t="shared" si="6"/>
        <v>17</v>
      </c>
    </row>
    <row r="15" spans="1:20" x14ac:dyDescent="0.3">
      <c r="A15" s="63" t="s">
        <v>835</v>
      </c>
      <c r="B15" s="64">
        <f>VLOOKUP($A15,'Return Data'!$B$7:$R$2843,3,0)</f>
        <v>44376</v>
      </c>
      <c r="C15" s="65">
        <f>VLOOKUP($A15,'Return Data'!$B$7:$R$2843,4,0)</f>
        <v>13.39</v>
      </c>
      <c r="D15" s="65">
        <f>VLOOKUP($A15,'Return Data'!$B$7:$R$2843,10,0)</f>
        <v>9.3061000000000007</v>
      </c>
      <c r="E15" s="66">
        <f t="shared" si="0"/>
        <v>17</v>
      </c>
      <c r="F15" s="65">
        <f>VLOOKUP($A15,'Return Data'!$B$7:$R$2843,11,0)</f>
        <v>11.305099999999999</v>
      </c>
      <c r="G15" s="66">
        <f t="shared" si="1"/>
        <v>20</v>
      </c>
      <c r="H15" s="65">
        <f>VLOOKUP($A15,'Return Data'!$B$7:$R$2843,12,0)</f>
        <v>36.354399999999998</v>
      </c>
      <c r="I15" s="66">
        <f t="shared" si="2"/>
        <v>20</v>
      </c>
      <c r="J15" s="65">
        <f>VLOOKUP($A15,'Return Data'!$B$7:$R$2843,13,0)</f>
        <v>46.8202</v>
      </c>
      <c r="K15" s="66">
        <f t="shared" si="3"/>
        <v>18</v>
      </c>
      <c r="L15" s="65">
        <f>VLOOKUP($A15,'Return Data'!$B$7:$R$2843,17,0)</f>
        <v>16.133199999999999</v>
      </c>
      <c r="M15" s="66">
        <f t="shared" si="4"/>
        <v>13</v>
      </c>
      <c r="N15" s="65">
        <f>VLOOKUP($A15,'Return Data'!$B$7:$R$2843,14,0)</f>
        <v>10.728899999999999</v>
      </c>
      <c r="O15" s="66">
        <f>RANK(N15,N$8:N$29,0)</f>
        <v>14</v>
      </c>
      <c r="P15" s="65"/>
      <c r="Q15" s="66"/>
      <c r="R15" s="65">
        <f>VLOOKUP($A15,'Return Data'!$B$7:$R$2843,16,0)</f>
        <v>8.4069000000000003</v>
      </c>
      <c r="S15" s="67">
        <f t="shared" si="6"/>
        <v>20</v>
      </c>
    </row>
    <row r="16" spans="1:20" x14ac:dyDescent="0.3">
      <c r="A16" s="63" t="s">
        <v>837</v>
      </c>
      <c r="B16" s="64">
        <f>VLOOKUP($A16,'Return Data'!$B$7:$R$2843,3,0)</f>
        <v>44376</v>
      </c>
      <c r="C16" s="65">
        <f>VLOOKUP($A16,'Return Data'!$B$7:$R$2843,4,0)</f>
        <v>49.46</v>
      </c>
      <c r="D16" s="65">
        <f>VLOOKUP($A16,'Return Data'!$B$7:$R$2843,10,0)</f>
        <v>8.6793999999999993</v>
      </c>
      <c r="E16" s="66">
        <f t="shared" si="0"/>
        <v>20</v>
      </c>
      <c r="F16" s="65">
        <f>VLOOKUP($A16,'Return Data'!$B$7:$R$2843,11,0)</f>
        <v>11.748799999999999</v>
      </c>
      <c r="G16" s="66">
        <f t="shared" si="1"/>
        <v>17</v>
      </c>
      <c r="H16" s="65">
        <f>VLOOKUP($A16,'Return Data'!$B$7:$R$2843,12,0)</f>
        <v>26.044899999999998</v>
      </c>
      <c r="I16" s="66">
        <f t="shared" si="2"/>
        <v>22</v>
      </c>
      <c r="J16" s="65">
        <f>VLOOKUP($A16,'Return Data'!$B$7:$R$2843,13,0)</f>
        <v>46.1584</v>
      </c>
      <c r="K16" s="66">
        <f t="shared" si="3"/>
        <v>20</v>
      </c>
      <c r="L16" s="65">
        <f>VLOOKUP($A16,'Return Data'!$B$7:$R$2843,17,0)</f>
        <v>15.5724</v>
      </c>
      <c r="M16" s="66">
        <f t="shared" si="4"/>
        <v>14</v>
      </c>
      <c r="N16" s="65">
        <f>VLOOKUP($A16,'Return Data'!$B$7:$R$2843,14,0)</f>
        <v>8.0566999999999993</v>
      </c>
      <c r="O16" s="66">
        <f>RANK(N16,N$8:N$29,0)</f>
        <v>16</v>
      </c>
      <c r="P16" s="65">
        <f>VLOOKUP($A16,'Return Data'!$B$7:$R$2843,15,0)</f>
        <v>13.8949</v>
      </c>
      <c r="Q16" s="66">
        <f>RANK(P16,P$8:P$29,0)</f>
        <v>10</v>
      </c>
      <c r="R16" s="65">
        <f>VLOOKUP($A16,'Return Data'!$B$7:$R$2843,16,0)</f>
        <v>11.0146</v>
      </c>
      <c r="S16" s="67">
        <f t="shared" si="6"/>
        <v>19</v>
      </c>
    </row>
    <row r="17" spans="1:19" x14ac:dyDescent="0.3">
      <c r="A17" s="63" t="s">
        <v>839</v>
      </c>
      <c r="B17" s="64">
        <f>VLOOKUP($A17,'Return Data'!$B$7:$R$2843,3,0)</f>
        <v>44376</v>
      </c>
      <c r="C17" s="65">
        <f>VLOOKUP($A17,'Return Data'!$B$7:$R$2843,4,0)</f>
        <v>26.327100000000002</v>
      </c>
      <c r="D17" s="65">
        <f>VLOOKUP($A17,'Return Data'!$B$7:$R$2843,10,0)</f>
        <v>11.865500000000001</v>
      </c>
      <c r="E17" s="66">
        <f t="shared" si="0"/>
        <v>7</v>
      </c>
      <c r="F17" s="65">
        <f>VLOOKUP($A17,'Return Data'!$B$7:$R$2843,11,0)</f>
        <v>17.471900000000002</v>
      </c>
      <c r="G17" s="66">
        <f t="shared" si="1"/>
        <v>12</v>
      </c>
      <c r="H17" s="65">
        <f>VLOOKUP($A17,'Return Data'!$B$7:$R$2843,12,0)</f>
        <v>45.007399999999997</v>
      </c>
      <c r="I17" s="66">
        <f t="shared" si="2"/>
        <v>9</v>
      </c>
      <c r="J17" s="65">
        <f>VLOOKUP($A17,'Return Data'!$B$7:$R$2843,13,0)</f>
        <v>61.982999999999997</v>
      </c>
      <c r="K17" s="66">
        <f t="shared" si="3"/>
        <v>5</v>
      </c>
      <c r="L17" s="65">
        <f>VLOOKUP($A17,'Return Data'!$B$7:$R$2843,17,0)</f>
        <v>25.330400000000001</v>
      </c>
      <c r="M17" s="66">
        <f t="shared" si="4"/>
        <v>1</v>
      </c>
      <c r="N17" s="65">
        <f>VLOOKUP($A17,'Return Data'!$B$7:$R$2843,14,0)</f>
        <v>22.008700000000001</v>
      </c>
      <c r="O17" s="66">
        <f>RANK(N17,N$8:N$29,0)</f>
        <v>1</v>
      </c>
      <c r="P17" s="65">
        <f>VLOOKUP($A17,'Return Data'!$B$7:$R$2843,15,0)</f>
        <v>18.878299999999999</v>
      </c>
      <c r="Q17" s="66">
        <f>RANK(P17,P$8:P$29,0)</f>
        <v>1</v>
      </c>
      <c r="R17" s="65">
        <f>VLOOKUP($A17,'Return Data'!$B$7:$R$2843,16,0)</f>
        <v>15.6227</v>
      </c>
      <c r="S17" s="67">
        <f t="shared" si="6"/>
        <v>10</v>
      </c>
    </row>
    <row r="18" spans="1:19" x14ac:dyDescent="0.3">
      <c r="A18" s="63" t="s">
        <v>840</v>
      </c>
      <c r="B18" s="64">
        <f>VLOOKUP($A18,'Return Data'!$B$7:$R$2843,3,0)</f>
        <v>44376</v>
      </c>
      <c r="C18" s="65">
        <f>VLOOKUP($A18,'Return Data'!$B$7:$R$2843,4,0)</f>
        <v>10.528700000000001</v>
      </c>
      <c r="D18" s="65">
        <f>VLOOKUP($A18,'Return Data'!$B$7:$R$2843,10,0)</f>
        <v>6.0345000000000004</v>
      </c>
      <c r="E18" s="66">
        <f t="shared" si="0"/>
        <v>22</v>
      </c>
      <c r="F18" s="65">
        <f>VLOOKUP($A18,'Return Data'!$B$7:$R$2843,11,0)</f>
        <v>6.4408000000000003</v>
      </c>
      <c r="G18" s="66">
        <f t="shared" si="1"/>
        <v>22</v>
      </c>
      <c r="H18" s="65">
        <f>VLOOKUP($A18,'Return Data'!$B$7:$R$2843,12,0)</f>
        <v>37.507800000000003</v>
      </c>
      <c r="I18" s="66">
        <f t="shared" si="2"/>
        <v>18</v>
      </c>
      <c r="J18" s="65">
        <f>VLOOKUP($A18,'Return Data'!$B$7:$R$2843,13,0)</f>
        <v>39.563899999999997</v>
      </c>
      <c r="K18" s="66">
        <f t="shared" si="3"/>
        <v>22</v>
      </c>
      <c r="L18" s="65">
        <f>VLOOKUP($A18,'Return Data'!$B$7:$R$2843,17,0)</f>
        <v>7.3075999999999999</v>
      </c>
      <c r="M18" s="66">
        <f t="shared" si="4"/>
        <v>18</v>
      </c>
      <c r="N18" s="65">
        <f>VLOOKUP($A18,'Return Data'!$B$7:$R$2843,14,0)</f>
        <v>7.4827000000000004</v>
      </c>
      <c r="O18" s="66">
        <f>RANK(N18,N$8:N$29,0)</f>
        <v>17</v>
      </c>
      <c r="P18" s="65">
        <f>VLOOKUP($A18,'Return Data'!$B$7:$R$2843,15,0)</f>
        <v>11.9443</v>
      </c>
      <c r="Q18" s="66">
        <f>RANK(P18,P$8:P$29,0)</f>
        <v>14</v>
      </c>
      <c r="R18" s="65">
        <f>VLOOKUP($A18,'Return Data'!$B$7:$R$2843,16,0)</f>
        <v>0.38740000000000002</v>
      </c>
      <c r="S18" s="67">
        <f t="shared" si="6"/>
        <v>22</v>
      </c>
    </row>
    <row r="19" spans="1:19" x14ac:dyDescent="0.3">
      <c r="A19" s="63" t="s">
        <v>843</v>
      </c>
      <c r="B19" s="64">
        <f>VLOOKUP($A19,'Return Data'!$B$7:$R$2843,3,0)</f>
        <v>44376</v>
      </c>
      <c r="C19" s="65">
        <f>VLOOKUP($A19,'Return Data'!$B$7:$R$2843,4,0)</f>
        <v>14.696999999999999</v>
      </c>
      <c r="D19" s="65">
        <f>VLOOKUP($A19,'Return Data'!$B$7:$R$2843,10,0)</f>
        <v>10.3047</v>
      </c>
      <c r="E19" s="66">
        <f t="shared" si="0"/>
        <v>15</v>
      </c>
      <c r="F19" s="65">
        <f>VLOOKUP($A19,'Return Data'!$B$7:$R$2843,11,0)</f>
        <v>20.083300000000001</v>
      </c>
      <c r="G19" s="66">
        <f t="shared" si="1"/>
        <v>8</v>
      </c>
      <c r="H19" s="65">
        <f>VLOOKUP($A19,'Return Data'!$B$7:$R$2843,12,0)</f>
        <v>42.495600000000003</v>
      </c>
      <c r="I19" s="66">
        <f t="shared" si="2"/>
        <v>11</v>
      </c>
      <c r="J19" s="65">
        <f>VLOOKUP($A19,'Return Data'!$B$7:$R$2843,13,0)</f>
        <v>55.9694</v>
      </c>
      <c r="K19" s="66">
        <f t="shared" ref="K19" si="7">RANK(J19,J$8:J$29,0)</f>
        <v>9</v>
      </c>
      <c r="L19" s="65"/>
      <c r="M19" s="66"/>
      <c r="N19" s="65"/>
      <c r="O19" s="66"/>
      <c r="P19" s="65"/>
      <c r="Q19" s="66"/>
      <c r="R19" s="65">
        <f>VLOOKUP($A19,'Return Data'!$B$7:$R$2843,16,0)</f>
        <v>21.755400000000002</v>
      </c>
      <c r="S19" s="67">
        <f t="shared" si="6"/>
        <v>3</v>
      </c>
    </row>
    <row r="20" spans="1:19" x14ac:dyDescent="0.3">
      <c r="A20" s="63" t="s">
        <v>845</v>
      </c>
      <c r="B20" s="64">
        <f>VLOOKUP($A20,'Return Data'!$B$7:$R$2843,3,0)</f>
        <v>44376</v>
      </c>
      <c r="C20" s="65">
        <f>VLOOKUP($A20,'Return Data'!$B$7:$R$2843,4,0)</f>
        <v>15.199</v>
      </c>
      <c r="D20" s="65">
        <f>VLOOKUP($A20,'Return Data'!$B$7:$R$2843,10,0)</f>
        <v>11.5441</v>
      </c>
      <c r="E20" s="66">
        <f t="shared" si="0"/>
        <v>8</v>
      </c>
      <c r="F20" s="65">
        <f>VLOOKUP($A20,'Return Data'!$B$7:$R$2843,11,0)</f>
        <v>16.681999999999999</v>
      </c>
      <c r="G20" s="66">
        <f t="shared" si="1"/>
        <v>13</v>
      </c>
      <c r="H20" s="65">
        <f>VLOOKUP($A20,'Return Data'!$B$7:$R$2843,12,0)</f>
        <v>31.627300000000002</v>
      </c>
      <c r="I20" s="66">
        <f t="shared" si="2"/>
        <v>21</v>
      </c>
      <c r="J20" s="65">
        <f>VLOOKUP($A20,'Return Data'!$B$7:$R$2843,13,0)</f>
        <v>48.326300000000003</v>
      </c>
      <c r="K20" s="66">
        <f t="shared" ref="K20:K27" si="8">RANK(J20,J$8:J$29,0)</f>
        <v>16</v>
      </c>
      <c r="L20" s="65">
        <f>VLOOKUP($A20,'Return Data'!$B$7:$R$2843,17,0)</f>
        <v>18.009699999999999</v>
      </c>
      <c r="M20" s="66">
        <f t="shared" ref="M20" si="9">RANK(L20,L$8:L$29,0)</f>
        <v>9</v>
      </c>
      <c r="N20" s="65"/>
      <c r="O20" s="66"/>
      <c r="P20" s="65"/>
      <c r="Q20" s="66"/>
      <c r="R20" s="65">
        <f>VLOOKUP($A20,'Return Data'!$B$7:$R$2843,16,0)</f>
        <v>17.119</v>
      </c>
      <c r="S20" s="67">
        <f t="shared" si="6"/>
        <v>7</v>
      </c>
    </row>
    <row r="21" spans="1:19" x14ac:dyDescent="0.3">
      <c r="A21" s="63" t="s">
        <v>847</v>
      </c>
      <c r="B21" s="64">
        <f>VLOOKUP($A21,'Return Data'!$B$7:$R$2843,3,0)</f>
        <v>44376</v>
      </c>
      <c r="C21" s="65">
        <f>VLOOKUP($A21,'Return Data'!$B$7:$R$2843,4,0)</f>
        <v>17.300999999999998</v>
      </c>
      <c r="D21" s="65">
        <f>VLOOKUP($A21,'Return Data'!$B$7:$R$2843,10,0)</f>
        <v>11.418100000000001</v>
      </c>
      <c r="E21" s="66">
        <f t="shared" si="0"/>
        <v>10</v>
      </c>
      <c r="F21" s="65">
        <f>VLOOKUP($A21,'Return Data'!$B$7:$R$2843,11,0)</f>
        <v>21.777999999999999</v>
      </c>
      <c r="G21" s="66">
        <f t="shared" si="1"/>
        <v>4</v>
      </c>
      <c r="H21" s="65">
        <f>VLOOKUP($A21,'Return Data'!$B$7:$R$2843,12,0)</f>
        <v>45.790799999999997</v>
      </c>
      <c r="I21" s="66">
        <f t="shared" si="2"/>
        <v>7</v>
      </c>
      <c r="J21" s="65">
        <f>VLOOKUP($A21,'Return Data'!$B$7:$R$2843,13,0)</f>
        <v>65.909099999999995</v>
      </c>
      <c r="K21" s="66">
        <f t="shared" si="8"/>
        <v>3</v>
      </c>
      <c r="L21" s="65"/>
      <c r="M21" s="66"/>
      <c r="N21" s="65"/>
      <c r="O21" s="66"/>
      <c r="P21" s="65"/>
      <c r="Q21" s="66"/>
      <c r="R21" s="65">
        <f>VLOOKUP($A21,'Return Data'!$B$7:$R$2843,16,0)</f>
        <v>29.3705</v>
      </c>
      <c r="S21" s="67">
        <f t="shared" si="6"/>
        <v>1</v>
      </c>
    </row>
    <row r="22" spans="1:19" x14ac:dyDescent="0.3">
      <c r="A22" s="63" t="s">
        <v>849</v>
      </c>
      <c r="B22" s="64">
        <f>VLOOKUP($A22,'Return Data'!$B$7:$R$2843,3,0)</f>
        <v>44376</v>
      </c>
      <c r="C22" s="65">
        <f>VLOOKUP($A22,'Return Data'!$B$7:$R$2843,4,0)</f>
        <v>31.631599999999999</v>
      </c>
      <c r="D22" s="65">
        <f>VLOOKUP($A22,'Return Data'!$B$7:$R$2843,10,0)</f>
        <v>7.7135999999999996</v>
      </c>
      <c r="E22" s="66">
        <f t="shared" si="0"/>
        <v>21</v>
      </c>
      <c r="F22" s="65">
        <f>VLOOKUP($A22,'Return Data'!$B$7:$R$2843,11,0)</f>
        <v>11.573700000000001</v>
      </c>
      <c r="G22" s="66">
        <f t="shared" si="1"/>
        <v>18</v>
      </c>
      <c r="H22" s="65">
        <f>VLOOKUP($A22,'Return Data'!$B$7:$R$2843,12,0)</f>
        <v>38.161200000000001</v>
      </c>
      <c r="I22" s="66">
        <f t="shared" si="2"/>
        <v>16</v>
      </c>
      <c r="J22" s="65">
        <f>VLOOKUP($A22,'Return Data'!$B$7:$R$2843,13,0)</f>
        <v>47.173699999999997</v>
      </c>
      <c r="K22" s="66">
        <f t="shared" si="8"/>
        <v>17</v>
      </c>
      <c r="L22" s="65">
        <f>VLOOKUP($A22,'Return Data'!$B$7:$R$2843,17,0)</f>
        <v>18.798500000000001</v>
      </c>
      <c r="M22" s="66">
        <f t="shared" ref="M22:M27" si="10">RANK(L22,L$8:L$29,0)</f>
        <v>8</v>
      </c>
      <c r="N22" s="65">
        <f>VLOOKUP($A22,'Return Data'!$B$7:$R$2843,14,0)</f>
        <v>13.975</v>
      </c>
      <c r="O22" s="66">
        <f t="shared" ref="O22:O27" si="11">RANK(N22,N$8:N$29,0)</f>
        <v>9</v>
      </c>
      <c r="P22" s="65">
        <f>VLOOKUP($A22,'Return Data'!$B$7:$R$2843,15,0)</f>
        <v>14.857799999999999</v>
      </c>
      <c r="Q22" s="66">
        <f t="shared" ref="Q22:Q27" si="12">RANK(P22,P$8:P$29,0)</f>
        <v>6</v>
      </c>
      <c r="R22" s="65">
        <f>VLOOKUP($A22,'Return Data'!$B$7:$R$2843,16,0)</f>
        <v>15.2082</v>
      </c>
      <c r="S22" s="67">
        <f t="shared" si="6"/>
        <v>11</v>
      </c>
    </row>
    <row r="23" spans="1:19" x14ac:dyDescent="0.3">
      <c r="A23" s="63" t="s">
        <v>850</v>
      </c>
      <c r="B23" s="64">
        <f>VLOOKUP($A23,'Return Data'!$B$7:$R$2843,3,0)</f>
        <v>44376</v>
      </c>
      <c r="C23" s="65">
        <f>VLOOKUP($A23,'Return Data'!$B$7:$R$2843,4,0)</f>
        <v>68.959000000000003</v>
      </c>
      <c r="D23" s="65">
        <f>VLOOKUP($A23,'Return Data'!$B$7:$R$2843,10,0)</f>
        <v>9.4059000000000008</v>
      </c>
      <c r="E23" s="66">
        <f t="shared" si="0"/>
        <v>16</v>
      </c>
      <c r="F23" s="65">
        <f>VLOOKUP($A23,'Return Data'!$B$7:$R$2843,11,0)</f>
        <v>24.9314</v>
      </c>
      <c r="G23" s="66">
        <f t="shared" si="1"/>
        <v>3</v>
      </c>
      <c r="H23" s="65">
        <f>VLOOKUP($A23,'Return Data'!$B$7:$R$2843,12,0)</f>
        <v>55.8322</v>
      </c>
      <c r="I23" s="66">
        <f t="shared" si="2"/>
        <v>2</v>
      </c>
      <c r="J23" s="65">
        <f>VLOOKUP($A23,'Return Data'!$B$7:$R$2843,13,0)</f>
        <v>71.395700000000005</v>
      </c>
      <c r="K23" s="66">
        <f t="shared" si="8"/>
        <v>1</v>
      </c>
      <c r="L23" s="65">
        <f>VLOOKUP($A23,'Return Data'!$B$7:$R$2843,17,0)</f>
        <v>19.7624</v>
      </c>
      <c r="M23" s="66">
        <f t="shared" si="10"/>
        <v>7</v>
      </c>
      <c r="N23" s="65">
        <f>VLOOKUP($A23,'Return Data'!$B$7:$R$2843,14,0)</f>
        <v>15.124000000000001</v>
      </c>
      <c r="O23" s="66">
        <f t="shared" si="11"/>
        <v>6</v>
      </c>
      <c r="P23" s="65">
        <f>VLOOKUP($A23,'Return Data'!$B$7:$R$2843,15,0)</f>
        <v>14.4138</v>
      </c>
      <c r="Q23" s="66">
        <f t="shared" si="12"/>
        <v>9</v>
      </c>
      <c r="R23" s="65">
        <f>VLOOKUP($A23,'Return Data'!$B$7:$R$2843,16,0)</f>
        <v>14.2255</v>
      </c>
      <c r="S23" s="67">
        <f t="shared" si="6"/>
        <v>14</v>
      </c>
    </row>
    <row r="24" spans="1:19" x14ac:dyDescent="0.3">
      <c r="A24" s="63" t="s">
        <v>852</v>
      </c>
      <c r="B24" s="64">
        <f>VLOOKUP($A24,'Return Data'!$B$7:$R$2843,3,0)</f>
        <v>44376</v>
      </c>
      <c r="C24" s="65">
        <f>VLOOKUP($A24,'Return Data'!$B$7:$R$2843,4,0)</f>
        <v>99.57</v>
      </c>
      <c r="D24" s="65">
        <f>VLOOKUP($A24,'Return Data'!$B$7:$R$2843,10,0)</f>
        <v>13.586600000000001</v>
      </c>
      <c r="E24" s="66">
        <f t="shared" si="0"/>
        <v>1</v>
      </c>
      <c r="F24" s="65">
        <f>VLOOKUP($A24,'Return Data'!$B$7:$R$2843,11,0)</f>
        <v>21.6494</v>
      </c>
      <c r="G24" s="66">
        <f t="shared" si="1"/>
        <v>5</v>
      </c>
      <c r="H24" s="65">
        <f>VLOOKUP($A24,'Return Data'!$B$7:$R$2843,12,0)</f>
        <v>49.123899999999999</v>
      </c>
      <c r="I24" s="66">
        <f t="shared" si="2"/>
        <v>4</v>
      </c>
      <c r="J24" s="65">
        <f>VLOOKUP($A24,'Return Data'!$B$7:$R$2843,13,0)</f>
        <v>59.286499999999997</v>
      </c>
      <c r="K24" s="66">
        <f t="shared" si="8"/>
        <v>7</v>
      </c>
      <c r="L24" s="65">
        <f>VLOOKUP($A24,'Return Data'!$B$7:$R$2843,17,0)</f>
        <v>23.790700000000001</v>
      </c>
      <c r="M24" s="66">
        <f t="shared" si="10"/>
        <v>3</v>
      </c>
      <c r="N24" s="65">
        <f>VLOOKUP($A24,'Return Data'!$B$7:$R$2843,14,0)</f>
        <v>18.119499999999999</v>
      </c>
      <c r="O24" s="66">
        <f t="shared" si="11"/>
        <v>2</v>
      </c>
      <c r="P24" s="65">
        <f>VLOOKUP($A24,'Return Data'!$B$7:$R$2843,15,0)</f>
        <v>16.334299999999999</v>
      </c>
      <c r="Q24" s="66">
        <f t="shared" si="12"/>
        <v>4</v>
      </c>
      <c r="R24" s="65">
        <f>VLOOKUP($A24,'Return Data'!$B$7:$R$2843,16,0)</f>
        <v>15.828200000000001</v>
      </c>
      <c r="S24" s="67">
        <f t="shared" si="6"/>
        <v>9</v>
      </c>
    </row>
    <row r="25" spans="1:19" x14ac:dyDescent="0.3">
      <c r="A25" s="63" t="s">
        <v>854</v>
      </c>
      <c r="B25" s="64">
        <f>VLOOKUP($A25,'Return Data'!$B$7:$R$2843,3,0)</f>
        <v>44376</v>
      </c>
      <c r="C25" s="65">
        <f>VLOOKUP($A25,'Return Data'!$B$7:$R$2843,4,0)</f>
        <v>49.628100000000003</v>
      </c>
      <c r="D25" s="65">
        <f>VLOOKUP($A25,'Return Data'!$B$7:$R$2843,10,0)</f>
        <v>12.831899999999999</v>
      </c>
      <c r="E25" s="66">
        <f t="shared" si="0"/>
        <v>4</v>
      </c>
      <c r="F25" s="65">
        <f>VLOOKUP($A25,'Return Data'!$B$7:$R$2843,11,0)</f>
        <v>25.971499999999999</v>
      </c>
      <c r="G25" s="66">
        <f t="shared" si="1"/>
        <v>2</v>
      </c>
      <c r="H25" s="65">
        <f>VLOOKUP($A25,'Return Data'!$B$7:$R$2843,12,0)</f>
        <v>54.668300000000002</v>
      </c>
      <c r="I25" s="66">
        <f t="shared" si="2"/>
        <v>3</v>
      </c>
      <c r="J25" s="65">
        <f>VLOOKUP($A25,'Return Data'!$B$7:$R$2843,13,0)</f>
        <v>66.5959</v>
      </c>
      <c r="K25" s="66">
        <f t="shared" si="8"/>
        <v>2</v>
      </c>
      <c r="L25" s="65">
        <f>VLOOKUP($A25,'Return Data'!$B$7:$R$2843,17,0)</f>
        <v>24.291</v>
      </c>
      <c r="M25" s="66">
        <f t="shared" si="10"/>
        <v>2</v>
      </c>
      <c r="N25" s="65">
        <f>VLOOKUP($A25,'Return Data'!$B$7:$R$2843,14,0)</f>
        <v>16.498899999999999</v>
      </c>
      <c r="O25" s="66">
        <f t="shared" si="11"/>
        <v>4</v>
      </c>
      <c r="P25" s="65">
        <f>VLOOKUP($A25,'Return Data'!$B$7:$R$2843,15,0)</f>
        <v>15.3765</v>
      </c>
      <c r="Q25" s="66">
        <f t="shared" si="12"/>
        <v>5</v>
      </c>
      <c r="R25" s="65">
        <f>VLOOKUP($A25,'Return Data'!$B$7:$R$2843,16,0)</f>
        <v>13.202999999999999</v>
      </c>
      <c r="S25" s="67">
        <f t="shared" si="6"/>
        <v>16</v>
      </c>
    </row>
    <row r="26" spans="1:19" x14ac:dyDescent="0.3">
      <c r="A26" s="63" t="s">
        <v>857</v>
      </c>
      <c r="B26" s="64">
        <f>VLOOKUP($A26,'Return Data'!$B$7:$R$2843,3,0)</f>
        <v>44376</v>
      </c>
      <c r="C26" s="65">
        <f>VLOOKUP($A26,'Return Data'!$B$7:$R$2843,4,0)</f>
        <v>209.25460000000001</v>
      </c>
      <c r="D26" s="65">
        <f>VLOOKUP($A26,'Return Data'!$B$7:$R$2843,10,0)</f>
        <v>13.1905</v>
      </c>
      <c r="E26" s="66">
        <f t="shared" si="0"/>
        <v>2</v>
      </c>
      <c r="F26" s="65">
        <f>VLOOKUP($A26,'Return Data'!$B$7:$R$2843,11,0)</f>
        <v>19.487100000000002</v>
      </c>
      <c r="G26" s="66">
        <f t="shared" si="1"/>
        <v>10</v>
      </c>
      <c r="H26" s="65">
        <f>VLOOKUP($A26,'Return Data'!$B$7:$R$2843,12,0)</f>
        <v>46.095799999999997</v>
      </c>
      <c r="I26" s="66">
        <f t="shared" si="2"/>
        <v>6</v>
      </c>
      <c r="J26" s="65">
        <f>VLOOKUP($A26,'Return Data'!$B$7:$R$2843,13,0)</f>
        <v>52.470700000000001</v>
      </c>
      <c r="K26" s="66">
        <f t="shared" si="8"/>
        <v>13</v>
      </c>
      <c r="L26" s="65">
        <f>VLOOKUP($A26,'Return Data'!$B$7:$R$2843,17,0)</f>
        <v>19.996700000000001</v>
      </c>
      <c r="M26" s="66">
        <f t="shared" si="10"/>
        <v>4</v>
      </c>
      <c r="N26" s="65">
        <f>VLOOKUP($A26,'Return Data'!$B$7:$R$2843,14,0)</f>
        <v>16.927900000000001</v>
      </c>
      <c r="O26" s="66">
        <f t="shared" si="11"/>
        <v>3</v>
      </c>
      <c r="P26" s="65">
        <f>VLOOKUP($A26,'Return Data'!$B$7:$R$2843,15,0)</f>
        <v>16.725200000000001</v>
      </c>
      <c r="Q26" s="66">
        <f t="shared" si="12"/>
        <v>3</v>
      </c>
      <c r="R26" s="65">
        <f>VLOOKUP($A26,'Return Data'!$B$7:$R$2843,16,0)</f>
        <v>19.938700000000001</v>
      </c>
      <c r="S26" s="67">
        <f t="shared" si="6"/>
        <v>5</v>
      </c>
    </row>
    <row r="27" spans="1:19" x14ac:dyDescent="0.3">
      <c r="A27" s="63" t="s">
        <v>858</v>
      </c>
      <c r="B27" s="64">
        <f>VLOOKUP($A27,'Return Data'!$B$7:$R$2843,3,0)</f>
        <v>44376</v>
      </c>
      <c r="C27" s="65">
        <f>VLOOKUP($A27,'Return Data'!$B$7:$R$2843,4,0)</f>
        <v>245.30590000000001</v>
      </c>
      <c r="D27" s="65">
        <f>VLOOKUP($A27,'Return Data'!$B$7:$R$2843,10,0)</f>
        <v>8.7003000000000004</v>
      </c>
      <c r="E27" s="66">
        <f t="shared" si="0"/>
        <v>19</v>
      </c>
      <c r="F27" s="65">
        <f>VLOOKUP($A27,'Return Data'!$B$7:$R$2843,11,0)</f>
        <v>13.738</v>
      </c>
      <c r="G27" s="66">
        <f t="shared" si="1"/>
        <v>16</v>
      </c>
      <c r="H27" s="65">
        <f>VLOOKUP($A27,'Return Data'!$B$7:$R$2843,12,0)</f>
        <v>37.802199999999999</v>
      </c>
      <c r="I27" s="66">
        <f t="shared" si="2"/>
        <v>17</v>
      </c>
      <c r="J27" s="65">
        <f>VLOOKUP($A27,'Return Data'!$B$7:$R$2843,13,0)</f>
        <v>46.595300000000002</v>
      </c>
      <c r="K27" s="66">
        <f t="shared" si="8"/>
        <v>19</v>
      </c>
      <c r="L27" s="65">
        <f>VLOOKUP($A27,'Return Data'!$B$7:$R$2843,17,0)</f>
        <v>15.0915</v>
      </c>
      <c r="M27" s="66">
        <f t="shared" si="10"/>
        <v>16</v>
      </c>
      <c r="N27" s="65">
        <f>VLOOKUP($A27,'Return Data'!$B$7:$R$2843,14,0)</f>
        <v>13.2294</v>
      </c>
      <c r="O27" s="66">
        <f t="shared" si="11"/>
        <v>12</v>
      </c>
      <c r="P27" s="65">
        <f>VLOOKUP($A27,'Return Data'!$B$7:$R$2843,15,0)</f>
        <v>14.8508</v>
      </c>
      <c r="Q27" s="66">
        <f t="shared" si="12"/>
        <v>7</v>
      </c>
      <c r="R27" s="65">
        <f>VLOOKUP($A27,'Return Data'!$B$7:$R$2843,16,0)</f>
        <v>18.417999999999999</v>
      </c>
      <c r="S27" s="67">
        <f t="shared" si="6"/>
        <v>6</v>
      </c>
    </row>
    <row r="28" spans="1:19" x14ac:dyDescent="0.3">
      <c r="A28" s="63" t="s">
        <v>861</v>
      </c>
      <c r="B28" s="64">
        <f>VLOOKUP($A28,'Return Data'!$B$7:$R$2843,3,0)</f>
        <v>44376</v>
      </c>
      <c r="C28" s="65">
        <f>VLOOKUP($A28,'Return Data'!$B$7:$R$2843,4,0)</f>
        <v>13.4152</v>
      </c>
      <c r="D28" s="65">
        <f>VLOOKUP($A28,'Return Data'!$B$7:$R$2843,10,0)</f>
        <v>10.7395</v>
      </c>
      <c r="E28" s="66">
        <f t="shared" si="0"/>
        <v>12</v>
      </c>
      <c r="F28" s="65">
        <f>VLOOKUP($A28,'Return Data'!$B$7:$R$2843,11,0)</f>
        <v>19.520299999999999</v>
      </c>
      <c r="G28" s="66">
        <f t="shared" si="1"/>
        <v>9</v>
      </c>
      <c r="H28" s="65">
        <f>VLOOKUP($A28,'Return Data'!$B$7:$R$2843,12,0)</f>
        <v>45.066800000000001</v>
      </c>
      <c r="I28" s="66">
        <f>RANK(H28,H$8:H$29,0)</f>
        <v>8</v>
      </c>
      <c r="J28" s="65">
        <f>VLOOKUP($A28,'Return Data'!$B$7:$R$2843,13,0)</f>
        <v>60.576500000000003</v>
      </c>
      <c r="K28" s="66">
        <f t="shared" ref="K28" si="13">RANK(J28,J$8:J$29,0)</f>
        <v>6</v>
      </c>
      <c r="L28" s="65"/>
      <c r="M28" s="66"/>
      <c r="N28" s="65"/>
      <c r="O28" s="66"/>
      <c r="P28" s="65"/>
      <c r="Q28" s="66"/>
      <c r="R28" s="65">
        <f>VLOOKUP($A28,'Return Data'!$B$7:$R$2843,16,0)</f>
        <v>20.6205</v>
      </c>
      <c r="S28" s="67">
        <f t="shared" si="6"/>
        <v>4</v>
      </c>
    </row>
    <row r="29" spans="1:19" x14ac:dyDescent="0.3">
      <c r="A29" s="63" t="s">
        <v>863</v>
      </c>
      <c r="B29" s="64">
        <f>VLOOKUP($A29,'Return Data'!$B$7:$R$2843,3,0)</f>
        <v>44376</v>
      </c>
      <c r="C29" s="65">
        <f>VLOOKUP($A29,'Return Data'!$B$7:$R$2843,4,0)</f>
        <v>16</v>
      </c>
      <c r="D29" s="65">
        <f>VLOOKUP($A29,'Return Data'!$B$7:$R$2843,10,0)</f>
        <v>11.1883</v>
      </c>
      <c r="E29" s="66">
        <f t="shared" si="0"/>
        <v>11</v>
      </c>
      <c r="F29" s="65">
        <f>VLOOKUP($A29,'Return Data'!$B$7:$R$2843,11,0)</f>
        <v>18.870699999999999</v>
      </c>
      <c r="G29" s="66">
        <f t="shared" si="1"/>
        <v>11</v>
      </c>
      <c r="H29" s="65">
        <f>VLOOKUP($A29,'Return Data'!$B$7:$R$2843,12,0)</f>
        <v>42.348799999999997</v>
      </c>
      <c r="I29" s="66">
        <f>RANK(H29,H$8:H$29,0)</f>
        <v>12</v>
      </c>
      <c r="J29" s="65">
        <f>VLOOKUP($A29,'Return Data'!$B$7:$R$2843,13,0)</f>
        <v>58.102800000000002</v>
      </c>
      <c r="K29" s="66">
        <f t="shared" ref="K29" si="14">RANK(J29,J$8:J$29,0)</f>
        <v>8</v>
      </c>
      <c r="L29" s="65"/>
      <c r="M29" s="66"/>
      <c r="N29" s="65"/>
      <c r="O29" s="66"/>
      <c r="P29" s="65"/>
      <c r="Q29" s="66"/>
      <c r="R29" s="65">
        <f>VLOOKUP($A29,'Return Data'!$B$7:$R$2843,16,0)</f>
        <v>28.0425</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10.694936363636364</v>
      </c>
      <c r="E31" s="74"/>
      <c r="F31" s="75">
        <f>AVERAGE(F8:F29)</f>
        <v>17.304040909090912</v>
      </c>
      <c r="G31" s="74"/>
      <c r="H31" s="75">
        <f>AVERAGE(H8:H29)</f>
        <v>43.285881818181821</v>
      </c>
      <c r="I31" s="74"/>
      <c r="J31" s="75">
        <f>AVERAGE(J8:J29)</f>
        <v>54.590499999999977</v>
      </c>
      <c r="K31" s="74"/>
      <c r="L31" s="75">
        <f>AVERAGE(L8:L29)</f>
        <v>17.777638888888887</v>
      </c>
      <c r="M31" s="74"/>
      <c r="N31" s="75">
        <f>AVERAGE(N8:N29)</f>
        <v>13.795258823529409</v>
      </c>
      <c r="O31" s="74"/>
      <c r="P31" s="75">
        <f>AVERAGE(P8:P29)</f>
        <v>14.609573333333334</v>
      </c>
      <c r="Q31" s="74"/>
      <c r="R31" s="75">
        <f>AVERAGE(R8:R29)</f>
        <v>15.465145454545457</v>
      </c>
      <c r="S31" s="76"/>
    </row>
    <row r="32" spans="1:19" x14ac:dyDescent="0.3">
      <c r="A32" s="73" t="s">
        <v>28</v>
      </c>
      <c r="B32" s="74"/>
      <c r="C32" s="74"/>
      <c r="D32" s="75">
        <f>MIN(D8:D29)</f>
        <v>6.0345000000000004</v>
      </c>
      <c r="E32" s="74"/>
      <c r="F32" s="75">
        <f>MIN(F8:F29)</f>
        <v>6.4408000000000003</v>
      </c>
      <c r="G32" s="74"/>
      <c r="H32" s="75">
        <f>MIN(H8:H29)</f>
        <v>26.044899999999998</v>
      </c>
      <c r="I32" s="74"/>
      <c r="J32" s="75">
        <f>MIN(J8:J29)</f>
        <v>39.563899999999997</v>
      </c>
      <c r="K32" s="74"/>
      <c r="L32" s="75">
        <f>MIN(L8:L29)</f>
        <v>7.3075999999999999</v>
      </c>
      <c r="M32" s="74"/>
      <c r="N32" s="75">
        <f>MIN(N8:N29)</f>
        <v>7.4827000000000004</v>
      </c>
      <c r="O32" s="74"/>
      <c r="P32" s="75">
        <f>MIN(P8:P29)</f>
        <v>9.8291000000000004</v>
      </c>
      <c r="Q32" s="74"/>
      <c r="R32" s="75">
        <f>MIN(R8:R29)</f>
        <v>0.38740000000000002</v>
      </c>
      <c r="S32" s="76"/>
    </row>
    <row r="33" spans="1:19" ht="15" thickBot="1" x14ac:dyDescent="0.35">
      <c r="A33" s="77" t="s">
        <v>29</v>
      </c>
      <c r="B33" s="78"/>
      <c r="C33" s="78"/>
      <c r="D33" s="79">
        <f>MAX(D8:D29)</f>
        <v>13.586600000000001</v>
      </c>
      <c r="E33" s="78"/>
      <c r="F33" s="79">
        <f>MAX(F8:F29)</f>
        <v>26.133700000000001</v>
      </c>
      <c r="G33" s="78"/>
      <c r="H33" s="79">
        <f>MAX(H8:H29)</f>
        <v>65.836100000000002</v>
      </c>
      <c r="I33" s="78"/>
      <c r="J33" s="79">
        <f>MAX(J8:J29)</f>
        <v>71.395700000000005</v>
      </c>
      <c r="K33" s="78"/>
      <c r="L33" s="79">
        <f>MAX(L8:L29)</f>
        <v>25.330400000000001</v>
      </c>
      <c r="M33" s="78"/>
      <c r="N33" s="79">
        <f>MAX(N8:N29)</f>
        <v>22.008700000000001</v>
      </c>
      <c r="O33" s="78"/>
      <c r="P33" s="79">
        <f>MAX(P8:P29)</f>
        <v>18.878299999999999</v>
      </c>
      <c r="Q33" s="78"/>
      <c r="R33" s="79">
        <f>MAX(R8:R29)</f>
        <v>29.3705</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44376</v>
      </c>
      <c r="C8" s="65">
        <f>VLOOKUP($A8,'Return Data'!$B$7:$R$2843,4,0)</f>
        <v>54.1173</v>
      </c>
      <c r="D8" s="65">
        <f>VLOOKUP($A8,'Return Data'!$B$7:$R$2843,10,0)</f>
        <v>19.169899999999998</v>
      </c>
      <c r="E8" s="66">
        <f t="shared" ref="E8:E30" si="0">RANK(D8,D$8:D$30,0)</f>
        <v>20</v>
      </c>
      <c r="F8" s="65">
        <f>VLOOKUP($A8,'Return Data'!$B$7:$R$2843,11,0)</f>
        <v>36.100999999999999</v>
      </c>
      <c r="G8" s="66">
        <f t="shared" ref="G8:G18" si="1">RANK(F8,F$8:F$30,0)</f>
        <v>16</v>
      </c>
      <c r="H8" s="65">
        <f>VLOOKUP($A8,'Return Data'!$B$7:$R$2843,12,0)</f>
        <v>65.457400000000007</v>
      </c>
      <c r="I8" s="66">
        <f t="shared" ref="I8" si="2">RANK(H8,H$8:H$30,0)</f>
        <v>12</v>
      </c>
      <c r="J8" s="65">
        <f>VLOOKUP($A8,'Return Data'!$B$7:$R$2843,13,0)</f>
        <v>102.88639999999999</v>
      </c>
      <c r="K8" s="66">
        <f t="shared" ref="K8" si="3">RANK(J8,J$8:J$30,0)</f>
        <v>10</v>
      </c>
      <c r="L8" s="65">
        <f>VLOOKUP($A8,'Return Data'!$B$7:$R$2843,17,0)</f>
        <v>23.575299999999999</v>
      </c>
      <c r="M8" s="66">
        <f>RANK(L8,L$8:L$30,0)</f>
        <v>19</v>
      </c>
      <c r="N8" s="65">
        <f>VLOOKUP($A8,'Return Data'!$B$7:$R$2843,14,0)</f>
        <v>10.411899999999999</v>
      </c>
      <c r="O8" s="66">
        <f>RANK(N8,N$8:N$30,0)</f>
        <v>15</v>
      </c>
      <c r="P8" s="65">
        <f>VLOOKUP($A8,'Return Data'!$B$7:$R$2843,15,0)</f>
        <v>13.688000000000001</v>
      </c>
      <c r="Q8" s="66">
        <f>RANK(P8,P$8:P$30,0)</f>
        <v>12</v>
      </c>
      <c r="R8" s="65">
        <f>VLOOKUP($A8,'Return Data'!$B$7:$R$2843,16,0)</f>
        <v>17.992999999999999</v>
      </c>
      <c r="S8" s="67">
        <f t="shared" ref="S8:S30" si="4">RANK(R8,R$8:R$30,0)</f>
        <v>17</v>
      </c>
    </row>
    <row r="9" spans="1:20" x14ac:dyDescent="0.3">
      <c r="A9" s="63" t="s">
        <v>1448</v>
      </c>
      <c r="B9" s="64">
        <f>VLOOKUP($A9,'Return Data'!$B$7:$R$2843,3,0)</f>
        <v>44376</v>
      </c>
      <c r="C9" s="65">
        <f>VLOOKUP($A9,'Return Data'!$B$7:$R$2843,4,0)</f>
        <v>56.23</v>
      </c>
      <c r="D9" s="65">
        <f>VLOOKUP($A9,'Return Data'!$B$7:$R$2843,10,0)</f>
        <v>20.072600000000001</v>
      </c>
      <c r="E9" s="66">
        <f t="shared" si="0"/>
        <v>17</v>
      </c>
      <c r="F9" s="65">
        <f>VLOOKUP($A9,'Return Data'!$B$7:$R$2843,11,0)</f>
        <v>31.7788</v>
      </c>
      <c r="G9" s="66">
        <f t="shared" si="1"/>
        <v>21</v>
      </c>
      <c r="H9" s="65">
        <f>VLOOKUP($A9,'Return Data'!$B$7:$R$2843,12,0)</f>
        <v>56.7605</v>
      </c>
      <c r="I9" s="66">
        <f t="shared" ref="I9:I30" si="5">RANK(H9,H$8:H$30,0)</f>
        <v>23</v>
      </c>
      <c r="J9" s="65">
        <f>VLOOKUP($A9,'Return Data'!$B$7:$R$2843,13,0)</f>
        <v>86.748599999999996</v>
      </c>
      <c r="K9" s="66">
        <f t="shared" ref="K9:K30" si="6">RANK(J9,J$8:J$30,0)</f>
        <v>22</v>
      </c>
      <c r="L9" s="65">
        <f>VLOOKUP($A9,'Return Data'!$B$7:$R$2843,17,0)</f>
        <v>34.247</v>
      </c>
      <c r="M9" s="66">
        <f t="shared" ref="M9:M30" si="7">RANK(L9,L$8:L$30,0)</f>
        <v>11</v>
      </c>
      <c r="N9" s="65">
        <f>VLOOKUP($A9,'Return Data'!$B$7:$R$2843,14,0)</f>
        <v>26.743500000000001</v>
      </c>
      <c r="O9" s="66">
        <f t="shared" ref="O9:O30" si="8">RANK(N9,N$8:N$30,0)</f>
        <v>2</v>
      </c>
      <c r="P9" s="65">
        <f>VLOOKUP($A9,'Return Data'!$B$7:$R$2843,15,0)</f>
        <v>21.403400000000001</v>
      </c>
      <c r="Q9" s="66">
        <f t="shared" ref="Q9:Q30" si="9">RANK(P9,P$8:P$30,0)</f>
        <v>4</v>
      </c>
      <c r="R9" s="65">
        <f>VLOOKUP($A9,'Return Data'!$B$7:$R$2843,16,0)</f>
        <v>25.562000000000001</v>
      </c>
      <c r="S9" s="67">
        <f t="shared" si="4"/>
        <v>11</v>
      </c>
    </row>
    <row r="10" spans="1:20" x14ac:dyDescent="0.3">
      <c r="A10" s="63" t="s">
        <v>1450</v>
      </c>
      <c r="B10" s="64">
        <f>VLOOKUP($A10,'Return Data'!$B$7:$R$2843,3,0)</f>
        <v>44376</v>
      </c>
      <c r="C10" s="65">
        <f>VLOOKUP($A10,'Return Data'!$B$7:$R$2843,4,0)</f>
        <v>23.5</v>
      </c>
      <c r="D10" s="65">
        <f>VLOOKUP($A10,'Return Data'!$B$7:$R$2843,10,0)</f>
        <v>25.133099999999999</v>
      </c>
      <c r="E10" s="66">
        <f t="shared" si="0"/>
        <v>6</v>
      </c>
      <c r="F10" s="65">
        <f>VLOOKUP($A10,'Return Data'!$B$7:$R$2843,11,0)</f>
        <v>42.338000000000001</v>
      </c>
      <c r="G10" s="66">
        <f t="shared" si="1"/>
        <v>7</v>
      </c>
      <c r="H10" s="65">
        <f>VLOOKUP($A10,'Return Data'!$B$7:$R$2843,12,0)</f>
        <v>66.784999999999997</v>
      </c>
      <c r="I10" s="66">
        <f t="shared" si="5"/>
        <v>10</v>
      </c>
      <c r="J10" s="65">
        <f>VLOOKUP($A10,'Return Data'!$B$7:$R$2843,13,0)</f>
        <v>117.5926</v>
      </c>
      <c r="K10" s="66">
        <f t="shared" si="6"/>
        <v>3</v>
      </c>
      <c r="L10" s="65">
        <f>VLOOKUP($A10,'Return Data'!$B$7:$R$2843,17,0)</f>
        <v>48.524000000000001</v>
      </c>
      <c r="M10" s="66">
        <f t="shared" si="7"/>
        <v>2</v>
      </c>
      <c r="N10" s="65"/>
      <c r="O10" s="66"/>
      <c r="P10" s="65"/>
      <c r="Q10" s="66"/>
      <c r="R10" s="65">
        <f>VLOOKUP($A10,'Return Data'!$B$7:$R$2843,16,0)</f>
        <v>40.197000000000003</v>
      </c>
      <c r="S10" s="67">
        <f t="shared" si="4"/>
        <v>2</v>
      </c>
    </row>
    <row r="11" spans="1:20" x14ac:dyDescent="0.3">
      <c r="A11" s="63" t="s">
        <v>1452</v>
      </c>
      <c r="B11" s="64">
        <f>VLOOKUP($A11,'Return Data'!$B$7:$R$2843,3,0)</f>
        <v>44376</v>
      </c>
      <c r="C11" s="65">
        <f>VLOOKUP($A11,'Return Data'!$B$7:$R$2843,4,0)</f>
        <v>19.489999999999998</v>
      </c>
      <c r="D11" s="65">
        <f>VLOOKUP($A11,'Return Data'!$B$7:$R$2843,10,0)</f>
        <v>23.982199999999999</v>
      </c>
      <c r="E11" s="66">
        <f t="shared" si="0"/>
        <v>8</v>
      </c>
      <c r="F11" s="65">
        <f>VLOOKUP($A11,'Return Data'!$B$7:$R$2843,11,0)</f>
        <v>40.115000000000002</v>
      </c>
      <c r="G11" s="66">
        <f t="shared" si="1"/>
        <v>9</v>
      </c>
      <c r="H11" s="65">
        <f>VLOOKUP($A11,'Return Data'!$B$7:$R$2843,12,0)</f>
        <v>62.552100000000003</v>
      </c>
      <c r="I11" s="66">
        <f t="shared" si="5"/>
        <v>14</v>
      </c>
      <c r="J11" s="65">
        <f>VLOOKUP($A11,'Return Data'!$B$7:$R$2843,13,0)</f>
        <v>107.3404</v>
      </c>
      <c r="K11" s="66">
        <f t="shared" si="6"/>
        <v>7</v>
      </c>
      <c r="L11" s="65">
        <f>VLOOKUP($A11,'Return Data'!$B$7:$R$2843,17,0)</f>
        <v>39.132899999999999</v>
      </c>
      <c r="M11" s="66">
        <f t="shared" si="7"/>
        <v>5</v>
      </c>
      <c r="N11" s="65"/>
      <c r="O11" s="66"/>
      <c r="P11" s="65"/>
      <c r="Q11" s="66"/>
      <c r="R11" s="65">
        <f>VLOOKUP($A11,'Return Data'!$B$7:$R$2843,16,0)</f>
        <v>32.522799999999997</v>
      </c>
      <c r="S11" s="67">
        <f t="shared" si="4"/>
        <v>6</v>
      </c>
    </row>
    <row r="12" spans="1:20" x14ac:dyDescent="0.3">
      <c r="A12" s="63" t="s">
        <v>1454</v>
      </c>
      <c r="B12" s="64">
        <f>VLOOKUP($A12,'Return Data'!$B$7:$R$2843,3,0)</f>
        <v>44376</v>
      </c>
      <c r="C12" s="65">
        <f>VLOOKUP($A12,'Return Data'!$B$7:$R$2843,4,0)</f>
        <v>99.510999999999996</v>
      </c>
      <c r="D12" s="65">
        <f>VLOOKUP($A12,'Return Data'!$B$7:$R$2843,10,0)</f>
        <v>20.968399999999999</v>
      </c>
      <c r="E12" s="66">
        <f t="shared" si="0"/>
        <v>15</v>
      </c>
      <c r="F12" s="65">
        <f>VLOOKUP($A12,'Return Data'!$B$7:$R$2843,11,0)</f>
        <v>33.021900000000002</v>
      </c>
      <c r="G12" s="66">
        <f t="shared" si="1"/>
        <v>20</v>
      </c>
      <c r="H12" s="65">
        <f>VLOOKUP($A12,'Return Data'!$B$7:$R$2843,12,0)</f>
        <v>58.124600000000001</v>
      </c>
      <c r="I12" s="66">
        <f t="shared" si="5"/>
        <v>21</v>
      </c>
      <c r="J12" s="65">
        <f>VLOOKUP($A12,'Return Data'!$B$7:$R$2843,13,0)</f>
        <v>93.183999999999997</v>
      </c>
      <c r="K12" s="66">
        <f t="shared" si="6"/>
        <v>18</v>
      </c>
      <c r="L12" s="65">
        <f>VLOOKUP($A12,'Return Data'!$B$7:$R$2843,17,0)</f>
        <v>31.700500000000002</v>
      </c>
      <c r="M12" s="66">
        <f t="shared" si="7"/>
        <v>13</v>
      </c>
      <c r="N12" s="65">
        <f>VLOOKUP($A12,'Return Data'!$B$7:$R$2843,14,0)</f>
        <v>19.031099999999999</v>
      </c>
      <c r="O12" s="66">
        <f t="shared" si="8"/>
        <v>8</v>
      </c>
      <c r="P12" s="65">
        <f>VLOOKUP($A12,'Return Data'!$B$7:$R$2843,15,0)</f>
        <v>15.604699999999999</v>
      </c>
      <c r="Q12" s="66">
        <f t="shared" si="9"/>
        <v>10</v>
      </c>
      <c r="R12" s="65">
        <f>VLOOKUP($A12,'Return Data'!$B$7:$R$2843,16,0)</f>
        <v>22.671900000000001</v>
      </c>
      <c r="S12" s="67">
        <f t="shared" si="4"/>
        <v>12</v>
      </c>
    </row>
    <row r="13" spans="1:20" x14ac:dyDescent="0.3">
      <c r="A13" s="63" t="s">
        <v>1456</v>
      </c>
      <c r="B13" s="64">
        <f>VLOOKUP($A13,'Return Data'!$B$7:$R$2843,3,0)</f>
        <v>44376</v>
      </c>
      <c r="C13" s="65">
        <f>VLOOKUP($A13,'Return Data'!$B$7:$R$2843,4,0)</f>
        <v>21.577000000000002</v>
      </c>
      <c r="D13" s="65">
        <f>VLOOKUP($A13,'Return Data'!$B$7:$R$2843,10,0)</f>
        <v>20.3201</v>
      </c>
      <c r="E13" s="66">
        <f t="shared" si="0"/>
        <v>16</v>
      </c>
      <c r="F13" s="65">
        <f>VLOOKUP($A13,'Return Data'!$B$7:$R$2843,11,0)</f>
        <v>41.266199999999998</v>
      </c>
      <c r="G13" s="66">
        <f t="shared" si="1"/>
        <v>8</v>
      </c>
      <c r="H13" s="65">
        <f>VLOOKUP($A13,'Return Data'!$B$7:$R$2843,12,0)</f>
        <v>68.202399999999997</v>
      </c>
      <c r="I13" s="66">
        <f t="shared" si="5"/>
        <v>8</v>
      </c>
      <c r="J13" s="65">
        <f>VLOOKUP($A13,'Return Data'!$B$7:$R$2843,13,0)</f>
        <v>108.09139999999999</v>
      </c>
      <c r="K13" s="66">
        <f t="shared" si="6"/>
        <v>4</v>
      </c>
      <c r="L13" s="65">
        <f>VLOOKUP($A13,'Return Data'!$B$7:$R$2843,17,0)</f>
        <v>39.252600000000001</v>
      </c>
      <c r="M13" s="66">
        <f t="shared" si="7"/>
        <v>4</v>
      </c>
      <c r="N13" s="65"/>
      <c r="O13" s="66"/>
      <c r="P13" s="65"/>
      <c r="Q13" s="66"/>
      <c r="R13" s="65">
        <f>VLOOKUP($A13,'Return Data'!$B$7:$R$2843,16,0)</f>
        <v>37.924399999999999</v>
      </c>
      <c r="S13" s="67">
        <f t="shared" si="4"/>
        <v>5</v>
      </c>
    </row>
    <row r="14" spans="1:20" x14ac:dyDescent="0.3">
      <c r="A14" s="63" t="s">
        <v>1459</v>
      </c>
      <c r="B14" s="64">
        <f>VLOOKUP($A14,'Return Data'!$B$7:$R$2843,3,0)</f>
        <v>44376</v>
      </c>
      <c r="C14" s="65">
        <f>VLOOKUP($A14,'Return Data'!$B$7:$R$2843,4,0)</f>
        <v>84.002899999999997</v>
      </c>
      <c r="D14" s="65">
        <f>VLOOKUP($A14,'Return Data'!$B$7:$R$2843,10,0)</f>
        <v>16.223199999999999</v>
      </c>
      <c r="E14" s="66">
        <f t="shared" si="0"/>
        <v>23</v>
      </c>
      <c r="F14" s="65">
        <f>VLOOKUP($A14,'Return Data'!$B$7:$R$2843,11,0)</f>
        <v>31.644100000000002</v>
      </c>
      <c r="G14" s="66">
        <f t="shared" si="1"/>
        <v>22</v>
      </c>
      <c r="H14" s="65">
        <f>VLOOKUP($A14,'Return Data'!$B$7:$R$2843,12,0)</f>
        <v>61.623600000000003</v>
      </c>
      <c r="I14" s="66">
        <f t="shared" si="5"/>
        <v>17</v>
      </c>
      <c r="J14" s="65">
        <f>VLOOKUP($A14,'Return Data'!$B$7:$R$2843,13,0)</f>
        <v>95.272000000000006</v>
      </c>
      <c r="K14" s="66">
        <f t="shared" si="6"/>
        <v>17</v>
      </c>
      <c r="L14" s="65">
        <f>VLOOKUP($A14,'Return Data'!$B$7:$R$2843,17,0)</f>
        <v>21.399799999999999</v>
      </c>
      <c r="M14" s="66">
        <f t="shared" si="7"/>
        <v>20</v>
      </c>
      <c r="N14" s="65">
        <f>VLOOKUP($A14,'Return Data'!$B$7:$R$2843,14,0)</f>
        <v>11.6494</v>
      </c>
      <c r="O14" s="66">
        <f t="shared" si="8"/>
        <v>14</v>
      </c>
      <c r="P14" s="65">
        <f>VLOOKUP($A14,'Return Data'!$B$7:$R$2843,15,0)</f>
        <v>13.4175</v>
      </c>
      <c r="Q14" s="66">
        <f t="shared" si="9"/>
        <v>13</v>
      </c>
      <c r="R14" s="65">
        <f>VLOOKUP($A14,'Return Data'!$B$7:$R$2843,16,0)</f>
        <v>20.522099999999998</v>
      </c>
      <c r="S14" s="67">
        <f t="shared" si="4"/>
        <v>15</v>
      </c>
    </row>
    <row r="15" spans="1:20" x14ac:dyDescent="0.3">
      <c r="A15" s="63" t="s">
        <v>1460</v>
      </c>
      <c r="B15" s="64">
        <f>VLOOKUP($A15,'Return Data'!$B$7:$R$2843,3,0)</f>
        <v>44376</v>
      </c>
      <c r="C15" s="65">
        <f>VLOOKUP($A15,'Return Data'!$B$7:$R$2843,4,0)</f>
        <v>71.656000000000006</v>
      </c>
      <c r="D15" s="65">
        <f>VLOOKUP($A15,'Return Data'!$B$7:$R$2843,10,0)</f>
        <v>26.853999999999999</v>
      </c>
      <c r="E15" s="66">
        <f t="shared" si="0"/>
        <v>2</v>
      </c>
      <c r="F15" s="65">
        <f>VLOOKUP($A15,'Return Data'!$B$7:$R$2843,11,0)</f>
        <v>42.485599999999998</v>
      </c>
      <c r="G15" s="66">
        <f t="shared" si="1"/>
        <v>6</v>
      </c>
      <c r="H15" s="65">
        <f>VLOOKUP($A15,'Return Data'!$B$7:$R$2843,12,0)</f>
        <v>72.956800000000001</v>
      </c>
      <c r="I15" s="66">
        <f t="shared" si="5"/>
        <v>4</v>
      </c>
      <c r="J15" s="65">
        <f>VLOOKUP($A15,'Return Data'!$B$7:$R$2843,13,0)</f>
        <v>105.89619999999999</v>
      </c>
      <c r="K15" s="66">
        <f t="shared" si="6"/>
        <v>8</v>
      </c>
      <c r="L15" s="65">
        <f>VLOOKUP($A15,'Return Data'!$B$7:$R$2843,17,0)</f>
        <v>25.4925</v>
      </c>
      <c r="M15" s="66">
        <f t="shared" si="7"/>
        <v>17</v>
      </c>
      <c r="N15" s="65">
        <f>VLOOKUP($A15,'Return Data'!$B$7:$R$2843,14,0)</f>
        <v>16.087900000000001</v>
      </c>
      <c r="O15" s="66">
        <f t="shared" si="8"/>
        <v>9</v>
      </c>
      <c r="P15" s="65">
        <f>VLOOKUP($A15,'Return Data'!$B$7:$R$2843,15,0)</f>
        <v>20.210799999999999</v>
      </c>
      <c r="Q15" s="66">
        <f t="shared" si="9"/>
        <v>6</v>
      </c>
      <c r="R15" s="65">
        <f>VLOOKUP($A15,'Return Data'!$B$7:$R$2843,16,0)</f>
        <v>19.380199999999999</v>
      </c>
      <c r="S15" s="67">
        <f t="shared" si="4"/>
        <v>16</v>
      </c>
    </row>
    <row r="16" spans="1:20" x14ac:dyDescent="0.3">
      <c r="A16" s="63" t="s">
        <v>1463</v>
      </c>
      <c r="B16" s="64">
        <f>VLOOKUP($A16,'Return Data'!$B$7:$R$2843,3,0)</f>
        <v>44376</v>
      </c>
      <c r="C16" s="65">
        <f>VLOOKUP($A16,'Return Data'!$B$7:$R$2843,4,0)</f>
        <v>81.628299999999996</v>
      </c>
      <c r="D16" s="65">
        <f>VLOOKUP($A16,'Return Data'!$B$7:$R$2843,10,0)</f>
        <v>21.330200000000001</v>
      </c>
      <c r="E16" s="66">
        <f t="shared" si="0"/>
        <v>14</v>
      </c>
      <c r="F16" s="65">
        <f>VLOOKUP($A16,'Return Data'!$B$7:$R$2843,11,0)</f>
        <v>36.815800000000003</v>
      </c>
      <c r="G16" s="66">
        <f t="shared" si="1"/>
        <v>15</v>
      </c>
      <c r="H16" s="65">
        <f>VLOOKUP($A16,'Return Data'!$B$7:$R$2843,12,0)</f>
        <v>61.993400000000001</v>
      </c>
      <c r="I16" s="66">
        <f t="shared" si="5"/>
        <v>15</v>
      </c>
      <c r="J16" s="65">
        <f>VLOOKUP($A16,'Return Data'!$B$7:$R$2843,13,0)</f>
        <v>98.017799999999994</v>
      </c>
      <c r="K16" s="66">
        <f t="shared" si="6"/>
        <v>16</v>
      </c>
      <c r="L16" s="65">
        <f>VLOOKUP($A16,'Return Data'!$B$7:$R$2843,17,0)</f>
        <v>26.958200000000001</v>
      </c>
      <c r="M16" s="66">
        <f t="shared" si="7"/>
        <v>14</v>
      </c>
      <c r="N16" s="65">
        <f>VLOOKUP($A16,'Return Data'!$B$7:$R$2843,14,0)</f>
        <v>13.9848</v>
      </c>
      <c r="O16" s="66">
        <f t="shared" si="8"/>
        <v>12</v>
      </c>
      <c r="P16" s="65">
        <f>VLOOKUP($A16,'Return Data'!$B$7:$R$2843,15,0)</f>
        <v>14.0237</v>
      </c>
      <c r="Q16" s="66">
        <f t="shared" si="9"/>
        <v>11</v>
      </c>
      <c r="R16" s="65">
        <f>VLOOKUP($A16,'Return Data'!$B$7:$R$2843,16,0)</f>
        <v>17.535799999999998</v>
      </c>
      <c r="S16" s="67">
        <f t="shared" si="4"/>
        <v>18</v>
      </c>
    </row>
    <row r="17" spans="1:19" x14ac:dyDescent="0.3">
      <c r="A17" s="63" t="s">
        <v>1465</v>
      </c>
      <c r="B17" s="64">
        <f>VLOOKUP($A17,'Return Data'!$B$7:$R$2843,3,0)</f>
        <v>44376</v>
      </c>
      <c r="C17" s="65">
        <f>VLOOKUP($A17,'Return Data'!$B$7:$R$2843,4,0)</f>
        <v>46.21</v>
      </c>
      <c r="D17" s="65">
        <f>VLOOKUP($A17,'Return Data'!$B$7:$R$2843,10,0)</f>
        <v>20.026</v>
      </c>
      <c r="E17" s="66">
        <f t="shared" si="0"/>
        <v>18</v>
      </c>
      <c r="F17" s="65">
        <f>VLOOKUP($A17,'Return Data'!$B$7:$R$2843,11,0)</f>
        <v>37.4071</v>
      </c>
      <c r="G17" s="66">
        <f t="shared" si="1"/>
        <v>13</v>
      </c>
      <c r="H17" s="65">
        <f>VLOOKUP($A17,'Return Data'!$B$7:$R$2843,12,0)</f>
        <v>68.465199999999996</v>
      </c>
      <c r="I17" s="66">
        <f t="shared" si="5"/>
        <v>7</v>
      </c>
      <c r="J17" s="65">
        <f>VLOOKUP($A17,'Return Data'!$B$7:$R$2843,13,0)</f>
        <v>107.5921</v>
      </c>
      <c r="K17" s="66">
        <f t="shared" si="6"/>
        <v>5</v>
      </c>
      <c r="L17" s="65">
        <f>VLOOKUP($A17,'Return Data'!$B$7:$R$2843,17,0)</f>
        <v>32.001399999999997</v>
      </c>
      <c r="M17" s="66">
        <f t="shared" si="7"/>
        <v>12</v>
      </c>
      <c r="N17" s="65">
        <f>VLOOKUP($A17,'Return Data'!$B$7:$R$2843,14,0)</f>
        <v>21.547000000000001</v>
      </c>
      <c r="O17" s="66">
        <f t="shared" si="8"/>
        <v>5</v>
      </c>
      <c r="P17" s="65">
        <f>VLOOKUP($A17,'Return Data'!$B$7:$R$2843,15,0)</f>
        <v>17.629300000000001</v>
      </c>
      <c r="Q17" s="66">
        <f t="shared" si="9"/>
        <v>8</v>
      </c>
      <c r="R17" s="65">
        <f>VLOOKUP($A17,'Return Data'!$B$7:$R$2843,16,0)</f>
        <v>16.875399999999999</v>
      </c>
      <c r="S17" s="67">
        <f t="shared" si="4"/>
        <v>20</v>
      </c>
    </row>
    <row r="18" spans="1:19" x14ac:dyDescent="0.3">
      <c r="A18" s="63" t="s">
        <v>1467</v>
      </c>
      <c r="B18" s="64">
        <f>VLOOKUP($A18,'Return Data'!$B$7:$R$2843,3,0)</f>
        <v>44376</v>
      </c>
      <c r="C18" s="65">
        <f>VLOOKUP($A18,'Return Data'!$B$7:$R$2843,4,0)</f>
        <v>15.42</v>
      </c>
      <c r="D18" s="65">
        <f>VLOOKUP($A18,'Return Data'!$B$7:$R$2843,10,0)</f>
        <v>19.073399999999999</v>
      </c>
      <c r="E18" s="66">
        <f t="shared" si="0"/>
        <v>21</v>
      </c>
      <c r="F18" s="65">
        <f>VLOOKUP($A18,'Return Data'!$B$7:$R$2843,11,0)</f>
        <v>34.4377</v>
      </c>
      <c r="G18" s="66">
        <f t="shared" si="1"/>
        <v>19</v>
      </c>
      <c r="H18" s="65">
        <f>VLOOKUP($A18,'Return Data'!$B$7:$R$2843,12,0)</f>
        <v>60.124600000000001</v>
      </c>
      <c r="I18" s="66">
        <f t="shared" si="5"/>
        <v>19</v>
      </c>
      <c r="J18" s="65">
        <f>VLOOKUP($A18,'Return Data'!$B$7:$R$2843,13,0)</f>
        <v>92.269300000000001</v>
      </c>
      <c r="K18" s="66">
        <f t="shared" si="6"/>
        <v>19</v>
      </c>
      <c r="L18" s="65">
        <f>VLOOKUP($A18,'Return Data'!$B$7:$R$2843,17,0)</f>
        <v>25.0426</v>
      </c>
      <c r="M18" s="66">
        <f t="shared" si="7"/>
        <v>18</v>
      </c>
      <c r="N18" s="65">
        <f>VLOOKUP($A18,'Return Data'!$B$7:$R$2843,14,0)</f>
        <v>14.088900000000001</v>
      </c>
      <c r="O18" s="66">
        <f t="shared" si="8"/>
        <v>11</v>
      </c>
      <c r="P18" s="65"/>
      <c r="Q18" s="66"/>
      <c r="R18" s="65">
        <f>VLOOKUP($A18,'Return Data'!$B$7:$R$2843,16,0)</f>
        <v>11.361000000000001</v>
      </c>
      <c r="S18" s="67">
        <f t="shared" si="4"/>
        <v>23</v>
      </c>
    </row>
    <row r="19" spans="1:19" x14ac:dyDescent="0.3">
      <c r="A19" s="63" t="s">
        <v>1468</v>
      </c>
      <c r="B19" s="64">
        <f>VLOOKUP($A19,'Return Data'!$B$7:$R$2843,3,0)</f>
        <v>44376</v>
      </c>
      <c r="C19" s="65">
        <f>VLOOKUP($A19,'Return Data'!$B$7:$R$2843,4,0)</f>
        <v>20.420000000000002</v>
      </c>
      <c r="D19" s="65">
        <f>VLOOKUP($A19,'Return Data'!$B$7:$R$2843,10,0)</f>
        <v>25.816400000000002</v>
      </c>
      <c r="E19" s="66">
        <f t="shared" si="0"/>
        <v>5</v>
      </c>
      <c r="F19" s="65">
        <f>VLOOKUP($A19,'Return Data'!$B$7:$R$2843,11,0)</f>
        <v>35.681100000000001</v>
      </c>
      <c r="G19" s="66">
        <f t="shared" ref="G19" si="10">RANK(F19,F$8:F$30,0)</f>
        <v>17</v>
      </c>
      <c r="H19" s="65">
        <f>VLOOKUP($A19,'Return Data'!$B$7:$R$2843,12,0)</f>
        <v>61.6785</v>
      </c>
      <c r="I19" s="66">
        <f t="shared" si="5"/>
        <v>16</v>
      </c>
      <c r="J19" s="65">
        <f>VLOOKUP($A19,'Return Data'!$B$7:$R$2843,13,0)</f>
        <v>102.7805</v>
      </c>
      <c r="K19" s="66">
        <f t="shared" si="6"/>
        <v>11</v>
      </c>
      <c r="L19" s="65"/>
      <c r="M19" s="66"/>
      <c r="N19" s="65"/>
      <c r="O19" s="66"/>
      <c r="P19" s="65"/>
      <c r="Q19" s="66"/>
      <c r="R19" s="65">
        <f>VLOOKUP($A19,'Return Data'!$B$7:$R$2843,16,0)</f>
        <v>70.200100000000006</v>
      </c>
      <c r="S19" s="67">
        <f t="shared" si="4"/>
        <v>1</v>
      </c>
    </row>
    <row r="20" spans="1:19" x14ac:dyDescent="0.3">
      <c r="A20" s="63" t="s">
        <v>1470</v>
      </c>
      <c r="B20" s="64">
        <f>VLOOKUP($A20,'Return Data'!$B$7:$R$2843,3,0)</f>
        <v>44376</v>
      </c>
      <c r="C20" s="65">
        <f>VLOOKUP($A20,'Return Data'!$B$7:$R$2843,4,0)</f>
        <v>19.18</v>
      </c>
      <c r="D20" s="65">
        <f>VLOOKUP($A20,'Return Data'!$B$7:$R$2843,10,0)</f>
        <v>22.243500000000001</v>
      </c>
      <c r="E20" s="66">
        <f t="shared" si="0"/>
        <v>12</v>
      </c>
      <c r="F20" s="65">
        <f>VLOOKUP($A20,'Return Data'!$B$7:$R$2843,11,0)</f>
        <v>38.184399999999997</v>
      </c>
      <c r="G20" s="66">
        <f>RANK(F20,F$8:F$30,0)</f>
        <v>11</v>
      </c>
      <c r="H20" s="65">
        <f>VLOOKUP($A20,'Return Data'!$B$7:$R$2843,12,0)</f>
        <v>63.791600000000003</v>
      </c>
      <c r="I20" s="66">
        <f t="shared" si="5"/>
        <v>13</v>
      </c>
      <c r="J20" s="65">
        <f>VLOOKUP($A20,'Return Data'!$B$7:$R$2843,13,0)</f>
        <v>89.900999999999996</v>
      </c>
      <c r="K20" s="66">
        <f t="shared" si="6"/>
        <v>20</v>
      </c>
      <c r="L20" s="65">
        <f>VLOOKUP($A20,'Return Data'!$B$7:$R$2843,17,0)</f>
        <v>34.406300000000002</v>
      </c>
      <c r="M20" s="66">
        <f t="shared" si="7"/>
        <v>10</v>
      </c>
      <c r="N20" s="65"/>
      <c r="O20" s="66"/>
      <c r="P20" s="65"/>
      <c r="Q20" s="66"/>
      <c r="R20" s="65">
        <f>VLOOKUP($A20,'Return Data'!$B$7:$R$2843,16,0)</f>
        <v>27.674600000000002</v>
      </c>
      <c r="S20" s="67">
        <f t="shared" si="4"/>
        <v>8</v>
      </c>
    </row>
    <row r="21" spans="1:19" x14ac:dyDescent="0.3">
      <c r="A21" s="63" t="s">
        <v>1472</v>
      </c>
      <c r="B21" s="64">
        <f>VLOOKUP($A21,'Return Data'!$B$7:$R$2843,3,0)</f>
        <v>44376</v>
      </c>
      <c r="C21" s="65">
        <f>VLOOKUP($A21,'Return Data'!$B$7:$R$2843,4,0)</f>
        <v>15.514699999999999</v>
      </c>
      <c r="D21" s="65">
        <f>VLOOKUP($A21,'Return Data'!$B$7:$R$2843,10,0)</f>
        <v>22.595500000000001</v>
      </c>
      <c r="E21" s="66">
        <f t="shared" si="0"/>
        <v>11</v>
      </c>
      <c r="F21" s="65">
        <f>VLOOKUP($A21,'Return Data'!$B$7:$R$2843,11,0)</f>
        <v>34.775700000000001</v>
      </c>
      <c r="G21" s="66">
        <f>RANK(F21,F$8:F$30,0)</f>
        <v>18</v>
      </c>
      <c r="H21" s="65">
        <f>VLOOKUP($A21,'Return Data'!$B$7:$R$2843,12,0)</f>
        <v>60.974299999999999</v>
      </c>
      <c r="I21" s="66">
        <f t="shared" si="5"/>
        <v>18</v>
      </c>
      <c r="J21" s="65">
        <f>VLOOKUP($A21,'Return Data'!$B$7:$R$2843,13,0)</f>
        <v>85.569199999999995</v>
      </c>
      <c r="K21" s="66">
        <f t="shared" si="6"/>
        <v>23</v>
      </c>
      <c r="L21" s="65"/>
      <c r="M21" s="66"/>
      <c r="N21" s="65"/>
      <c r="O21" s="66"/>
      <c r="P21" s="65"/>
      <c r="Q21" s="66"/>
      <c r="R21" s="65">
        <f>VLOOKUP($A21,'Return Data'!$B$7:$R$2843,16,0)</f>
        <v>37.975499999999997</v>
      </c>
      <c r="S21" s="67">
        <f t="shared" si="4"/>
        <v>4</v>
      </c>
    </row>
    <row r="22" spans="1:19" x14ac:dyDescent="0.3">
      <c r="A22" s="63" t="s">
        <v>1475</v>
      </c>
      <c r="B22" s="64">
        <f>VLOOKUP($A22,'Return Data'!$B$7:$R$2843,3,0)</f>
        <v>44376</v>
      </c>
      <c r="C22" s="65">
        <f>VLOOKUP($A22,'Return Data'!$B$7:$R$2843,4,0)</f>
        <v>155.52000000000001</v>
      </c>
      <c r="D22" s="65">
        <f>VLOOKUP($A22,'Return Data'!$B$7:$R$2843,10,0)</f>
        <v>19.501200000000001</v>
      </c>
      <c r="E22" s="66">
        <f t="shared" si="0"/>
        <v>19</v>
      </c>
      <c r="F22" s="65">
        <f>VLOOKUP($A22,'Return Data'!$B$7:$R$2843,11,0)</f>
        <v>43.6661</v>
      </c>
      <c r="G22" s="66">
        <f t="shared" ref="G22:G30" si="11">RANK(F22,F$8:F$30,0)</f>
        <v>4</v>
      </c>
      <c r="H22" s="65">
        <f>VLOOKUP($A22,'Return Data'!$B$7:$R$2843,12,0)</f>
        <v>77.077399999999997</v>
      </c>
      <c r="I22" s="66">
        <f t="shared" si="5"/>
        <v>2</v>
      </c>
      <c r="J22" s="65">
        <f>VLOOKUP($A22,'Return Data'!$B$7:$R$2843,13,0)</f>
        <v>121.0127</v>
      </c>
      <c r="K22" s="66">
        <f t="shared" si="6"/>
        <v>2</v>
      </c>
      <c r="L22" s="65">
        <f>VLOOKUP($A22,'Return Data'!$B$7:$R$2843,17,0)</f>
        <v>41.698799999999999</v>
      </c>
      <c r="M22" s="66">
        <f t="shared" si="7"/>
        <v>3</v>
      </c>
      <c r="N22" s="65">
        <f>VLOOKUP($A22,'Return Data'!$B$7:$R$2843,14,0)</f>
        <v>25.362300000000001</v>
      </c>
      <c r="O22" s="66">
        <f t="shared" si="8"/>
        <v>3</v>
      </c>
      <c r="P22" s="65">
        <f>VLOOKUP($A22,'Return Data'!$B$7:$R$2843,15,0)</f>
        <v>21.538</v>
      </c>
      <c r="Q22" s="66">
        <f t="shared" si="9"/>
        <v>3</v>
      </c>
      <c r="R22" s="65">
        <f>VLOOKUP($A22,'Return Data'!$B$7:$R$2843,16,0)</f>
        <v>21.171800000000001</v>
      </c>
      <c r="S22" s="67">
        <f t="shared" si="4"/>
        <v>14</v>
      </c>
    </row>
    <row r="23" spans="1:19" x14ac:dyDescent="0.3">
      <c r="A23" s="63" t="s">
        <v>1476</v>
      </c>
      <c r="B23" s="64">
        <f>VLOOKUP($A23,'Return Data'!$B$7:$R$2843,3,0)</f>
        <v>44376</v>
      </c>
      <c r="C23" s="65">
        <f>VLOOKUP($A23,'Return Data'!$B$7:$R$2843,4,0)</f>
        <v>39.601999999999997</v>
      </c>
      <c r="D23" s="65">
        <f>VLOOKUP($A23,'Return Data'!$B$7:$R$2843,10,0)</f>
        <v>26.044699999999999</v>
      </c>
      <c r="E23" s="66">
        <f t="shared" si="0"/>
        <v>4</v>
      </c>
      <c r="F23" s="65">
        <f>VLOOKUP($A23,'Return Data'!$B$7:$R$2843,11,0)</f>
        <v>42.874699999999997</v>
      </c>
      <c r="G23" s="66">
        <f t="shared" si="11"/>
        <v>5</v>
      </c>
      <c r="H23" s="65">
        <f>VLOOKUP($A23,'Return Data'!$B$7:$R$2843,12,0)</f>
        <v>69.994799999999998</v>
      </c>
      <c r="I23" s="66">
        <f t="shared" si="5"/>
        <v>6</v>
      </c>
      <c r="J23" s="65">
        <f>VLOOKUP($A23,'Return Data'!$B$7:$R$2843,13,0)</f>
        <v>101.8965</v>
      </c>
      <c r="K23" s="66">
        <f t="shared" si="6"/>
        <v>12</v>
      </c>
      <c r="L23" s="65">
        <f>VLOOKUP($A23,'Return Data'!$B$7:$R$2843,17,0)</f>
        <v>26.415600000000001</v>
      </c>
      <c r="M23" s="66">
        <f t="shared" si="7"/>
        <v>16</v>
      </c>
      <c r="N23" s="65">
        <f>VLOOKUP($A23,'Return Data'!$B$7:$R$2843,14,0)</f>
        <v>14.4087</v>
      </c>
      <c r="O23" s="66">
        <f t="shared" si="8"/>
        <v>10</v>
      </c>
      <c r="P23" s="65">
        <f>VLOOKUP($A23,'Return Data'!$B$7:$R$2843,15,0)</f>
        <v>19.435400000000001</v>
      </c>
      <c r="Q23" s="66">
        <f t="shared" si="9"/>
        <v>7</v>
      </c>
      <c r="R23" s="65">
        <f>VLOOKUP($A23,'Return Data'!$B$7:$R$2843,16,0)</f>
        <v>21.268799999999999</v>
      </c>
      <c r="S23" s="67">
        <f t="shared" si="4"/>
        <v>13</v>
      </c>
    </row>
    <row r="24" spans="1:19" x14ac:dyDescent="0.3">
      <c r="A24" s="63" t="s">
        <v>1479</v>
      </c>
      <c r="B24" s="64">
        <f>VLOOKUP($A24,'Return Data'!$B$7:$R$2843,3,0)</f>
        <v>44376</v>
      </c>
      <c r="C24" s="65">
        <f>VLOOKUP($A24,'Return Data'!$B$7:$R$2843,4,0)</f>
        <v>77.047899999999998</v>
      </c>
      <c r="D24" s="65">
        <f>VLOOKUP($A24,'Return Data'!$B$7:$R$2843,10,0)</f>
        <v>23.1799</v>
      </c>
      <c r="E24" s="66">
        <f t="shared" si="0"/>
        <v>9</v>
      </c>
      <c r="F24" s="65">
        <f>VLOOKUP($A24,'Return Data'!$B$7:$R$2843,11,0)</f>
        <v>43.744500000000002</v>
      </c>
      <c r="G24" s="66">
        <f t="shared" si="11"/>
        <v>3</v>
      </c>
      <c r="H24" s="65">
        <f>VLOOKUP($A24,'Return Data'!$B$7:$R$2843,12,0)</f>
        <v>70.375100000000003</v>
      </c>
      <c r="I24" s="66">
        <f t="shared" si="5"/>
        <v>5</v>
      </c>
      <c r="J24" s="65">
        <f>VLOOKUP($A24,'Return Data'!$B$7:$R$2843,13,0)</f>
        <v>107.5694</v>
      </c>
      <c r="K24" s="66">
        <f t="shared" si="6"/>
        <v>6</v>
      </c>
      <c r="L24" s="65">
        <f>VLOOKUP($A24,'Return Data'!$B$7:$R$2843,17,0)</f>
        <v>35.111400000000003</v>
      </c>
      <c r="M24" s="66">
        <f t="shared" si="7"/>
        <v>8</v>
      </c>
      <c r="N24" s="65">
        <f>VLOOKUP($A24,'Return Data'!$B$7:$R$2843,14,0)</f>
        <v>20.984500000000001</v>
      </c>
      <c r="O24" s="66">
        <f t="shared" si="8"/>
        <v>6</v>
      </c>
      <c r="P24" s="65">
        <f>VLOOKUP($A24,'Return Data'!$B$7:$R$2843,15,0)</f>
        <v>22.494900000000001</v>
      </c>
      <c r="Q24" s="66">
        <f t="shared" si="9"/>
        <v>2</v>
      </c>
      <c r="R24" s="65">
        <f>VLOOKUP($A24,'Return Data'!$B$7:$R$2843,16,0)</f>
        <v>25.7576</v>
      </c>
      <c r="S24" s="67">
        <f t="shared" si="4"/>
        <v>10</v>
      </c>
    </row>
    <row r="25" spans="1:19" x14ac:dyDescent="0.3">
      <c r="A25" s="63" t="s">
        <v>1480</v>
      </c>
      <c r="B25" s="64">
        <f>VLOOKUP($A25,'Return Data'!$B$7:$R$2843,3,0)</f>
        <v>44376</v>
      </c>
      <c r="C25" s="65">
        <f>VLOOKUP($A25,'Return Data'!$B$7:$R$2843,4,0)</f>
        <v>20.28</v>
      </c>
      <c r="D25" s="65">
        <f>VLOOKUP($A25,'Return Data'!$B$7:$R$2843,10,0)</f>
        <v>24.646599999999999</v>
      </c>
      <c r="E25" s="66">
        <f t="shared" si="0"/>
        <v>7</v>
      </c>
      <c r="F25" s="65">
        <f>VLOOKUP($A25,'Return Data'!$B$7:$R$2843,11,0)</f>
        <v>39.381399999999999</v>
      </c>
      <c r="G25" s="66">
        <f t="shared" si="11"/>
        <v>10</v>
      </c>
      <c r="H25" s="65">
        <f>VLOOKUP($A25,'Return Data'!$B$7:$R$2843,12,0)</f>
        <v>66.229500000000002</v>
      </c>
      <c r="I25" s="66">
        <f t="shared" si="5"/>
        <v>11</v>
      </c>
      <c r="J25" s="65">
        <f>VLOOKUP($A25,'Return Data'!$B$7:$R$2843,13,0)</f>
        <v>104.0241</v>
      </c>
      <c r="K25" s="66">
        <f t="shared" si="6"/>
        <v>9</v>
      </c>
      <c r="L25" s="65"/>
      <c r="M25" s="66"/>
      <c r="N25" s="65"/>
      <c r="O25" s="66"/>
      <c r="P25" s="65"/>
      <c r="Q25" s="66"/>
      <c r="R25" s="65">
        <f>VLOOKUP($A25,'Return Data'!$B$7:$R$2843,16,0)</f>
        <v>39.3354</v>
      </c>
      <c r="S25" s="67">
        <f t="shared" si="4"/>
        <v>3</v>
      </c>
    </row>
    <row r="26" spans="1:19" x14ac:dyDescent="0.3">
      <c r="A26" s="63" t="s">
        <v>1483</v>
      </c>
      <c r="B26" s="64">
        <f>VLOOKUP($A26,'Return Data'!$B$7:$R$2843,3,0)</f>
        <v>44376</v>
      </c>
      <c r="C26" s="65">
        <f>VLOOKUP($A26,'Return Data'!$B$7:$R$2843,4,0)</f>
        <v>118.1695</v>
      </c>
      <c r="D26" s="65">
        <f>VLOOKUP($A26,'Return Data'!$B$7:$R$2843,10,0)</f>
        <v>40.929099999999998</v>
      </c>
      <c r="E26" s="66">
        <f t="shared" si="0"/>
        <v>1</v>
      </c>
      <c r="F26" s="65">
        <f>VLOOKUP($A26,'Return Data'!$B$7:$R$2843,11,0)</f>
        <v>63.916499999999999</v>
      </c>
      <c r="G26" s="66">
        <f t="shared" si="11"/>
        <v>1</v>
      </c>
      <c r="H26" s="65">
        <f>VLOOKUP($A26,'Return Data'!$B$7:$R$2843,12,0)</f>
        <v>94.413399999999996</v>
      </c>
      <c r="I26" s="66">
        <f t="shared" si="5"/>
        <v>1</v>
      </c>
      <c r="J26" s="65">
        <f>VLOOKUP($A26,'Return Data'!$B$7:$R$2843,13,0)</f>
        <v>183.17500000000001</v>
      </c>
      <c r="K26" s="66">
        <f t="shared" si="6"/>
        <v>1</v>
      </c>
      <c r="L26" s="65">
        <f>VLOOKUP($A26,'Return Data'!$B$7:$R$2843,17,0)</f>
        <v>59.936199999999999</v>
      </c>
      <c r="M26" s="66">
        <f t="shared" si="7"/>
        <v>1</v>
      </c>
      <c r="N26" s="65">
        <f>VLOOKUP($A26,'Return Data'!$B$7:$R$2843,14,0)</f>
        <v>31.9712</v>
      </c>
      <c r="O26" s="66">
        <f t="shared" si="8"/>
        <v>1</v>
      </c>
      <c r="P26" s="65">
        <f>VLOOKUP($A26,'Return Data'!$B$7:$R$2843,15,0)</f>
        <v>20.589099999999998</v>
      </c>
      <c r="Q26" s="66">
        <f t="shared" si="9"/>
        <v>5</v>
      </c>
      <c r="R26" s="65">
        <f>VLOOKUP($A26,'Return Data'!$B$7:$R$2843,16,0)</f>
        <v>15.781499999999999</v>
      </c>
      <c r="S26" s="67">
        <f t="shared" si="4"/>
        <v>21</v>
      </c>
    </row>
    <row r="27" spans="1:19" x14ac:dyDescent="0.3">
      <c r="A27" s="63" t="s">
        <v>1484</v>
      </c>
      <c r="B27" s="64">
        <f>VLOOKUP($A27,'Return Data'!$B$7:$R$2843,3,0)</f>
        <v>44376</v>
      </c>
      <c r="C27" s="65">
        <f>VLOOKUP($A27,'Return Data'!$B$7:$R$2843,4,0)</f>
        <v>100.5042</v>
      </c>
      <c r="D27" s="65">
        <f>VLOOKUP($A27,'Return Data'!$B$7:$R$2843,10,0)</f>
        <v>17.536799999999999</v>
      </c>
      <c r="E27" s="66">
        <f t="shared" si="0"/>
        <v>22</v>
      </c>
      <c r="F27" s="65">
        <f>VLOOKUP($A27,'Return Data'!$B$7:$R$2843,11,0)</f>
        <v>28.9544</v>
      </c>
      <c r="G27" s="66">
        <f t="shared" si="11"/>
        <v>23</v>
      </c>
      <c r="H27" s="65">
        <f>VLOOKUP($A27,'Return Data'!$B$7:$R$2843,12,0)</f>
        <v>57.9497</v>
      </c>
      <c r="I27" s="66">
        <f t="shared" si="5"/>
        <v>22</v>
      </c>
      <c r="J27" s="65">
        <f>VLOOKUP($A27,'Return Data'!$B$7:$R$2843,13,0)</f>
        <v>89.828999999999994</v>
      </c>
      <c r="K27" s="66">
        <f t="shared" si="6"/>
        <v>21</v>
      </c>
      <c r="L27" s="65">
        <f>VLOOKUP($A27,'Return Data'!$B$7:$R$2843,17,0)</f>
        <v>34.794699999999999</v>
      </c>
      <c r="M27" s="66">
        <f t="shared" si="7"/>
        <v>9</v>
      </c>
      <c r="N27" s="65">
        <f>VLOOKUP($A27,'Return Data'!$B$7:$R$2843,14,0)</f>
        <v>22.935500000000001</v>
      </c>
      <c r="O27" s="66">
        <f t="shared" si="8"/>
        <v>4</v>
      </c>
      <c r="P27" s="65">
        <f>VLOOKUP($A27,'Return Data'!$B$7:$R$2843,15,0)</f>
        <v>23.4026</v>
      </c>
      <c r="Q27" s="66">
        <f t="shared" si="9"/>
        <v>1</v>
      </c>
      <c r="R27" s="65">
        <f>VLOOKUP($A27,'Return Data'!$B$7:$R$2843,16,0)</f>
        <v>27.4741</v>
      </c>
      <c r="S27" s="67">
        <f t="shared" si="4"/>
        <v>9</v>
      </c>
    </row>
    <row r="28" spans="1:19" x14ac:dyDescent="0.3">
      <c r="A28" s="63" t="s">
        <v>1487</v>
      </c>
      <c r="B28" s="64">
        <f>VLOOKUP($A28,'Return Data'!$B$7:$R$2843,3,0)</f>
        <v>44376</v>
      </c>
      <c r="C28" s="65">
        <f>VLOOKUP($A28,'Return Data'!$B$7:$R$2843,4,0)</f>
        <v>135.62459999999999</v>
      </c>
      <c r="D28" s="65">
        <f>VLOOKUP($A28,'Return Data'!$B$7:$R$2843,10,0)</f>
        <v>23.084399999999999</v>
      </c>
      <c r="E28" s="66">
        <f t="shared" si="0"/>
        <v>10</v>
      </c>
      <c r="F28" s="65">
        <f>VLOOKUP($A28,'Return Data'!$B$7:$R$2843,11,0)</f>
        <v>37.369199999999999</v>
      </c>
      <c r="G28" s="66">
        <f t="shared" si="11"/>
        <v>14</v>
      </c>
      <c r="H28" s="65">
        <f>VLOOKUP($A28,'Return Data'!$B$7:$R$2843,12,0)</f>
        <v>68.084000000000003</v>
      </c>
      <c r="I28" s="66">
        <f t="shared" si="5"/>
        <v>9</v>
      </c>
      <c r="J28" s="65">
        <f>VLOOKUP($A28,'Return Data'!$B$7:$R$2843,13,0)</f>
        <v>101.51909999999999</v>
      </c>
      <c r="K28" s="66">
        <f t="shared" si="6"/>
        <v>13</v>
      </c>
      <c r="L28" s="65">
        <f>VLOOKUP($A28,'Return Data'!$B$7:$R$2843,17,0)</f>
        <v>26.810400000000001</v>
      </c>
      <c r="M28" s="66">
        <f t="shared" si="7"/>
        <v>15</v>
      </c>
      <c r="N28" s="65">
        <f>VLOOKUP($A28,'Return Data'!$B$7:$R$2843,14,0)</f>
        <v>13.9491</v>
      </c>
      <c r="O28" s="66">
        <f t="shared" si="8"/>
        <v>13</v>
      </c>
      <c r="P28" s="65">
        <f>VLOOKUP($A28,'Return Data'!$B$7:$R$2843,15,0)</f>
        <v>13.0374</v>
      </c>
      <c r="Q28" s="66">
        <f t="shared" si="9"/>
        <v>14</v>
      </c>
      <c r="R28" s="65">
        <f>VLOOKUP($A28,'Return Data'!$B$7:$R$2843,16,0)</f>
        <v>17.479900000000001</v>
      </c>
      <c r="S28" s="67">
        <f t="shared" si="4"/>
        <v>19</v>
      </c>
    </row>
    <row r="29" spans="1:19" x14ac:dyDescent="0.3">
      <c r="A29" s="63" t="s">
        <v>1488</v>
      </c>
      <c r="B29" s="64">
        <f>VLOOKUP($A29,'Return Data'!$B$7:$R$2843,3,0)</f>
        <v>44376</v>
      </c>
      <c r="C29" s="65">
        <f>VLOOKUP($A29,'Return Data'!$B$7:$R$2843,4,0)</f>
        <v>19.798300000000001</v>
      </c>
      <c r="D29" s="65">
        <f>VLOOKUP($A29,'Return Data'!$B$7:$R$2843,10,0)</f>
        <v>26.587599999999998</v>
      </c>
      <c r="E29" s="66">
        <f t="shared" si="0"/>
        <v>3</v>
      </c>
      <c r="F29" s="65">
        <f>VLOOKUP($A29,'Return Data'!$B$7:$R$2843,11,0)</f>
        <v>47.932899999999997</v>
      </c>
      <c r="G29" s="66">
        <f t="shared" si="11"/>
        <v>2</v>
      </c>
      <c r="H29" s="65">
        <f>VLOOKUP($A29,'Return Data'!$B$7:$R$2843,12,0)</f>
        <v>74.543499999999995</v>
      </c>
      <c r="I29" s="66">
        <f t="shared" si="5"/>
        <v>3</v>
      </c>
      <c r="J29" s="65">
        <f>VLOOKUP($A29,'Return Data'!$B$7:$R$2843,13,0)</f>
        <v>101.5094</v>
      </c>
      <c r="K29" s="66">
        <f t="shared" si="6"/>
        <v>14</v>
      </c>
      <c r="L29" s="65">
        <f>VLOOKUP($A29,'Return Data'!$B$7:$R$2843,17,0)</f>
        <v>36.509799999999998</v>
      </c>
      <c r="M29" s="66">
        <f t="shared" si="7"/>
        <v>7</v>
      </c>
      <c r="N29" s="65"/>
      <c r="O29" s="66"/>
      <c r="P29" s="65"/>
      <c r="Q29" s="66"/>
      <c r="R29" s="65">
        <f>VLOOKUP($A29,'Return Data'!$B$7:$R$2843,16,0)</f>
        <v>29.6524</v>
      </c>
      <c r="S29" s="67">
        <f t="shared" si="4"/>
        <v>7</v>
      </c>
    </row>
    <row r="30" spans="1:19" x14ac:dyDescent="0.3">
      <c r="A30" s="63" t="s">
        <v>1490</v>
      </c>
      <c r="B30" s="64">
        <f>VLOOKUP($A30,'Return Data'!$B$7:$R$2843,3,0)</f>
        <v>44376</v>
      </c>
      <c r="C30" s="65">
        <f>VLOOKUP($A30,'Return Data'!$B$7:$R$2843,4,0)</f>
        <v>26.52</v>
      </c>
      <c r="D30" s="65">
        <f>VLOOKUP($A30,'Return Data'!$B$7:$R$2843,10,0)</f>
        <v>21.539899999999999</v>
      </c>
      <c r="E30" s="66">
        <f t="shared" si="0"/>
        <v>13</v>
      </c>
      <c r="F30" s="65">
        <f>VLOOKUP($A30,'Return Data'!$B$7:$R$2843,11,0)</f>
        <v>37.909500000000001</v>
      </c>
      <c r="G30" s="66">
        <f t="shared" si="11"/>
        <v>12</v>
      </c>
      <c r="H30" s="65">
        <f>VLOOKUP($A30,'Return Data'!$B$7:$R$2843,12,0)</f>
        <v>58.139499999999998</v>
      </c>
      <c r="I30" s="66">
        <f t="shared" si="5"/>
        <v>20</v>
      </c>
      <c r="J30" s="65">
        <f>VLOOKUP($A30,'Return Data'!$B$7:$R$2843,13,0)</f>
        <v>101.06140000000001</v>
      </c>
      <c r="K30" s="66">
        <f t="shared" si="6"/>
        <v>15</v>
      </c>
      <c r="L30" s="65">
        <f>VLOOKUP($A30,'Return Data'!$B$7:$R$2843,17,0)</f>
        <v>37.512999999999998</v>
      </c>
      <c r="M30" s="66">
        <f t="shared" si="7"/>
        <v>6</v>
      </c>
      <c r="N30" s="65">
        <f>VLOOKUP($A30,'Return Data'!$B$7:$R$2843,14,0)</f>
        <v>20.577500000000001</v>
      </c>
      <c r="O30" s="66">
        <f t="shared" si="8"/>
        <v>7</v>
      </c>
      <c r="P30" s="65">
        <f>VLOOKUP($A30,'Return Data'!$B$7:$R$2843,15,0)</f>
        <v>16.168600000000001</v>
      </c>
      <c r="Q30" s="66">
        <f t="shared" si="9"/>
        <v>9</v>
      </c>
      <c r="R30" s="65">
        <f>VLOOKUP($A30,'Return Data'!$B$7:$R$2843,16,0)</f>
        <v>14.819900000000001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22.906899999999997</v>
      </c>
      <c r="E32" s="74"/>
      <c r="F32" s="75">
        <f>AVERAGE(F8:F30)</f>
        <v>39.208765217391303</v>
      </c>
      <c r="G32" s="74"/>
      <c r="H32" s="75">
        <f>AVERAGE(H8:H30)</f>
        <v>66.360734782608674</v>
      </c>
      <c r="I32" s="74"/>
      <c r="J32" s="75">
        <f>AVERAGE(J8:J30)</f>
        <v>104.55383043478261</v>
      </c>
      <c r="K32" s="74"/>
      <c r="L32" s="75">
        <f>AVERAGE(L8:L30)</f>
        <v>34.026150000000001</v>
      </c>
      <c r="M32" s="74"/>
      <c r="N32" s="75">
        <f>AVERAGE(N8:N30)</f>
        <v>18.915553333333332</v>
      </c>
      <c r="O32" s="74"/>
      <c r="P32" s="75">
        <f>AVERAGE(P8:P30)</f>
        <v>18.045957142857144</v>
      </c>
      <c r="Q32" s="74"/>
      <c r="R32" s="75">
        <f>AVERAGE(R8:R30)</f>
        <v>26.571182608695658</v>
      </c>
      <c r="S32" s="76"/>
    </row>
    <row r="33" spans="1:19" x14ac:dyDescent="0.3">
      <c r="A33" s="73" t="s">
        <v>28</v>
      </c>
      <c r="B33" s="74"/>
      <c r="C33" s="74"/>
      <c r="D33" s="75">
        <f>MIN(D8:D30)</f>
        <v>16.223199999999999</v>
      </c>
      <c r="E33" s="74"/>
      <c r="F33" s="75">
        <f>MIN(F8:F30)</f>
        <v>28.9544</v>
      </c>
      <c r="G33" s="74"/>
      <c r="H33" s="75">
        <f>MIN(H8:H30)</f>
        <v>56.7605</v>
      </c>
      <c r="I33" s="74"/>
      <c r="J33" s="75">
        <f>MIN(J8:J30)</f>
        <v>85.569199999999995</v>
      </c>
      <c r="K33" s="74"/>
      <c r="L33" s="75">
        <f>MIN(L8:L30)</f>
        <v>21.399799999999999</v>
      </c>
      <c r="M33" s="74"/>
      <c r="N33" s="75">
        <f>MIN(N8:N30)</f>
        <v>10.411899999999999</v>
      </c>
      <c r="O33" s="74"/>
      <c r="P33" s="75">
        <f>MIN(P8:P30)</f>
        <v>13.0374</v>
      </c>
      <c r="Q33" s="74"/>
      <c r="R33" s="75">
        <f>MIN(R8:R30)</f>
        <v>11.361000000000001</v>
      </c>
      <c r="S33" s="76"/>
    </row>
    <row r="34" spans="1:19" ht="15" thickBot="1" x14ac:dyDescent="0.35">
      <c r="A34" s="77" t="s">
        <v>29</v>
      </c>
      <c r="B34" s="78"/>
      <c r="C34" s="78"/>
      <c r="D34" s="79">
        <f>MAX(D8:D30)</f>
        <v>40.929099999999998</v>
      </c>
      <c r="E34" s="78"/>
      <c r="F34" s="79">
        <f>MAX(F8:F30)</f>
        <v>63.916499999999999</v>
      </c>
      <c r="G34" s="78"/>
      <c r="H34" s="79">
        <f>MAX(H8:H30)</f>
        <v>94.413399999999996</v>
      </c>
      <c r="I34" s="78"/>
      <c r="J34" s="79">
        <f>MAX(J8:J30)</f>
        <v>183.17500000000001</v>
      </c>
      <c r="K34" s="78"/>
      <c r="L34" s="79">
        <f>MAX(L8:L30)</f>
        <v>59.936199999999999</v>
      </c>
      <c r="M34" s="78"/>
      <c r="N34" s="79">
        <f>MAX(N8:N30)</f>
        <v>31.9712</v>
      </c>
      <c r="O34" s="78"/>
      <c r="P34" s="79">
        <f>MAX(P8:P30)</f>
        <v>23.4026</v>
      </c>
      <c r="Q34" s="78"/>
      <c r="R34" s="79">
        <f>MAX(R8:R30)</f>
        <v>70.200100000000006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44376</v>
      </c>
      <c r="C8" s="65">
        <f>VLOOKUP($A8,'Return Data'!$B$7:$R$2843,4,0)</f>
        <v>49.694000000000003</v>
      </c>
      <c r="D8" s="65">
        <f>VLOOKUP($A8,'Return Data'!$B$7:$R$2843,10,0)</f>
        <v>18.841100000000001</v>
      </c>
      <c r="E8" s="66">
        <f t="shared" ref="E8:E30" si="0">RANK(D8,D$8:D$30,0)</f>
        <v>21</v>
      </c>
      <c r="F8" s="65">
        <f>VLOOKUP($A8,'Return Data'!$B$7:$R$2843,11,0)</f>
        <v>35.458399999999997</v>
      </c>
      <c r="G8" s="66">
        <f t="shared" ref="G8" si="1">RANK(F8,F$8:F$30,0)</f>
        <v>16</v>
      </c>
      <c r="H8" s="65">
        <f>VLOOKUP($A8,'Return Data'!$B$7:$R$2843,12,0)</f>
        <v>64.206000000000003</v>
      </c>
      <c r="I8" s="66">
        <f t="shared" ref="I8" si="2">RANK(H8,H$8:H$30,0)</f>
        <v>11</v>
      </c>
      <c r="J8" s="65">
        <f>VLOOKUP($A8,'Return Data'!$B$7:$R$2843,13,0)</f>
        <v>100.68170000000001</v>
      </c>
      <c r="K8" s="66">
        <f t="shared" ref="K8" si="3">RANK(J8,J$8:J$30,0)</f>
        <v>9</v>
      </c>
      <c r="L8" s="65">
        <f>VLOOKUP($A8,'Return Data'!$B$7:$R$2843,17,0)</f>
        <v>22.194299999999998</v>
      </c>
      <c r="M8" s="66">
        <f>RANK(L8,L$8:L$30,0)</f>
        <v>19</v>
      </c>
      <c r="N8" s="65">
        <f>VLOOKUP($A8,'Return Data'!$B$7:$R$2843,14,0)</f>
        <v>9.1620000000000008</v>
      </c>
      <c r="O8" s="66">
        <f>RANK(N8,N$8:N$30,0)</f>
        <v>15</v>
      </c>
      <c r="P8" s="65">
        <f>VLOOKUP($A8,'Return Data'!$B$7:$R$2843,15,0)</f>
        <v>12.4091</v>
      </c>
      <c r="Q8" s="66">
        <f>RANK(P8,P$8:P$30,0)</f>
        <v>12</v>
      </c>
      <c r="R8" s="65">
        <f>VLOOKUP($A8,'Return Data'!$B$7:$R$2843,16,0)</f>
        <v>11.9565</v>
      </c>
      <c r="S8" s="67">
        <f t="shared" ref="S8" si="4">RANK(R8,R$8:R$30,0)</f>
        <v>20</v>
      </c>
    </row>
    <row r="9" spans="1:20" x14ac:dyDescent="0.3">
      <c r="A9" s="63" t="s">
        <v>1449</v>
      </c>
      <c r="B9" s="64">
        <f>VLOOKUP($A9,'Return Data'!$B$7:$R$2843,3,0)</f>
        <v>44376</v>
      </c>
      <c r="C9" s="65">
        <f>VLOOKUP($A9,'Return Data'!$B$7:$R$2843,4,0)</f>
        <v>51.18</v>
      </c>
      <c r="D9" s="65">
        <f>VLOOKUP($A9,'Return Data'!$B$7:$R$2843,10,0)</f>
        <v>19.5794</v>
      </c>
      <c r="E9" s="66">
        <f t="shared" si="0"/>
        <v>18</v>
      </c>
      <c r="F9" s="65">
        <f>VLOOKUP($A9,'Return Data'!$B$7:$R$2843,11,0)</f>
        <v>30.728000000000002</v>
      </c>
      <c r="G9" s="66">
        <f t="shared" ref="G9:G30" si="5">RANK(F9,F$8:F$30,0)</f>
        <v>22</v>
      </c>
      <c r="H9" s="65">
        <f>VLOOKUP($A9,'Return Data'!$B$7:$R$2843,12,0)</f>
        <v>54.856299999999997</v>
      </c>
      <c r="I9" s="66">
        <f t="shared" ref="I9:I30" si="6">RANK(H9,H$8:H$30,0)</f>
        <v>23</v>
      </c>
      <c r="J9" s="65">
        <f>VLOOKUP($A9,'Return Data'!$B$7:$R$2843,13,0)</f>
        <v>83.638300000000001</v>
      </c>
      <c r="K9" s="66">
        <f t="shared" ref="K9:K30" si="7">RANK(J9,J$8:J$30,0)</f>
        <v>22</v>
      </c>
      <c r="L9" s="65">
        <f>VLOOKUP($A9,'Return Data'!$B$7:$R$2843,17,0)</f>
        <v>32.109299999999998</v>
      </c>
      <c r="M9" s="66">
        <f t="shared" ref="M9:M30" si="8">RANK(L9,L$8:L$30,0)</f>
        <v>11</v>
      </c>
      <c r="N9" s="65">
        <f>VLOOKUP($A9,'Return Data'!$B$7:$R$2843,14,0)</f>
        <v>24.933499999999999</v>
      </c>
      <c r="O9" s="66">
        <f t="shared" ref="O9:O30" si="9">RANK(N9,N$8:N$30,0)</f>
        <v>2</v>
      </c>
      <c r="P9" s="65">
        <f>VLOOKUP($A9,'Return Data'!$B$7:$R$2843,15,0)</f>
        <v>19.834800000000001</v>
      </c>
      <c r="Q9" s="66">
        <f t="shared" ref="Q9:Q30" si="10">RANK(P9,P$8:P$30,0)</f>
        <v>4</v>
      </c>
      <c r="R9" s="65">
        <f>VLOOKUP($A9,'Return Data'!$B$7:$R$2843,16,0)</f>
        <v>24.014099999999999</v>
      </c>
      <c r="S9" s="67">
        <f t="shared" ref="S9:S30" si="11">RANK(R9,R$8:R$30,0)</f>
        <v>9</v>
      </c>
    </row>
    <row r="10" spans="1:20" x14ac:dyDescent="0.3">
      <c r="A10" s="63" t="s">
        <v>1451</v>
      </c>
      <c r="B10" s="64">
        <f>VLOOKUP($A10,'Return Data'!$B$7:$R$2843,3,0)</f>
        <v>44376</v>
      </c>
      <c r="C10" s="65">
        <f>VLOOKUP($A10,'Return Data'!$B$7:$R$2843,4,0)</f>
        <v>22.43</v>
      </c>
      <c r="D10" s="65">
        <f>VLOOKUP($A10,'Return Data'!$B$7:$R$2843,10,0)</f>
        <v>24.6111</v>
      </c>
      <c r="E10" s="66">
        <f t="shared" si="0"/>
        <v>6</v>
      </c>
      <c r="F10" s="65">
        <f>VLOOKUP($A10,'Return Data'!$B$7:$R$2843,11,0)</f>
        <v>41.069200000000002</v>
      </c>
      <c r="G10" s="66">
        <f t="shared" si="5"/>
        <v>7</v>
      </c>
      <c r="H10" s="65">
        <f>VLOOKUP($A10,'Return Data'!$B$7:$R$2843,12,0)</f>
        <v>64.563500000000005</v>
      </c>
      <c r="I10" s="66">
        <f t="shared" si="6"/>
        <v>10</v>
      </c>
      <c r="J10" s="65">
        <f>VLOOKUP($A10,'Return Data'!$B$7:$R$2843,13,0)</f>
        <v>113.619</v>
      </c>
      <c r="K10" s="66">
        <f t="shared" si="7"/>
        <v>3</v>
      </c>
      <c r="L10" s="65">
        <f>VLOOKUP($A10,'Return Data'!$B$7:$R$2843,17,0)</f>
        <v>45.798099999999998</v>
      </c>
      <c r="M10" s="66">
        <f t="shared" si="8"/>
        <v>2</v>
      </c>
      <c r="N10" s="65"/>
      <c r="O10" s="66"/>
      <c r="P10" s="65"/>
      <c r="Q10" s="66"/>
      <c r="R10" s="65">
        <f>VLOOKUP($A10,'Return Data'!$B$7:$R$2843,16,0)</f>
        <v>37.637</v>
      </c>
      <c r="S10" s="67">
        <f t="shared" si="11"/>
        <v>2</v>
      </c>
    </row>
    <row r="11" spans="1:20" x14ac:dyDescent="0.3">
      <c r="A11" s="63" t="s">
        <v>1453</v>
      </c>
      <c r="B11" s="64">
        <f>VLOOKUP($A11,'Return Data'!$B$7:$R$2843,3,0)</f>
        <v>44376</v>
      </c>
      <c r="C11" s="65">
        <f>VLOOKUP($A11,'Return Data'!$B$7:$R$2843,4,0)</f>
        <v>18.7</v>
      </c>
      <c r="D11" s="65">
        <f>VLOOKUP($A11,'Return Data'!$B$7:$R$2843,10,0)</f>
        <v>23.350899999999999</v>
      </c>
      <c r="E11" s="66">
        <f t="shared" si="0"/>
        <v>8</v>
      </c>
      <c r="F11" s="65">
        <f>VLOOKUP($A11,'Return Data'!$B$7:$R$2843,11,0)</f>
        <v>38.930199999999999</v>
      </c>
      <c r="G11" s="66">
        <f t="shared" si="5"/>
        <v>9</v>
      </c>
      <c r="H11" s="65">
        <f>VLOOKUP($A11,'Return Data'!$B$7:$R$2843,12,0)</f>
        <v>60.515000000000001</v>
      </c>
      <c r="I11" s="66">
        <f t="shared" si="6"/>
        <v>15</v>
      </c>
      <c r="J11" s="65">
        <f>VLOOKUP($A11,'Return Data'!$B$7:$R$2843,13,0)</f>
        <v>103.7037</v>
      </c>
      <c r="K11" s="66">
        <f t="shared" si="7"/>
        <v>8</v>
      </c>
      <c r="L11" s="65">
        <f>VLOOKUP($A11,'Return Data'!$B$7:$R$2843,17,0)</f>
        <v>36.767499999999998</v>
      </c>
      <c r="M11" s="66">
        <f t="shared" si="8"/>
        <v>5</v>
      </c>
      <c r="N11" s="65"/>
      <c r="O11" s="66"/>
      <c r="P11" s="65"/>
      <c r="Q11" s="66"/>
      <c r="R11" s="65">
        <f>VLOOKUP($A11,'Return Data'!$B$7:$R$2843,16,0)</f>
        <v>30.228999999999999</v>
      </c>
      <c r="S11" s="67">
        <f t="shared" si="11"/>
        <v>6</v>
      </c>
    </row>
    <row r="12" spans="1:20" x14ac:dyDescent="0.3">
      <c r="A12" s="63" t="s">
        <v>1455</v>
      </c>
      <c r="B12" s="64">
        <f>VLOOKUP($A12,'Return Data'!$B$7:$R$2843,3,0)</f>
        <v>44376</v>
      </c>
      <c r="C12" s="65">
        <f>VLOOKUP($A12,'Return Data'!$B$7:$R$2843,4,0)</f>
        <v>93.872</v>
      </c>
      <c r="D12" s="65">
        <f>VLOOKUP($A12,'Return Data'!$B$7:$R$2843,10,0)</f>
        <v>20.6907</v>
      </c>
      <c r="E12" s="66">
        <f t="shared" si="0"/>
        <v>15</v>
      </c>
      <c r="F12" s="65">
        <f>VLOOKUP($A12,'Return Data'!$B$7:$R$2843,11,0)</f>
        <v>32.426699999999997</v>
      </c>
      <c r="G12" s="66">
        <f t="shared" si="5"/>
        <v>20</v>
      </c>
      <c r="H12" s="65">
        <f>VLOOKUP($A12,'Return Data'!$B$7:$R$2843,12,0)</f>
        <v>57.0685</v>
      </c>
      <c r="I12" s="66">
        <f t="shared" si="6"/>
        <v>21</v>
      </c>
      <c r="J12" s="65">
        <f>VLOOKUP($A12,'Return Data'!$B$7:$R$2843,13,0)</f>
        <v>91.4739</v>
      </c>
      <c r="K12" s="66">
        <f t="shared" si="7"/>
        <v>18</v>
      </c>
      <c r="L12" s="65">
        <f>VLOOKUP($A12,'Return Data'!$B$7:$R$2843,17,0)</f>
        <v>30.540700000000001</v>
      </c>
      <c r="M12" s="66">
        <f t="shared" si="8"/>
        <v>12</v>
      </c>
      <c r="N12" s="65">
        <f>VLOOKUP($A12,'Return Data'!$B$7:$R$2843,14,0)</f>
        <v>18.051300000000001</v>
      </c>
      <c r="O12" s="66">
        <f t="shared" si="9"/>
        <v>8</v>
      </c>
      <c r="P12" s="65">
        <f>VLOOKUP($A12,'Return Data'!$B$7:$R$2843,15,0)</f>
        <v>14.809799999999999</v>
      </c>
      <c r="Q12" s="66">
        <f t="shared" si="10"/>
        <v>10</v>
      </c>
      <c r="R12" s="65">
        <f>VLOOKUP($A12,'Return Data'!$B$7:$R$2843,16,0)</f>
        <v>17.2761</v>
      </c>
      <c r="S12" s="67">
        <f t="shared" si="11"/>
        <v>14</v>
      </c>
    </row>
    <row r="13" spans="1:20" x14ac:dyDescent="0.3">
      <c r="A13" s="63" t="s">
        <v>1457</v>
      </c>
      <c r="B13" s="64">
        <f>VLOOKUP($A13,'Return Data'!$B$7:$R$2843,3,0)</f>
        <v>44376</v>
      </c>
      <c r="C13" s="65">
        <f>VLOOKUP($A13,'Return Data'!$B$7:$R$2843,4,0)</f>
        <v>20.792999999999999</v>
      </c>
      <c r="D13" s="65">
        <f>VLOOKUP($A13,'Return Data'!$B$7:$R$2843,10,0)</f>
        <v>19.823699999999999</v>
      </c>
      <c r="E13" s="66">
        <f t="shared" si="0"/>
        <v>16</v>
      </c>
      <c r="F13" s="65">
        <f>VLOOKUP($A13,'Return Data'!$B$7:$R$2843,11,0)</f>
        <v>40.152299999999997</v>
      </c>
      <c r="G13" s="66">
        <f t="shared" si="5"/>
        <v>8</v>
      </c>
      <c r="H13" s="65">
        <f>VLOOKUP($A13,'Return Data'!$B$7:$R$2843,12,0)</f>
        <v>66.224299999999999</v>
      </c>
      <c r="I13" s="66">
        <f t="shared" si="6"/>
        <v>9</v>
      </c>
      <c r="J13" s="65">
        <f>VLOOKUP($A13,'Return Data'!$B$7:$R$2843,13,0)</f>
        <v>104.8571</v>
      </c>
      <c r="K13" s="66">
        <f t="shared" si="7"/>
        <v>5</v>
      </c>
      <c r="L13" s="65">
        <f>VLOOKUP($A13,'Return Data'!$B$7:$R$2843,17,0)</f>
        <v>37.088299999999997</v>
      </c>
      <c r="M13" s="66">
        <f t="shared" si="8"/>
        <v>4</v>
      </c>
      <c r="N13" s="65"/>
      <c r="O13" s="66"/>
      <c r="P13" s="65"/>
      <c r="Q13" s="66"/>
      <c r="R13" s="65">
        <f>VLOOKUP($A13,'Return Data'!$B$7:$R$2843,16,0)</f>
        <v>35.8065</v>
      </c>
      <c r="S13" s="67">
        <f t="shared" si="11"/>
        <v>4</v>
      </c>
    </row>
    <row r="14" spans="1:20" x14ac:dyDescent="0.3">
      <c r="A14" s="63" t="s">
        <v>1458</v>
      </c>
      <c r="B14" s="64">
        <f>VLOOKUP($A14,'Return Data'!$B$7:$R$2843,3,0)</f>
        <v>44376</v>
      </c>
      <c r="C14" s="65">
        <f>VLOOKUP($A14,'Return Data'!$B$7:$R$2843,4,0)</f>
        <v>76.787400000000005</v>
      </c>
      <c r="D14" s="65">
        <f>VLOOKUP($A14,'Return Data'!$B$7:$R$2843,10,0)</f>
        <v>15.969900000000001</v>
      </c>
      <c r="E14" s="66">
        <f t="shared" si="0"/>
        <v>23</v>
      </c>
      <c r="F14" s="65">
        <f>VLOOKUP($A14,'Return Data'!$B$7:$R$2843,11,0)</f>
        <v>31.096900000000002</v>
      </c>
      <c r="G14" s="66">
        <f t="shared" si="5"/>
        <v>21</v>
      </c>
      <c r="H14" s="65">
        <f>VLOOKUP($A14,'Return Data'!$B$7:$R$2843,12,0)</f>
        <v>60.622900000000001</v>
      </c>
      <c r="I14" s="66">
        <f t="shared" si="6"/>
        <v>14</v>
      </c>
      <c r="J14" s="65">
        <f>VLOOKUP($A14,'Return Data'!$B$7:$R$2843,13,0)</f>
        <v>93.657200000000003</v>
      </c>
      <c r="K14" s="66">
        <f t="shared" si="7"/>
        <v>17</v>
      </c>
      <c r="L14" s="65">
        <f>VLOOKUP($A14,'Return Data'!$B$7:$R$2843,17,0)</f>
        <v>20.350999999999999</v>
      </c>
      <c r="M14" s="66">
        <f t="shared" si="8"/>
        <v>20</v>
      </c>
      <c r="N14" s="65">
        <f>VLOOKUP($A14,'Return Data'!$B$7:$R$2843,14,0)</f>
        <v>10.5892</v>
      </c>
      <c r="O14" s="66">
        <f t="shared" si="9"/>
        <v>14</v>
      </c>
      <c r="P14" s="65">
        <f>VLOOKUP($A14,'Return Data'!$B$7:$R$2843,15,0)</f>
        <v>12.2064</v>
      </c>
      <c r="Q14" s="66">
        <f t="shared" si="10"/>
        <v>13</v>
      </c>
      <c r="R14" s="65">
        <f>VLOOKUP($A14,'Return Data'!$B$7:$R$2843,16,0)</f>
        <v>14.085900000000001</v>
      </c>
      <c r="S14" s="67">
        <f t="shared" si="11"/>
        <v>17</v>
      </c>
    </row>
    <row r="15" spans="1:20" x14ac:dyDescent="0.3">
      <c r="A15" s="63" t="s">
        <v>1461</v>
      </c>
      <c r="B15" s="64">
        <f>VLOOKUP($A15,'Return Data'!$B$7:$R$2843,3,0)</f>
        <v>44376</v>
      </c>
      <c r="C15" s="65">
        <f>VLOOKUP($A15,'Return Data'!$B$7:$R$2843,4,0)</f>
        <v>65.456000000000003</v>
      </c>
      <c r="D15" s="65">
        <f>VLOOKUP($A15,'Return Data'!$B$7:$R$2843,10,0)</f>
        <v>26.5413</v>
      </c>
      <c r="E15" s="66">
        <f t="shared" si="0"/>
        <v>2</v>
      </c>
      <c r="F15" s="65">
        <f>VLOOKUP($A15,'Return Data'!$B$7:$R$2843,11,0)</f>
        <v>41.811599999999999</v>
      </c>
      <c r="G15" s="66">
        <f t="shared" si="5"/>
        <v>6</v>
      </c>
      <c r="H15" s="65">
        <f>VLOOKUP($A15,'Return Data'!$B$7:$R$2843,12,0)</f>
        <v>71.728399999999993</v>
      </c>
      <c r="I15" s="66">
        <f t="shared" si="6"/>
        <v>4</v>
      </c>
      <c r="J15" s="65">
        <f>VLOOKUP($A15,'Return Data'!$B$7:$R$2843,13,0)</f>
        <v>103.9128</v>
      </c>
      <c r="K15" s="66">
        <f t="shared" si="7"/>
        <v>7</v>
      </c>
      <c r="L15" s="65">
        <f>VLOOKUP($A15,'Return Data'!$B$7:$R$2843,17,0)</f>
        <v>24.252500000000001</v>
      </c>
      <c r="M15" s="66">
        <f t="shared" si="8"/>
        <v>17</v>
      </c>
      <c r="N15" s="65">
        <f>VLOOKUP($A15,'Return Data'!$B$7:$R$2843,14,0)</f>
        <v>14.792400000000001</v>
      </c>
      <c r="O15" s="66">
        <f t="shared" si="9"/>
        <v>9</v>
      </c>
      <c r="P15" s="65">
        <f>VLOOKUP($A15,'Return Data'!$B$7:$R$2843,15,0)</f>
        <v>18.802499999999998</v>
      </c>
      <c r="Q15" s="66">
        <f t="shared" si="10"/>
        <v>6</v>
      </c>
      <c r="R15" s="65">
        <f>VLOOKUP($A15,'Return Data'!$B$7:$R$2843,16,0)</f>
        <v>15.238300000000001</v>
      </c>
      <c r="S15" s="67">
        <f t="shared" si="11"/>
        <v>16</v>
      </c>
    </row>
    <row r="16" spans="1:20" x14ac:dyDescent="0.3">
      <c r="A16" s="63" t="s">
        <v>1462</v>
      </c>
      <c r="B16" s="64">
        <f>VLOOKUP($A16,'Return Data'!$B$7:$R$2843,3,0)</f>
        <v>44376</v>
      </c>
      <c r="C16" s="65">
        <f>VLOOKUP($A16,'Return Data'!$B$7:$R$2843,4,0)</f>
        <v>75.522300000000001</v>
      </c>
      <c r="D16" s="65">
        <f>VLOOKUP($A16,'Return Data'!$B$7:$R$2843,10,0)</f>
        <v>20.880600000000001</v>
      </c>
      <c r="E16" s="66">
        <f t="shared" si="0"/>
        <v>14</v>
      </c>
      <c r="F16" s="65">
        <f>VLOOKUP($A16,'Return Data'!$B$7:$R$2843,11,0)</f>
        <v>35.845599999999997</v>
      </c>
      <c r="G16" s="66">
        <f t="shared" si="5"/>
        <v>15</v>
      </c>
      <c r="H16" s="65">
        <f>VLOOKUP($A16,'Return Data'!$B$7:$R$2843,12,0)</f>
        <v>60.277500000000003</v>
      </c>
      <c r="I16" s="66">
        <f t="shared" si="6"/>
        <v>16</v>
      </c>
      <c r="J16" s="65">
        <f>VLOOKUP($A16,'Return Data'!$B$7:$R$2843,13,0)</f>
        <v>95.220200000000006</v>
      </c>
      <c r="K16" s="66">
        <f t="shared" si="7"/>
        <v>16</v>
      </c>
      <c r="L16" s="65">
        <f>VLOOKUP($A16,'Return Data'!$B$7:$R$2843,17,0)</f>
        <v>25.187100000000001</v>
      </c>
      <c r="M16" s="66">
        <f t="shared" si="8"/>
        <v>15</v>
      </c>
      <c r="N16" s="65">
        <f>VLOOKUP($A16,'Return Data'!$B$7:$R$2843,14,0)</f>
        <v>12.601699999999999</v>
      </c>
      <c r="O16" s="66">
        <f t="shared" si="9"/>
        <v>12</v>
      </c>
      <c r="P16" s="65">
        <f>VLOOKUP($A16,'Return Data'!$B$7:$R$2843,15,0)</f>
        <v>12.8581</v>
      </c>
      <c r="Q16" s="66">
        <f t="shared" si="10"/>
        <v>11</v>
      </c>
      <c r="R16" s="65">
        <f>VLOOKUP($A16,'Return Data'!$B$7:$R$2843,16,0)</f>
        <v>13.360099999999999</v>
      </c>
      <c r="S16" s="67">
        <f t="shared" si="11"/>
        <v>19</v>
      </c>
    </row>
    <row r="17" spans="1:19" x14ac:dyDescent="0.3">
      <c r="A17" s="63" t="s">
        <v>1464</v>
      </c>
      <c r="B17" s="64">
        <f>VLOOKUP($A17,'Return Data'!$B$7:$R$2843,3,0)</f>
        <v>44376</v>
      </c>
      <c r="C17" s="65">
        <f>VLOOKUP($A17,'Return Data'!$B$7:$R$2843,4,0)</f>
        <v>43.2</v>
      </c>
      <c r="D17" s="65">
        <f>VLOOKUP($A17,'Return Data'!$B$7:$R$2843,10,0)</f>
        <v>19.601299999999998</v>
      </c>
      <c r="E17" s="66">
        <f t="shared" si="0"/>
        <v>17</v>
      </c>
      <c r="F17" s="65">
        <f>VLOOKUP($A17,'Return Data'!$B$7:$R$2843,11,0)</f>
        <v>36.449800000000003</v>
      </c>
      <c r="G17" s="66">
        <f t="shared" si="5"/>
        <v>14</v>
      </c>
      <c r="H17" s="65">
        <f>VLOOKUP($A17,'Return Data'!$B$7:$R$2843,12,0)</f>
        <v>66.666700000000006</v>
      </c>
      <c r="I17" s="66">
        <f t="shared" si="6"/>
        <v>8</v>
      </c>
      <c r="J17" s="65">
        <f>VLOOKUP($A17,'Return Data'!$B$7:$R$2843,13,0)</f>
        <v>104.5455</v>
      </c>
      <c r="K17" s="66">
        <f t="shared" si="7"/>
        <v>6</v>
      </c>
      <c r="L17" s="65">
        <f>VLOOKUP($A17,'Return Data'!$B$7:$R$2843,17,0)</f>
        <v>30.140899999999998</v>
      </c>
      <c r="M17" s="66">
        <f t="shared" si="8"/>
        <v>13</v>
      </c>
      <c r="N17" s="65">
        <f>VLOOKUP($A17,'Return Data'!$B$7:$R$2843,14,0)</f>
        <v>20.012</v>
      </c>
      <c r="O17" s="66">
        <f t="shared" si="9"/>
        <v>5</v>
      </c>
      <c r="P17" s="65">
        <f>VLOOKUP($A17,'Return Data'!$B$7:$R$2843,15,0)</f>
        <v>16.502400000000002</v>
      </c>
      <c r="Q17" s="66">
        <f t="shared" si="10"/>
        <v>8</v>
      </c>
      <c r="R17" s="65">
        <f>VLOOKUP($A17,'Return Data'!$B$7:$R$2843,16,0)</f>
        <v>11.266</v>
      </c>
      <c r="S17" s="67">
        <f t="shared" si="11"/>
        <v>21</v>
      </c>
    </row>
    <row r="18" spans="1:19" x14ac:dyDescent="0.3">
      <c r="A18" s="63" t="s">
        <v>1466</v>
      </c>
      <c r="B18" s="64">
        <f>VLOOKUP($A18,'Return Data'!$B$7:$R$2843,3,0)</f>
        <v>44376</v>
      </c>
      <c r="C18" s="65">
        <f>VLOOKUP($A18,'Return Data'!$B$7:$R$2843,4,0)</f>
        <v>14.38</v>
      </c>
      <c r="D18" s="65">
        <f>VLOOKUP($A18,'Return Data'!$B$7:$R$2843,10,0)</f>
        <v>18.843</v>
      </c>
      <c r="E18" s="66">
        <f t="shared" si="0"/>
        <v>20</v>
      </c>
      <c r="F18" s="65">
        <f>VLOOKUP($A18,'Return Data'!$B$7:$R$2843,11,0)</f>
        <v>33.892000000000003</v>
      </c>
      <c r="G18" s="66">
        <f t="shared" si="5"/>
        <v>18</v>
      </c>
      <c r="H18" s="65">
        <f>VLOOKUP($A18,'Return Data'!$B$7:$R$2843,12,0)</f>
        <v>59.070799999999998</v>
      </c>
      <c r="I18" s="66">
        <f t="shared" si="6"/>
        <v>18</v>
      </c>
      <c r="J18" s="65">
        <f>VLOOKUP($A18,'Return Data'!$B$7:$R$2843,13,0)</f>
        <v>90.4636</v>
      </c>
      <c r="K18" s="66">
        <f t="shared" si="7"/>
        <v>19</v>
      </c>
      <c r="L18" s="65">
        <f>VLOOKUP($A18,'Return Data'!$B$7:$R$2843,17,0)</f>
        <v>23.875900000000001</v>
      </c>
      <c r="M18" s="66">
        <f t="shared" si="8"/>
        <v>18</v>
      </c>
      <c r="N18" s="65">
        <f>VLOOKUP($A18,'Return Data'!$B$7:$R$2843,14,0)</f>
        <v>12.523300000000001</v>
      </c>
      <c r="O18" s="66">
        <f t="shared" si="9"/>
        <v>13</v>
      </c>
      <c r="P18" s="65"/>
      <c r="Q18" s="66"/>
      <c r="R18" s="65">
        <f>VLOOKUP($A18,'Return Data'!$B$7:$R$2843,16,0)</f>
        <v>9.4454999999999991</v>
      </c>
      <c r="S18" s="67">
        <f t="shared" si="11"/>
        <v>23</v>
      </c>
    </row>
    <row r="19" spans="1:19" x14ac:dyDescent="0.3">
      <c r="A19" s="63" t="s">
        <v>1469</v>
      </c>
      <c r="B19" s="64">
        <f>VLOOKUP($A19,'Return Data'!$B$7:$R$2843,3,0)</f>
        <v>44376</v>
      </c>
      <c r="C19" s="65">
        <f>VLOOKUP($A19,'Return Data'!$B$7:$R$2843,4,0)</f>
        <v>19.899999999999999</v>
      </c>
      <c r="D19" s="65">
        <f>VLOOKUP($A19,'Return Data'!$B$7:$R$2843,10,0)</f>
        <v>25.236000000000001</v>
      </c>
      <c r="E19" s="66">
        <f t="shared" si="0"/>
        <v>5</v>
      </c>
      <c r="F19" s="65">
        <f>VLOOKUP($A19,'Return Data'!$B$7:$R$2843,11,0)</f>
        <v>34.368699999999997</v>
      </c>
      <c r="G19" s="66">
        <f t="shared" si="5"/>
        <v>17</v>
      </c>
      <c r="H19" s="65">
        <f>VLOOKUP($A19,'Return Data'!$B$7:$R$2843,12,0)</f>
        <v>59.327500000000001</v>
      </c>
      <c r="I19" s="66">
        <f t="shared" si="6"/>
        <v>17</v>
      </c>
      <c r="J19" s="65">
        <f>VLOOKUP($A19,'Return Data'!$B$7:$R$2843,13,0)</f>
        <v>99</v>
      </c>
      <c r="K19" s="66">
        <f t="shared" si="7"/>
        <v>14</v>
      </c>
      <c r="L19" s="65"/>
      <c r="M19" s="66"/>
      <c r="N19" s="65"/>
      <c r="O19" s="66"/>
      <c r="P19" s="65"/>
      <c r="Q19" s="66"/>
      <c r="R19" s="65">
        <f>VLOOKUP($A19,'Return Data'!$B$7:$R$2843,16,0)</f>
        <v>66.960999999999999</v>
      </c>
      <c r="S19" s="67">
        <f t="shared" si="11"/>
        <v>1</v>
      </c>
    </row>
    <row r="20" spans="1:19" x14ac:dyDescent="0.3">
      <c r="A20" s="63" t="s">
        <v>1471</v>
      </c>
      <c r="B20" s="64">
        <f>VLOOKUP($A20,'Return Data'!$B$7:$R$2843,3,0)</f>
        <v>44376</v>
      </c>
      <c r="C20" s="65">
        <f>VLOOKUP($A20,'Return Data'!$B$7:$R$2843,4,0)</f>
        <v>18.36</v>
      </c>
      <c r="D20" s="65">
        <f>VLOOKUP($A20,'Return Data'!$B$7:$R$2843,10,0)</f>
        <v>21.67</v>
      </c>
      <c r="E20" s="66">
        <f t="shared" si="0"/>
        <v>12</v>
      </c>
      <c r="F20" s="65">
        <f>VLOOKUP($A20,'Return Data'!$B$7:$R$2843,11,0)</f>
        <v>37.014899999999997</v>
      </c>
      <c r="G20" s="66">
        <f t="shared" si="5"/>
        <v>12</v>
      </c>
      <c r="H20" s="65">
        <f>VLOOKUP($A20,'Return Data'!$B$7:$R$2843,12,0)</f>
        <v>61.762099999999997</v>
      </c>
      <c r="I20" s="66">
        <f t="shared" si="6"/>
        <v>13</v>
      </c>
      <c r="J20" s="65">
        <f>VLOOKUP($A20,'Return Data'!$B$7:$R$2843,13,0)</f>
        <v>86.775199999999998</v>
      </c>
      <c r="K20" s="66">
        <f t="shared" si="7"/>
        <v>21</v>
      </c>
      <c r="L20" s="65">
        <f>VLOOKUP($A20,'Return Data'!$B$7:$R$2843,17,0)</f>
        <v>32.258299999999998</v>
      </c>
      <c r="M20" s="66">
        <f t="shared" si="8"/>
        <v>10</v>
      </c>
      <c r="N20" s="65"/>
      <c r="O20" s="66"/>
      <c r="P20" s="65"/>
      <c r="Q20" s="66"/>
      <c r="R20" s="65">
        <f>VLOOKUP($A20,'Return Data'!$B$7:$R$2843,16,0)</f>
        <v>25.599</v>
      </c>
      <c r="S20" s="67">
        <f t="shared" si="11"/>
        <v>8</v>
      </c>
    </row>
    <row r="21" spans="1:19" x14ac:dyDescent="0.3">
      <c r="A21" s="63" t="s">
        <v>1473</v>
      </c>
      <c r="B21" s="64">
        <f>VLOOKUP($A21,'Return Data'!$B$7:$R$2843,3,0)</f>
        <v>44376</v>
      </c>
      <c r="C21" s="65">
        <f>VLOOKUP($A21,'Return Data'!$B$7:$R$2843,4,0)</f>
        <v>15.054399999999999</v>
      </c>
      <c r="D21" s="65">
        <f>VLOOKUP($A21,'Return Data'!$B$7:$R$2843,10,0)</f>
        <v>21.880199999999999</v>
      </c>
      <c r="E21" s="66">
        <f t="shared" si="0"/>
        <v>11</v>
      </c>
      <c r="F21" s="65">
        <f>VLOOKUP($A21,'Return Data'!$B$7:$R$2843,11,0)</f>
        <v>33.313299999999998</v>
      </c>
      <c r="G21" s="66">
        <f t="shared" si="5"/>
        <v>19</v>
      </c>
      <c r="H21" s="65">
        <f>VLOOKUP($A21,'Return Data'!$B$7:$R$2843,12,0)</f>
        <v>58.357399999999998</v>
      </c>
      <c r="I21" s="66">
        <f t="shared" si="6"/>
        <v>19</v>
      </c>
      <c r="J21" s="65">
        <f>VLOOKUP($A21,'Return Data'!$B$7:$R$2843,13,0)</f>
        <v>81.529200000000003</v>
      </c>
      <c r="K21" s="66">
        <f t="shared" si="7"/>
        <v>23</v>
      </c>
      <c r="L21" s="65"/>
      <c r="M21" s="66"/>
      <c r="N21" s="65"/>
      <c r="O21" s="66"/>
      <c r="P21" s="65"/>
      <c r="Q21" s="66"/>
      <c r="R21" s="65">
        <f>VLOOKUP($A21,'Return Data'!$B$7:$R$2843,16,0)</f>
        <v>34.963099999999997</v>
      </c>
      <c r="S21" s="67">
        <f t="shared" si="11"/>
        <v>5</v>
      </c>
    </row>
    <row r="22" spans="1:19" x14ac:dyDescent="0.3">
      <c r="A22" s="63" t="s">
        <v>1474</v>
      </c>
      <c r="B22" s="64">
        <f>VLOOKUP($A22,'Return Data'!$B$7:$R$2843,3,0)</f>
        <v>44376</v>
      </c>
      <c r="C22" s="65">
        <f>VLOOKUP($A22,'Return Data'!$B$7:$R$2843,4,0)</f>
        <v>139.56299999999999</v>
      </c>
      <c r="D22" s="65">
        <f>VLOOKUP($A22,'Return Data'!$B$7:$R$2843,10,0)</f>
        <v>19.0486</v>
      </c>
      <c r="E22" s="66">
        <f t="shared" si="0"/>
        <v>19</v>
      </c>
      <c r="F22" s="65">
        <f>VLOOKUP($A22,'Return Data'!$B$7:$R$2843,11,0)</f>
        <v>42.613500000000002</v>
      </c>
      <c r="G22" s="66">
        <f t="shared" si="5"/>
        <v>4</v>
      </c>
      <c r="H22" s="65">
        <f>VLOOKUP($A22,'Return Data'!$B$7:$R$2843,12,0)</f>
        <v>75.147800000000004</v>
      </c>
      <c r="I22" s="66">
        <f t="shared" si="6"/>
        <v>2</v>
      </c>
      <c r="J22" s="65">
        <f>VLOOKUP($A22,'Return Data'!$B$7:$R$2843,13,0)</f>
        <v>117.8051</v>
      </c>
      <c r="K22" s="66">
        <f t="shared" si="7"/>
        <v>2</v>
      </c>
      <c r="L22" s="65">
        <f>VLOOKUP($A22,'Return Data'!$B$7:$R$2843,17,0)</f>
        <v>39.697899999999997</v>
      </c>
      <c r="M22" s="66">
        <f t="shared" si="8"/>
        <v>3</v>
      </c>
      <c r="N22" s="65">
        <f>VLOOKUP($A22,'Return Data'!$B$7:$R$2843,14,0)</f>
        <v>23.6676</v>
      </c>
      <c r="O22" s="66">
        <f t="shared" si="9"/>
        <v>3</v>
      </c>
      <c r="P22" s="65">
        <f>VLOOKUP($A22,'Return Data'!$B$7:$R$2843,15,0)</f>
        <v>19.8309</v>
      </c>
      <c r="Q22" s="66">
        <f t="shared" si="10"/>
        <v>5</v>
      </c>
      <c r="R22" s="65">
        <f>VLOOKUP($A22,'Return Data'!$B$7:$R$2843,16,0)</f>
        <v>17.490300000000001</v>
      </c>
      <c r="S22" s="67">
        <f t="shared" si="11"/>
        <v>13</v>
      </c>
    </row>
    <row r="23" spans="1:19" x14ac:dyDescent="0.3">
      <c r="A23" s="63" t="s">
        <v>1477</v>
      </c>
      <c r="B23" s="64">
        <f>VLOOKUP($A23,'Return Data'!$B$7:$R$2843,3,0)</f>
        <v>44376</v>
      </c>
      <c r="C23" s="65">
        <f>VLOOKUP($A23,'Return Data'!$B$7:$R$2843,4,0)</f>
        <v>37.177999999999997</v>
      </c>
      <c r="D23" s="65">
        <f>VLOOKUP($A23,'Return Data'!$B$7:$R$2843,10,0)</f>
        <v>25.699000000000002</v>
      </c>
      <c r="E23" s="66">
        <f t="shared" si="0"/>
        <v>4</v>
      </c>
      <c r="F23" s="65">
        <f>VLOOKUP($A23,'Return Data'!$B$7:$R$2843,11,0)</f>
        <v>42.134</v>
      </c>
      <c r="G23" s="66">
        <f t="shared" si="5"/>
        <v>5</v>
      </c>
      <c r="H23" s="65">
        <f>VLOOKUP($A23,'Return Data'!$B$7:$R$2843,12,0)</f>
        <v>68.653599999999997</v>
      </c>
      <c r="I23" s="66">
        <f t="shared" si="6"/>
        <v>6</v>
      </c>
      <c r="J23" s="65">
        <f>VLOOKUP($A23,'Return Data'!$B$7:$R$2843,13,0)</f>
        <v>99.774299999999997</v>
      </c>
      <c r="K23" s="66">
        <f t="shared" si="7"/>
        <v>11</v>
      </c>
      <c r="L23" s="65">
        <f>VLOOKUP($A23,'Return Data'!$B$7:$R$2843,17,0)</f>
        <v>25.036300000000001</v>
      </c>
      <c r="M23" s="66">
        <f t="shared" si="8"/>
        <v>16</v>
      </c>
      <c r="N23" s="65">
        <f>VLOOKUP($A23,'Return Data'!$B$7:$R$2843,14,0)</f>
        <v>13.162000000000001</v>
      </c>
      <c r="O23" s="66">
        <f t="shared" si="9"/>
        <v>10</v>
      </c>
      <c r="P23" s="65">
        <f>VLOOKUP($A23,'Return Data'!$B$7:$R$2843,15,0)</f>
        <v>18.2653</v>
      </c>
      <c r="Q23" s="66">
        <f t="shared" si="10"/>
        <v>7</v>
      </c>
      <c r="R23" s="65">
        <f>VLOOKUP($A23,'Return Data'!$B$7:$R$2843,16,0)</f>
        <v>20.200299999999999</v>
      </c>
      <c r="S23" s="67">
        <f t="shared" si="11"/>
        <v>11</v>
      </c>
    </row>
    <row r="24" spans="1:19" x14ac:dyDescent="0.3">
      <c r="A24" s="63" t="s">
        <v>1478</v>
      </c>
      <c r="B24" s="64">
        <f>VLOOKUP($A24,'Return Data'!$B$7:$R$2843,3,0)</f>
        <v>44376</v>
      </c>
      <c r="C24" s="65">
        <f>VLOOKUP($A24,'Return Data'!$B$7:$R$2843,4,0)</f>
        <v>71.134299999999996</v>
      </c>
      <c r="D24" s="65">
        <f>VLOOKUP($A24,'Return Data'!$B$7:$R$2843,10,0)</f>
        <v>22.901499999999999</v>
      </c>
      <c r="E24" s="66">
        <f t="shared" si="0"/>
        <v>9</v>
      </c>
      <c r="F24" s="65">
        <f>VLOOKUP($A24,'Return Data'!$B$7:$R$2843,11,0)</f>
        <v>43.118400000000001</v>
      </c>
      <c r="G24" s="66">
        <f t="shared" si="5"/>
        <v>3</v>
      </c>
      <c r="H24" s="65">
        <f>VLOOKUP($A24,'Return Data'!$B$7:$R$2843,12,0)</f>
        <v>69.281899999999993</v>
      </c>
      <c r="I24" s="66">
        <f t="shared" si="6"/>
        <v>5</v>
      </c>
      <c r="J24" s="65">
        <f>VLOOKUP($A24,'Return Data'!$B$7:$R$2843,13,0)</f>
        <v>105.8022</v>
      </c>
      <c r="K24" s="66">
        <f t="shared" si="7"/>
        <v>4</v>
      </c>
      <c r="L24" s="65">
        <f>VLOOKUP($A24,'Return Data'!$B$7:$R$2843,17,0)</f>
        <v>33.9651</v>
      </c>
      <c r="M24" s="66">
        <f t="shared" si="8"/>
        <v>8</v>
      </c>
      <c r="N24" s="65">
        <f>VLOOKUP($A24,'Return Data'!$B$7:$R$2843,14,0)</f>
        <v>19.872199999999999</v>
      </c>
      <c r="O24" s="66">
        <f t="shared" si="9"/>
        <v>6</v>
      </c>
      <c r="P24" s="65">
        <f>VLOOKUP($A24,'Return Data'!$B$7:$R$2843,15,0)</f>
        <v>21.229399999999998</v>
      </c>
      <c r="Q24" s="66">
        <f t="shared" si="10"/>
        <v>2</v>
      </c>
      <c r="R24" s="65">
        <f>VLOOKUP($A24,'Return Data'!$B$7:$R$2843,16,0)</f>
        <v>19.937899999999999</v>
      </c>
      <c r="S24" s="67">
        <f t="shared" si="11"/>
        <v>12</v>
      </c>
    </row>
    <row r="25" spans="1:19" x14ac:dyDescent="0.3">
      <c r="A25" s="63" t="s">
        <v>1481</v>
      </c>
      <c r="B25" s="64">
        <f>VLOOKUP($A25,'Return Data'!$B$7:$R$2843,3,0)</f>
        <v>44376</v>
      </c>
      <c r="C25" s="65">
        <f>VLOOKUP($A25,'Return Data'!$B$7:$R$2843,4,0)</f>
        <v>19.53</v>
      </c>
      <c r="D25" s="65">
        <f>VLOOKUP($A25,'Return Data'!$B$7:$R$2843,10,0)</f>
        <v>24.078800000000001</v>
      </c>
      <c r="E25" s="66">
        <f t="shared" si="0"/>
        <v>7</v>
      </c>
      <c r="F25" s="65">
        <f>VLOOKUP($A25,'Return Data'!$B$7:$R$2843,11,0)</f>
        <v>38.2166</v>
      </c>
      <c r="G25" s="66">
        <f t="shared" si="5"/>
        <v>10</v>
      </c>
      <c r="H25" s="65">
        <f>VLOOKUP($A25,'Return Data'!$B$7:$R$2843,12,0)</f>
        <v>64.117599999999996</v>
      </c>
      <c r="I25" s="66">
        <f t="shared" si="6"/>
        <v>12</v>
      </c>
      <c r="J25" s="65">
        <f>VLOOKUP($A25,'Return Data'!$B$7:$R$2843,13,0)</f>
        <v>100.5133</v>
      </c>
      <c r="K25" s="66">
        <f t="shared" si="7"/>
        <v>10</v>
      </c>
      <c r="L25" s="65"/>
      <c r="M25" s="66"/>
      <c r="N25" s="65"/>
      <c r="O25" s="66"/>
      <c r="P25" s="65"/>
      <c r="Q25" s="66"/>
      <c r="R25" s="65">
        <f>VLOOKUP($A25,'Return Data'!$B$7:$R$2843,16,0)</f>
        <v>36.893700000000003</v>
      </c>
      <c r="S25" s="67">
        <f t="shared" si="11"/>
        <v>3</v>
      </c>
    </row>
    <row r="26" spans="1:19" x14ac:dyDescent="0.3">
      <c r="A26" s="63" t="s">
        <v>1482</v>
      </c>
      <c r="B26" s="64">
        <f>VLOOKUP($A26,'Return Data'!$B$7:$R$2843,3,0)</f>
        <v>44376</v>
      </c>
      <c r="C26" s="65">
        <f>VLOOKUP($A26,'Return Data'!$B$7:$R$2843,4,0)</f>
        <v>128.56656438542799</v>
      </c>
      <c r="D26" s="65">
        <f>VLOOKUP($A26,'Return Data'!$B$7:$R$2843,10,0)</f>
        <v>40.190100000000001</v>
      </c>
      <c r="E26" s="66">
        <f t="shared" si="0"/>
        <v>1</v>
      </c>
      <c r="F26" s="65">
        <f>VLOOKUP($A26,'Return Data'!$B$7:$R$2843,11,0)</f>
        <v>62.284300000000002</v>
      </c>
      <c r="G26" s="66">
        <f t="shared" si="5"/>
        <v>1</v>
      </c>
      <c r="H26" s="65">
        <f>VLOOKUP($A26,'Return Data'!$B$7:$R$2843,12,0)</f>
        <v>91.966200000000001</v>
      </c>
      <c r="I26" s="66">
        <f t="shared" si="6"/>
        <v>1</v>
      </c>
      <c r="J26" s="65">
        <f>VLOOKUP($A26,'Return Data'!$B$7:$R$2843,13,0)</f>
        <v>179.16909999999999</v>
      </c>
      <c r="K26" s="66">
        <f t="shared" si="7"/>
        <v>1</v>
      </c>
      <c r="L26" s="65">
        <f>VLOOKUP($A26,'Return Data'!$B$7:$R$2843,17,0)</f>
        <v>58.637</v>
      </c>
      <c r="M26" s="66">
        <f t="shared" si="8"/>
        <v>1</v>
      </c>
      <c r="N26" s="65">
        <f>VLOOKUP($A26,'Return Data'!$B$7:$R$2843,14,0)</f>
        <v>31.051100000000002</v>
      </c>
      <c r="O26" s="66">
        <f t="shared" si="9"/>
        <v>1</v>
      </c>
      <c r="P26" s="65">
        <f>VLOOKUP($A26,'Return Data'!$B$7:$R$2843,15,0)</f>
        <v>20.02</v>
      </c>
      <c r="Q26" s="66">
        <f t="shared" si="10"/>
        <v>3</v>
      </c>
      <c r="R26" s="65">
        <f>VLOOKUP($A26,'Return Data'!$B$7:$R$2843,16,0)</f>
        <v>10.8847</v>
      </c>
      <c r="S26" s="67">
        <f t="shared" si="11"/>
        <v>22</v>
      </c>
    </row>
    <row r="27" spans="1:19" x14ac:dyDescent="0.3">
      <c r="A27" s="63" t="s">
        <v>1485</v>
      </c>
      <c r="B27" s="64">
        <f>VLOOKUP($A27,'Return Data'!$B$7:$R$2843,3,0)</f>
        <v>44376</v>
      </c>
      <c r="C27" s="65">
        <f>VLOOKUP($A27,'Return Data'!$B$7:$R$2843,4,0)</f>
        <v>91.404600000000002</v>
      </c>
      <c r="D27" s="65">
        <f>VLOOKUP($A27,'Return Data'!$B$7:$R$2843,10,0)</f>
        <v>17.1846</v>
      </c>
      <c r="E27" s="66">
        <f t="shared" si="0"/>
        <v>22</v>
      </c>
      <c r="F27" s="65">
        <f>VLOOKUP($A27,'Return Data'!$B$7:$R$2843,11,0)</f>
        <v>28.247900000000001</v>
      </c>
      <c r="G27" s="66">
        <f t="shared" si="5"/>
        <v>23</v>
      </c>
      <c r="H27" s="65">
        <f>VLOOKUP($A27,'Return Data'!$B$7:$R$2843,12,0)</f>
        <v>56.703400000000002</v>
      </c>
      <c r="I27" s="66">
        <f t="shared" si="6"/>
        <v>22</v>
      </c>
      <c r="J27" s="65">
        <f>VLOOKUP($A27,'Return Data'!$B$7:$R$2843,13,0)</f>
        <v>87.8245</v>
      </c>
      <c r="K27" s="66">
        <f t="shared" si="7"/>
        <v>20</v>
      </c>
      <c r="L27" s="65">
        <f>VLOOKUP($A27,'Return Data'!$B$7:$R$2843,17,0)</f>
        <v>33.235399999999998</v>
      </c>
      <c r="M27" s="66">
        <f t="shared" si="8"/>
        <v>9</v>
      </c>
      <c r="N27" s="65">
        <f>VLOOKUP($A27,'Return Data'!$B$7:$R$2843,14,0)</f>
        <v>21.487300000000001</v>
      </c>
      <c r="O27" s="66">
        <f t="shared" si="9"/>
        <v>4</v>
      </c>
      <c r="P27" s="65">
        <f>VLOOKUP($A27,'Return Data'!$B$7:$R$2843,15,0)</f>
        <v>22.000599999999999</v>
      </c>
      <c r="Q27" s="66">
        <f t="shared" si="10"/>
        <v>1</v>
      </c>
      <c r="R27" s="65">
        <f>VLOOKUP($A27,'Return Data'!$B$7:$R$2843,16,0)</f>
        <v>20.604199999999999</v>
      </c>
      <c r="S27" s="67">
        <f t="shared" si="11"/>
        <v>10</v>
      </c>
    </row>
    <row r="28" spans="1:19" x14ac:dyDescent="0.3">
      <c r="A28" s="63" t="s">
        <v>1486</v>
      </c>
      <c r="B28" s="64">
        <f>VLOOKUP($A28,'Return Data'!$B$7:$R$2843,3,0)</f>
        <v>44376</v>
      </c>
      <c r="C28" s="65">
        <f>VLOOKUP($A28,'Return Data'!$B$7:$R$2843,4,0)</f>
        <v>128.19</v>
      </c>
      <c r="D28" s="65">
        <f>VLOOKUP($A28,'Return Data'!$B$7:$R$2843,10,0)</f>
        <v>22.759399999999999</v>
      </c>
      <c r="E28" s="66">
        <f t="shared" si="0"/>
        <v>10</v>
      </c>
      <c r="F28" s="65">
        <f>VLOOKUP($A28,'Return Data'!$B$7:$R$2843,11,0)</f>
        <v>36.679900000000004</v>
      </c>
      <c r="G28" s="66">
        <f t="shared" si="5"/>
        <v>13</v>
      </c>
      <c r="H28" s="65">
        <f>VLOOKUP($A28,'Return Data'!$B$7:$R$2843,12,0)</f>
        <v>66.825400000000002</v>
      </c>
      <c r="I28" s="66">
        <f t="shared" si="6"/>
        <v>7</v>
      </c>
      <c r="J28" s="65">
        <f>VLOOKUP($A28,'Return Data'!$B$7:$R$2843,13,0)</f>
        <v>99.506299999999996</v>
      </c>
      <c r="K28" s="66">
        <f t="shared" si="7"/>
        <v>13</v>
      </c>
      <c r="L28" s="65">
        <f>VLOOKUP($A28,'Return Data'!$B$7:$R$2843,17,0)</f>
        <v>25.587800000000001</v>
      </c>
      <c r="M28" s="66">
        <f t="shared" si="8"/>
        <v>14</v>
      </c>
      <c r="N28" s="65">
        <f>VLOOKUP($A28,'Return Data'!$B$7:$R$2843,14,0)</f>
        <v>12.8948</v>
      </c>
      <c r="O28" s="66">
        <f t="shared" si="9"/>
        <v>11</v>
      </c>
      <c r="P28" s="65">
        <f>VLOOKUP($A28,'Return Data'!$B$7:$R$2843,15,0)</f>
        <v>12.1372</v>
      </c>
      <c r="Q28" s="66">
        <f t="shared" si="10"/>
        <v>14</v>
      </c>
      <c r="R28" s="65">
        <f>VLOOKUP($A28,'Return Data'!$B$7:$R$2843,16,0)</f>
        <v>16.8537</v>
      </c>
      <c r="S28" s="67">
        <f t="shared" si="11"/>
        <v>15</v>
      </c>
    </row>
    <row r="29" spans="1:19" x14ac:dyDescent="0.3">
      <c r="A29" s="63" t="s">
        <v>1489</v>
      </c>
      <c r="B29" s="64">
        <f>VLOOKUP($A29,'Return Data'!$B$7:$R$2843,3,0)</f>
        <v>44376</v>
      </c>
      <c r="C29" s="65">
        <f>VLOOKUP($A29,'Return Data'!$B$7:$R$2843,4,0)</f>
        <v>18.828900000000001</v>
      </c>
      <c r="D29" s="65">
        <f>VLOOKUP($A29,'Return Data'!$B$7:$R$2843,10,0)</f>
        <v>25.9998</v>
      </c>
      <c r="E29" s="66">
        <f t="shared" si="0"/>
        <v>3</v>
      </c>
      <c r="F29" s="65">
        <f>VLOOKUP($A29,'Return Data'!$B$7:$R$2843,11,0)</f>
        <v>46.648200000000003</v>
      </c>
      <c r="G29" s="66">
        <f t="shared" si="5"/>
        <v>2</v>
      </c>
      <c r="H29" s="65">
        <f>VLOOKUP($A29,'Return Data'!$B$7:$R$2843,12,0)</f>
        <v>72.220799999999997</v>
      </c>
      <c r="I29" s="66">
        <f t="shared" si="6"/>
        <v>3</v>
      </c>
      <c r="J29" s="65">
        <f>VLOOKUP($A29,'Return Data'!$B$7:$R$2843,13,0)</f>
        <v>97.992599999999996</v>
      </c>
      <c r="K29" s="66">
        <f t="shared" si="7"/>
        <v>15</v>
      </c>
      <c r="L29" s="65">
        <f>VLOOKUP($A29,'Return Data'!$B$7:$R$2843,17,0)</f>
        <v>34.059600000000003</v>
      </c>
      <c r="M29" s="66">
        <f t="shared" si="8"/>
        <v>7</v>
      </c>
      <c r="N29" s="65"/>
      <c r="O29" s="66"/>
      <c r="P29" s="65"/>
      <c r="Q29" s="66"/>
      <c r="R29" s="65">
        <f>VLOOKUP($A29,'Return Data'!$B$7:$R$2843,16,0)</f>
        <v>27.2011</v>
      </c>
      <c r="S29" s="67">
        <f t="shared" si="11"/>
        <v>7</v>
      </c>
    </row>
    <row r="30" spans="1:19" x14ac:dyDescent="0.3">
      <c r="A30" s="63" t="s">
        <v>1491</v>
      </c>
      <c r="B30" s="64">
        <f>VLOOKUP($A30,'Return Data'!$B$7:$R$2843,3,0)</f>
        <v>44376</v>
      </c>
      <c r="C30" s="65">
        <f>VLOOKUP($A30,'Return Data'!$B$7:$R$2843,4,0)</f>
        <v>25.08</v>
      </c>
      <c r="D30" s="65">
        <f>VLOOKUP($A30,'Return Data'!$B$7:$R$2843,10,0)</f>
        <v>21.276599999999998</v>
      </c>
      <c r="E30" s="66">
        <f t="shared" si="0"/>
        <v>13</v>
      </c>
      <c r="F30" s="65">
        <f>VLOOKUP($A30,'Return Data'!$B$7:$R$2843,11,0)</f>
        <v>37.349400000000003</v>
      </c>
      <c r="G30" s="66">
        <f t="shared" si="5"/>
        <v>11</v>
      </c>
      <c r="H30" s="65">
        <f>VLOOKUP($A30,'Return Data'!$B$7:$R$2843,12,0)</f>
        <v>57.241399999999999</v>
      </c>
      <c r="I30" s="66">
        <f t="shared" si="6"/>
        <v>20</v>
      </c>
      <c r="J30" s="65">
        <f>VLOOKUP($A30,'Return Data'!$B$7:$R$2843,13,0)</f>
        <v>99.5227</v>
      </c>
      <c r="K30" s="66">
        <f t="shared" si="7"/>
        <v>12</v>
      </c>
      <c r="L30" s="65">
        <f>VLOOKUP($A30,'Return Data'!$B$7:$R$2843,17,0)</f>
        <v>36.538499999999999</v>
      </c>
      <c r="M30" s="66">
        <f t="shared" si="8"/>
        <v>6</v>
      </c>
      <c r="N30" s="65">
        <f>VLOOKUP($A30,'Return Data'!$B$7:$R$2843,14,0)</f>
        <v>19.7712</v>
      </c>
      <c r="O30" s="66">
        <f t="shared" si="9"/>
        <v>7</v>
      </c>
      <c r="P30" s="65">
        <f>VLOOKUP($A30,'Return Data'!$B$7:$R$2843,15,0)</f>
        <v>15.286899999999999</v>
      </c>
      <c r="Q30" s="66">
        <f t="shared" si="10"/>
        <v>9</v>
      </c>
      <c r="R30" s="65">
        <f>VLOOKUP($A30,'Return Data'!$B$7:$R$2843,16,0)</f>
        <v>13.9152</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22.46337391304348</v>
      </c>
      <c r="E32" s="74"/>
      <c r="F32" s="75">
        <f>AVERAGE(F8:F30)</f>
        <v>38.254339130434772</v>
      </c>
      <c r="G32" s="74"/>
      <c r="H32" s="75">
        <f>AVERAGE(H8:H30)</f>
        <v>64.669782608695655</v>
      </c>
      <c r="I32" s="74"/>
      <c r="J32" s="75">
        <f>AVERAGE(J8:J30)</f>
        <v>101.78206521739131</v>
      </c>
      <c r="K32" s="74"/>
      <c r="L32" s="75">
        <f>AVERAGE(L8:L30)</f>
        <v>32.366075000000009</v>
      </c>
      <c r="M32" s="74"/>
      <c r="N32" s="75">
        <f>AVERAGE(N8:N30)</f>
        <v>17.638106666666665</v>
      </c>
      <c r="O32" s="74"/>
      <c r="P32" s="75">
        <f>AVERAGE(P8:P30)</f>
        <v>16.870957142857144</v>
      </c>
      <c r="Q32" s="74"/>
      <c r="R32" s="75">
        <f>AVERAGE(R8:R30)</f>
        <v>23.122573913043478</v>
      </c>
      <c r="S32" s="76"/>
    </row>
    <row r="33" spans="1:19" x14ac:dyDescent="0.3">
      <c r="A33" s="73" t="s">
        <v>28</v>
      </c>
      <c r="B33" s="74"/>
      <c r="C33" s="74"/>
      <c r="D33" s="75">
        <f>MIN(D8:D30)</f>
        <v>15.969900000000001</v>
      </c>
      <c r="E33" s="74"/>
      <c r="F33" s="75">
        <f>MIN(F8:F30)</f>
        <v>28.247900000000001</v>
      </c>
      <c r="G33" s="74"/>
      <c r="H33" s="75">
        <f>MIN(H8:H30)</f>
        <v>54.856299999999997</v>
      </c>
      <c r="I33" s="74"/>
      <c r="J33" s="75">
        <f>MIN(J8:J30)</f>
        <v>81.529200000000003</v>
      </c>
      <c r="K33" s="74"/>
      <c r="L33" s="75">
        <f>MIN(L8:L30)</f>
        <v>20.350999999999999</v>
      </c>
      <c r="M33" s="74"/>
      <c r="N33" s="75">
        <f>MIN(N8:N30)</f>
        <v>9.1620000000000008</v>
      </c>
      <c r="O33" s="74"/>
      <c r="P33" s="75">
        <f>MIN(P8:P30)</f>
        <v>12.1372</v>
      </c>
      <c r="Q33" s="74"/>
      <c r="R33" s="75">
        <f>MIN(R8:R30)</f>
        <v>9.4454999999999991</v>
      </c>
      <c r="S33" s="76"/>
    </row>
    <row r="34" spans="1:19" ht="15" thickBot="1" x14ac:dyDescent="0.35">
      <c r="A34" s="77" t="s">
        <v>29</v>
      </c>
      <c r="B34" s="78"/>
      <c r="C34" s="78"/>
      <c r="D34" s="79">
        <f>MAX(D8:D30)</f>
        <v>40.190100000000001</v>
      </c>
      <c r="E34" s="78"/>
      <c r="F34" s="79">
        <f>MAX(F8:F30)</f>
        <v>62.284300000000002</v>
      </c>
      <c r="G34" s="78"/>
      <c r="H34" s="79">
        <f>MAX(H8:H30)</f>
        <v>91.966200000000001</v>
      </c>
      <c r="I34" s="78"/>
      <c r="J34" s="79">
        <f>MAX(J8:J30)</f>
        <v>179.16909999999999</v>
      </c>
      <c r="K34" s="78"/>
      <c r="L34" s="79">
        <f>MAX(L8:L30)</f>
        <v>58.637</v>
      </c>
      <c r="M34" s="78"/>
      <c r="N34" s="79">
        <f>MAX(N8:N30)</f>
        <v>31.051100000000002</v>
      </c>
      <c r="O34" s="78"/>
      <c r="P34" s="79">
        <f>MAX(P8:P30)</f>
        <v>22.000599999999999</v>
      </c>
      <c r="Q34" s="78"/>
      <c r="R34" s="79">
        <f>MAX(R8:R30)</f>
        <v>66.960999999999999</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44376</v>
      </c>
      <c r="C8" s="65">
        <f>VLOOKUP($A8,'Return Data'!$B$7:$R$2843,4,0)</f>
        <v>430.14</v>
      </c>
      <c r="D8" s="65">
        <f>VLOOKUP($A8,'Return Data'!$B$7:$R$2843,10,0)</f>
        <v>15.8626</v>
      </c>
      <c r="E8" s="66">
        <f t="shared" ref="E8:E33" si="0">RANK(D8,D$8:D$33,0)</f>
        <v>9</v>
      </c>
      <c r="F8" s="65">
        <f>VLOOKUP($A8,'Return Data'!$B$7:$R$2843,11,0)</f>
        <v>27.0611</v>
      </c>
      <c r="G8" s="66">
        <f t="shared" ref="G8:G25" si="1">RANK(F8,F$8:F$33,0)</f>
        <v>14</v>
      </c>
      <c r="H8" s="65">
        <f>VLOOKUP($A8,'Return Data'!$B$7:$R$2843,12,0)</f>
        <v>51.601900000000001</v>
      </c>
      <c r="I8" s="66">
        <f t="shared" ref="I8:I25" si="2">RANK(H8,H$8:H$33,0)</f>
        <v>15</v>
      </c>
      <c r="J8" s="65">
        <f>VLOOKUP($A8,'Return Data'!$B$7:$R$2843,13,0)</f>
        <v>73.653599999999997</v>
      </c>
      <c r="K8" s="66">
        <f t="shared" ref="K8:K21" si="3">RANK(J8,J$8:J$33,0)</f>
        <v>14</v>
      </c>
      <c r="L8" s="65">
        <f>VLOOKUP($A8,'Return Data'!$B$7:$R$2843,17,0)</f>
        <v>20.1326</v>
      </c>
      <c r="M8" s="66">
        <f t="shared" ref="M8:M21" si="4">RANK(L8,L$8:L$33,0)</f>
        <v>22</v>
      </c>
      <c r="N8" s="65">
        <f>VLOOKUP($A8,'Return Data'!$B$7:$R$2843,14,0)</f>
        <v>11.515599999999999</v>
      </c>
      <c r="O8" s="66">
        <f t="shared" ref="O8:O20" si="5">RANK(N8,N$8:N$33,0)</f>
        <v>21</v>
      </c>
      <c r="P8" s="65">
        <f>VLOOKUP($A8,'Return Data'!$B$7:$R$2843,15,0)</f>
        <v>13.077999999999999</v>
      </c>
      <c r="Q8" s="66">
        <f t="shared" ref="Q8:Q16" si="6">RANK(P8,P$8:P$33,0)</f>
        <v>19</v>
      </c>
      <c r="R8" s="65">
        <f>VLOOKUP($A8,'Return Data'!$B$7:$R$2843,16,0)</f>
        <v>16.220800000000001</v>
      </c>
      <c r="S8" s="67">
        <f t="shared" ref="S8:S33" si="7">RANK(R8,R$8:R$33,0)</f>
        <v>23</v>
      </c>
    </row>
    <row r="9" spans="1:20" x14ac:dyDescent="0.3">
      <c r="A9" s="63" t="s">
        <v>1150</v>
      </c>
      <c r="B9" s="64">
        <f>VLOOKUP($A9,'Return Data'!$B$7:$R$2843,3,0)</f>
        <v>44376</v>
      </c>
      <c r="C9" s="65">
        <f>VLOOKUP($A9,'Return Data'!$B$7:$R$2843,4,0)</f>
        <v>67.16</v>
      </c>
      <c r="D9" s="65">
        <f>VLOOKUP($A9,'Return Data'!$B$7:$R$2843,10,0)</f>
        <v>13.1592</v>
      </c>
      <c r="E9" s="66">
        <f t="shared" si="0"/>
        <v>21</v>
      </c>
      <c r="F9" s="65">
        <f>VLOOKUP($A9,'Return Data'!$B$7:$R$2843,11,0)</f>
        <v>22.9361</v>
      </c>
      <c r="G9" s="66">
        <f t="shared" si="1"/>
        <v>23</v>
      </c>
      <c r="H9" s="65">
        <f>VLOOKUP($A9,'Return Data'!$B$7:$R$2843,12,0)</f>
        <v>45.116700000000002</v>
      </c>
      <c r="I9" s="66">
        <f t="shared" si="2"/>
        <v>21</v>
      </c>
      <c r="J9" s="65">
        <f>VLOOKUP($A9,'Return Data'!$B$7:$R$2843,13,0)</f>
        <v>63.088900000000002</v>
      </c>
      <c r="K9" s="66">
        <f t="shared" si="3"/>
        <v>23</v>
      </c>
      <c r="L9" s="65">
        <f>VLOOKUP($A9,'Return Data'!$B$7:$R$2843,17,0)</f>
        <v>29.955200000000001</v>
      </c>
      <c r="M9" s="66">
        <f t="shared" si="4"/>
        <v>7</v>
      </c>
      <c r="N9" s="65">
        <f>VLOOKUP($A9,'Return Data'!$B$7:$R$2843,14,0)</f>
        <v>22.762699999999999</v>
      </c>
      <c r="O9" s="66">
        <f t="shared" si="5"/>
        <v>3</v>
      </c>
      <c r="P9" s="65">
        <f>VLOOKUP($A9,'Return Data'!$B$7:$R$2843,15,0)</f>
        <v>20.906400000000001</v>
      </c>
      <c r="Q9" s="66">
        <f t="shared" si="6"/>
        <v>2</v>
      </c>
      <c r="R9" s="65">
        <f>VLOOKUP($A9,'Return Data'!$B$7:$R$2843,16,0)</f>
        <v>20.586600000000001</v>
      </c>
      <c r="S9" s="67">
        <f t="shared" si="7"/>
        <v>7</v>
      </c>
    </row>
    <row r="10" spans="1:20" x14ac:dyDescent="0.3">
      <c r="A10" s="63" t="s">
        <v>1153</v>
      </c>
      <c r="B10" s="64">
        <f>VLOOKUP($A10,'Return Data'!$B$7:$R$2843,3,0)</f>
        <v>44376</v>
      </c>
      <c r="C10" s="65">
        <f>VLOOKUP($A10,'Return Data'!$B$7:$R$2843,4,0)</f>
        <v>15.6</v>
      </c>
      <c r="D10" s="65">
        <f>VLOOKUP($A10,'Return Data'!$B$7:$R$2843,10,0)</f>
        <v>15.5556</v>
      </c>
      <c r="E10" s="66">
        <f t="shared" si="0"/>
        <v>11</v>
      </c>
      <c r="F10" s="65">
        <f>VLOOKUP($A10,'Return Data'!$B$7:$R$2843,11,0)</f>
        <v>27.346900000000002</v>
      </c>
      <c r="G10" s="66">
        <f t="shared" si="1"/>
        <v>12</v>
      </c>
      <c r="H10" s="65">
        <f>VLOOKUP($A10,'Return Data'!$B$7:$R$2843,12,0)</f>
        <v>51.016500000000001</v>
      </c>
      <c r="I10" s="66">
        <f t="shared" si="2"/>
        <v>16</v>
      </c>
      <c r="J10" s="65">
        <f>VLOOKUP($A10,'Return Data'!$B$7:$R$2843,13,0)</f>
        <v>74.496600000000001</v>
      </c>
      <c r="K10" s="66">
        <f t="shared" si="3"/>
        <v>13</v>
      </c>
      <c r="L10" s="65">
        <f>VLOOKUP($A10,'Return Data'!$B$7:$R$2843,17,0)</f>
        <v>28.395299999999999</v>
      </c>
      <c r="M10" s="66">
        <f t="shared" si="4"/>
        <v>10</v>
      </c>
      <c r="N10" s="65">
        <f>VLOOKUP($A10,'Return Data'!$B$7:$R$2843,14,0)</f>
        <v>17.0641</v>
      </c>
      <c r="O10" s="66">
        <f t="shared" si="5"/>
        <v>13</v>
      </c>
      <c r="P10" s="65">
        <f>VLOOKUP($A10,'Return Data'!$B$7:$R$2843,15,0)</f>
        <v>17.073399999999999</v>
      </c>
      <c r="Q10" s="66">
        <f t="shared" si="6"/>
        <v>11</v>
      </c>
      <c r="R10" s="65">
        <f>VLOOKUP($A10,'Return Data'!$B$7:$R$2843,16,0)</f>
        <v>9.1403999999999996</v>
      </c>
      <c r="S10" s="67">
        <f t="shared" si="7"/>
        <v>26</v>
      </c>
    </row>
    <row r="11" spans="1:20" x14ac:dyDescent="0.3">
      <c r="A11" s="63" t="s">
        <v>1155</v>
      </c>
      <c r="B11" s="64">
        <f>VLOOKUP($A11,'Return Data'!$B$7:$R$2843,3,0)</f>
        <v>44376</v>
      </c>
      <c r="C11" s="65">
        <f>VLOOKUP($A11,'Return Data'!$B$7:$R$2843,4,0)</f>
        <v>58.960999999999999</v>
      </c>
      <c r="D11" s="65">
        <f>VLOOKUP($A11,'Return Data'!$B$7:$R$2843,10,0)</f>
        <v>15.755100000000001</v>
      </c>
      <c r="E11" s="66">
        <f t="shared" si="0"/>
        <v>10</v>
      </c>
      <c r="F11" s="65">
        <f>VLOOKUP($A11,'Return Data'!$B$7:$R$2843,11,0)</f>
        <v>32.060400000000001</v>
      </c>
      <c r="G11" s="66">
        <f t="shared" si="1"/>
        <v>7</v>
      </c>
      <c r="H11" s="65">
        <f>VLOOKUP($A11,'Return Data'!$B$7:$R$2843,12,0)</f>
        <v>56.022799999999997</v>
      </c>
      <c r="I11" s="66">
        <f t="shared" si="2"/>
        <v>9</v>
      </c>
      <c r="J11" s="65">
        <f>VLOOKUP($A11,'Return Data'!$B$7:$R$2843,13,0)</f>
        <v>77.161100000000005</v>
      </c>
      <c r="K11" s="66">
        <f t="shared" si="3"/>
        <v>10</v>
      </c>
      <c r="L11" s="65">
        <f>VLOOKUP($A11,'Return Data'!$B$7:$R$2843,17,0)</f>
        <v>30.222100000000001</v>
      </c>
      <c r="M11" s="66">
        <f t="shared" si="4"/>
        <v>5</v>
      </c>
      <c r="N11" s="65">
        <f>VLOOKUP($A11,'Return Data'!$B$7:$R$2843,14,0)</f>
        <v>20.589200000000002</v>
      </c>
      <c r="O11" s="66">
        <f t="shared" si="5"/>
        <v>6</v>
      </c>
      <c r="P11" s="65">
        <f>VLOOKUP($A11,'Return Data'!$B$7:$R$2843,15,0)</f>
        <v>16.9923</v>
      </c>
      <c r="Q11" s="66">
        <f t="shared" si="6"/>
        <v>12</v>
      </c>
      <c r="R11" s="65">
        <f>VLOOKUP($A11,'Return Data'!$B$7:$R$2843,16,0)</f>
        <v>20.074999999999999</v>
      </c>
      <c r="S11" s="67">
        <f t="shared" si="7"/>
        <v>12</v>
      </c>
    </row>
    <row r="12" spans="1:20" x14ac:dyDescent="0.3">
      <c r="A12" s="63" t="s">
        <v>1156</v>
      </c>
      <c r="B12" s="64">
        <f>VLOOKUP($A12,'Return Data'!$B$7:$R$2843,3,0)</f>
        <v>44376</v>
      </c>
      <c r="C12" s="65">
        <f>VLOOKUP($A12,'Return Data'!$B$7:$R$2843,4,0)</f>
        <v>91.644000000000005</v>
      </c>
      <c r="D12" s="65">
        <f>VLOOKUP($A12,'Return Data'!$B$7:$R$2843,10,0)</f>
        <v>14.4306</v>
      </c>
      <c r="E12" s="66">
        <f t="shared" si="0"/>
        <v>15</v>
      </c>
      <c r="F12" s="65">
        <f>VLOOKUP($A12,'Return Data'!$B$7:$R$2843,11,0)</f>
        <v>21.878399999999999</v>
      </c>
      <c r="G12" s="66">
        <f t="shared" si="1"/>
        <v>25</v>
      </c>
      <c r="H12" s="65">
        <f>VLOOKUP($A12,'Return Data'!$B$7:$R$2843,12,0)</f>
        <v>40.543199999999999</v>
      </c>
      <c r="I12" s="66">
        <f t="shared" si="2"/>
        <v>25</v>
      </c>
      <c r="J12" s="65">
        <f>VLOOKUP($A12,'Return Data'!$B$7:$R$2843,13,0)</f>
        <v>61.749400000000001</v>
      </c>
      <c r="K12" s="66">
        <f t="shared" si="3"/>
        <v>25</v>
      </c>
      <c r="L12" s="65">
        <f>VLOOKUP($A12,'Return Data'!$B$7:$R$2843,17,0)</f>
        <v>26.437999999999999</v>
      </c>
      <c r="M12" s="66">
        <f t="shared" si="4"/>
        <v>13</v>
      </c>
      <c r="N12" s="65">
        <f>VLOOKUP($A12,'Return Data'!$B$7:$R$2843,14,0)</f>
        <v>18.712</v>
      </c>
      <c r="O12" s="66">
        <f t="shared" si="5"/>
        <v>11</v>
      </c>
      <c r="P12" s="65">
        <f>VLOOKUP($A12,'Return Data'!$B$7:$R$2843,15,0)</f>
        <v>17.397500000000001</v>
      </c>
      <c r="Q12" s="66">
        <f t="shared" si="6"/>
        <v>10</v>
      </c>
      <c r="R12" s="65">
        <f>VLOOKUP($A12,'Return Data'!$B$7:$R$2843,16,0)</f>
        <v>19.493200000000002</v>
      </c>
      <c r="S12" s="67">
        <f t="shared" si="7"/>
        <v>17</v>
      </c>
    </row>
    <row r="13" spans="1:20" x14ac:dyDescent="0.3">
      <c r="A13" s="63" t="s">
        <v>1158</v>
      </c>
      <c r="B13" s="64">
        <f>VLOOKUP($A13,'Return Data'!$B$7:$R$2843,3,0)</f>
        <v>44376</v>
      </c>
      <c r="C13" s="65">
        <f>VLOOKUP($A13,'Return Data'!$B$7:$R$2843,4,0)</f>
        <v>49.497</v>
      </c>
      <c r="D13" s="65">
        <f>VLOOKUP($A13,'Return Data'!$B$7:$R$2843,10,0)</f>
        <v>16.801600000000001</v>
      </c>
      <c r="E13" s="66">
        <f t="shared" si="0"/>
        <v>6</v>
      </c>
      <c r="F13" s="65">
        <f>VLOOKUP($A13,'Return Data'!$B$7:$R$2843,11,0)</f>
        <v>33.602400000000003</v>
      </c>
      <c r="G13" s="66">
        <f t="shared" si="1"/>
        <v>4</v>
      </c>
      <c r="H13" s="65">
        <f>VLOOKUP($A13,'Return Data'!$B$7:$R$2843,12,0)</f>
        <v>60.1586</v>
      </c>
      <c r="I13" s="66">
        <f t="shared" si="2"/>
        <v>5</v>
      </c>
      <c r="J13" s="65">
        <f>VLOOKUP($A13,'Return Data'!$B$7:$R$2843,13,0)</f>
        <v>89.563800000000001</v>
      </c>
      <c r="K13" s="66">
        <f t="shared" si="3"/>
        <v>4</v>
      </c>
      <c r="L13" s="65">
        <f>VLOOKUP($A13,'Return Data'!$B$7:$R$2843,17,0)</f>
        <v>31.991199999999999</v>
      </c>
      <c r="M13" s="66">
        <f t="shared" si="4"/>
        <v>3</v>
      </c>
      <c r="N13" s="65">
        <f>VLOOKUP($A13,'Return Data'!$B$7:$R$2843,14,0)</f>
        <v>20.086400000000001</v>
      </c>
      <c r="O13" s="66">
        <f t="shared" si="5"/>
        <v>8</v>
      </c>
      <c r="P13" s="65">
        <f>VLOOKUP($A13,'Return Data'!$B$7:$R$2843,15,0)</f>
        <v>19.434799999999999</v>
      </c>
      <c r="Q13" s="66">
        <f t="shared" si="6"/>
        <v>3</v>
      </c>
      <c r="R13" s="65">
        <f>VLOOKUP($A13,'Return Data'!$B$7:$R$2843,16,0)</f>
        <v>21.930299999999999</v>
      </c>
      <c r="S13" s="67">
        <f t="shared" si="7"/>
        <v>4</v>
      </c>
    </row>
    <row r="14" spans="1:20" x14ac:dyDescent="0.3">
      <c r="A14" s="63" t="s">
        <v>1161</v>
      </c>
      <c r="B14" s="64">
        <f>VLOOKUP($A14,'Return Data'!$B$7:$R$2843,3,0)</f>
        <v>44376</v>
      </c>
      <c r="C14" s="65">
        <f>VLOOKUP($A14,'Return Data'!$B$7:$R$2843,4,0)</f>
        <v>1506.2705000000001</v>
      </c>
      <c r="D14" s="65">
        <f>VLOOKUP($A14,'Return Data'!$B$7:$R$2843,10,0)</f>
        <v>12.7141</v>
      </c>
      <c r="E14" s="66">
        <f t="shared" si="0"/>
        <v>22</v>
      </c>
      <c r="F14" s="65">
        <f>VLOOKUP($A14,'Return Data'!$B$7:$R$2843,11,0)</f>
        <v>23.8187</v>
      </c>
      <c r="G14" s="66">
        <f t="shared" si="1"/>
        <v>21</v>
      </c>
      <c r="H14" s="65">
        <f>VLOOKUP($A14,'Return Data'!$B$7:$R$2843,12,0)</f>
        <v>52.237400000000001</v>
      </c>
      <c r="I14" s="66">
        <f t="shared" si="2"/>
        <v>12</v>
      </c>
      <c r="J14" s="65">
        <f>VLOOKUP($A14,'Return Data'!$B$7:$R$2843,13,0)</f>
        <v>68.444999999999993</v>
      </c>
      <c r="K14" s="66">
        <f t="shared" si="3"/>
        <v>17</v>
      </c>
      <c r="L14" s="65">
        <f>VLOOKUP($A14,'Return Data'!$B$7:$R$2843,17,0)</f>
        <v>21.258199999999999</v>
      </c>
      <c r="M14" s="66">
        <f t="shared" si="4"/>
        <v>20</v>
      </c>
      <c r="N14" s="65">
        <f>VLOOKUP($A14,'Return Data'!$B$7:$R$2843,14,0)</f>
        <v>14.987</v>
      </c>
      <c r="O14" s="66">
        <f t="shared" si="5"/>
        <v>17</v>
      </c>
      <c r="P14" s="65">
        <f>VLOOKUP($A14,'Return Data'!$B$7:$R$2843,15,0)</f>
        <v>14.957800000000001</v>
      </c>
      <c r="Q14" s="66">
        <f t="shared" si="6"/>
        <v>17</v>
      </c>
      <c r="R14" s="65">
        <f>VLOOKUP($A14,'Return Data'!$B$7:$R$2843,16,0)</f>
        <v>19.432700000000001</v>
      </c>
      <c r="S14" s="67">
        <f t="shared" si="7"/>
        <v>18</v>
      </c>
    </row>
    <row r="15" spans="1:20" x14ac:dyDescent="0.3">
      <c r="A15" s="63" t="s">
        <v>1163</v>
      </c>
      <c r="B15" s="64">
        <f>VLOOKUP($A15,'Return Data'!$B$7:$R$2843,3,0)</f>
        <v>44376</v>
      </c>
      <c r="C15" s="65">
        <f>VLOOKUP($A15,'Return Data'!$B$7:$R$2843,4,0)</f>
        <v>87.962999999999994</v>
      </c>
      <c r="D15" s="65">
        <f>VLOOKUP($A15,'Return Data'!$B$7:$R$2843,10,0)</f>
        <v>14.221299999999999</v>
      </c>
      <c r="E15" s="66">
        <f t="shared" si="0"/>
        <v>16</v>
      </c>
      <c r="F15" s="65">
        <f>VLOOKUP($A15,'Return Data'!$B$7:$R$2843,11,0)</f>
        <v>26.788</v>
      </c>
      <c r="G15" s="66">
        <f t="shared" si="1"/>
        <v>15</v>
      </c>
      <c r="H15" s="65">
        <f>VLOOKUP($A15,'Return Data'!$B$7:$R$2843,12,0)</f>
        <v>51.901299999999999</v>
      </c>
      <c r="I15" s="66">
        <f t="shared" si="2"/>
        <v>14</v>
      </c>
      <c r="J15" s="65">
        <f>VLOOKUP($A15,'Return Data'!$B$7:$R$2843,13,0)</f>
        <v>72.839100000000002</v>
      </c>
      <c r="K15" s="66">
        <f t="shared" si="3"/>
        <v>15</v>
      </c>
      <c r="L15" s="65">
        <f>VLOOKUP($A15,'Return Data'!$B$7:$R$2843,17,0)</f>
        <v>23.687999999999999</v>
      </c>
      <c r="M15" s="66">
        <f t="shared" si="4"/>
        <v>17</v>
      </c>
      <c r="N15" s="65">
        <f>VLOOKUP($A15,'Return Data'!$B$7:$R$2843,14,0)</f>
        <v>15.2735</v>
      </c>
      <c r="O15" s="66">
        <f t="shared" si="5"/>
        <v>16</v>
      </c>
      <c r="P15" s="65">
        <f>VLOOKUP($A15,'Return Data'!$B$7:$R$2843,15,0)</f>
        <v>16.598099999999999</v>
      </c>
      <c r="Q15" s="66">
        <f t="shared" si="6"/>
        <v>15</v>
      </c>
      <c r="R15" s="65">
        <f>VLOOKUP($A15,'Return Data'!$B$7:$R$2843,16,0)</f>
        <v>20.03</v>
      </c>
      <c r="S15" s="67">
        <f t="shared" si="7"/>
        <v>13</v>
      </c>
    </row>
    <row r="16" spans="1:20" x14ac:dyDescent="0.3">
      <c r="A16" s="63" t="s">
        <v>1165</v>
      </c>
      <c r="B16" s="64">
        <f>VLOOKUP($A16,'Return Data'!$B$7:$R$2843,3,0)</f>
        <v>44376</v>
      </c>
      <c r="C16" s="65">
        <f>VLOOKUP($A16,'Return Data'!$B$7:$R$2843,4,0)</f>
        <v>157.99</v>
      </c>
      <c r="D16" s="65">
        <f>VLOOKUP($A16,'Return Data'!$B$7:$R$2843,10,0)</f>
        <v>16.7529</v>
      </c>
      <c r="E16" s="66">
        <f t="shared" si="0"/>
        <v>7</v>
      </c>
      <c r="F16" s="65">
        <f>VLOOKUP($A16,'Return Data'!$B$7:$R$2843,11,0)</f>
        <v>30.1615</v>
      </c>
      <c r="G16" s="66">
        <f t="shared" si="1"/>
        <v>9</v>
      </c>
      <c r="H16" s="65">
        <f>VLOOKUP($A16,'Return Data'!$B$7:$R$2843,12,0)</f>
        <v>58.624499999999998</v>
      </c>
      <c r="I16" s="66">
        <f t="shared" si="2"/>
        <v>8</v>
      </c>
      <c r="J16" s="65">
        <f>VLOOKUP($A16,'Return Data'!$B$7:$R$2843,13,0)</f>
        <v>87.926699999999997</v>
      </c>
      <c r="K16" s="66">
        <f t="shared" si="3"/>
        <v>5</v>
      </c>
      <c r="L16" s="65">
        <f>VLOOKUP($A16,'Return Data'!$B$7:$R$2843,17,0)</f>
        <v>24.815300000000001</v>
      </c>
      <c r="M16" s="66">
        <f t="shared" si="4"/>
        <v>16</v>
      </c>
      <c r="N16" s="65">
        <f>VLOOKUP($A16,'Return Data'!$B$7:$R$2843,14,0)</f>
        <v>16.737200000000001</v>
      </c>
      <c r="O16" s="66">
        <f t="shared" si="5"/>
        <v>14</v>
      </c>
      <c r="P16" s="65">
        <f>VLOOKUP($A16,'Return Data'!$B$7:$R$2843,15,0)</f>
        <v>16.777200000000001</v>
      </c>
      <c r="Q16" s="66">
        <f t="shared" si="6"/>
        <v>13</v>
      </c>
      <c r="R16" s="65">
        <f>VLOOKUP($A16,'Return Data'!$B$7:$R$2843,16,0)</f>
        <v>19.773599999999998</v>
      </c>
      <c r="S16" s="67">
        <f t="shared" si="7"/>
        <v>16</v>
      </c>
    </row>
    <row r="17" spans="1:19" x14ac:dyDescent="0.3">
      <c r="A17" s="63" t="s">
        <v>1167</v>
      </c>
      <c r="B17" s="64">
        <f>VLOOKUP($A17,'Return Data'!$B$7:$R$2843,3,0)</f>
        <v>44376</v>
      </c>
      <c r="C17" s="65">
        <f>VLOOKUP($A17,'Return Data'!$B$7:$R$2843,4,0)</f>
        <v>16.87</v>
      </c>
      <c r="D17" s="65">
        <f>VLOOKUP($A17,'Return Data'!$B$7:$R$2843,10,0)</f>
        <v>11.6479</v>
      </c>
      <c r="E17" s="66">
        <f t="shared" si="0"/>
        <v>25</v>
      </c>
      <c r="F17" s="65">
        <f>VLOOKUP($A17,'Return Data'!$B$7:$R$2843,11,0)</f>
        <v>23.2286</v>
      </c>
      <c r="G17" s="66">
        <f t="shared" si="1"/>
        <v>22</v>
      </c>
      <c r="H17" s="65">
        <f>VLOOKUP($A17,'Return Data'!$B$7:$R$2843,12,0)</f>
        <v>46.568199999999997</v>
      </c>
      <c r="I17" s="66">
        <f t="shared" si="2"/>
        <v>20</v>
      </c>
      <c r="J17" s="65">
        <f>VLOOKUP($A17,'Return Data'!$B$7:$R$2843,13,0)</f>
        <v>65.230199999999996</v>
      </c>
      <c r="K17" s="66">
        <f t="shared" si="3"/>
        <v>19</v>
      </c>
      <c r="L17" s="65">
        <f>VLOOKUP($A17,'Return Data'!$B$7:$R$2843,17,0)</f>
        <v>23.432500000000001</v>
      </c>
      <c r="M17" s="66">
        <f t="shared" si="4"/>
        <v>18</v>
      </c>
      <c r="N17" s="65">
        <f>VLOOKUP($A17,'Return Data'!$B$7:$R$2843,14,0)</f>
        <v>13.5128</v>
      </c>
      <c r="O17" s="66">
        <f t="shared" si="5"/>
        <v>18</v>
      </c>
      <c r="P17" s="65"/>
      <c r="Q17" s="66"/>
      <c r="R17" s="65">
        <f>VLOOKUP($A17,'Return Data'!$B$7:$R$2843,16,0)</f>
        <v>12.537599999999999</v>
      </c>
      <c r="S17" s="67">
        <f t="shared" si="7"/>
        <v>25</v>
      </c>
    </row>
    <row r="18" spans="1:19" x14ac:dyDescent="0.3">
      <c r="A18" s="63" t="s">
        <v>1169</v>
      </c>
      <c r="B18" s="64">
        <f>VLOOKUP($A18,'Return Data'!$B$7:$R$2843,3,0)</f>
        <v>44376</v>
      </c>
      <c r="C18" s="65">
        <f>VLOOKUP($A18,'Return Data'!$B$7:$R$2843,4,0)</f>
        <v>87.84</v>
      </c>
      <c r="D18" s="65">
        <f>VLOOKUP($A18,'Return Data'!$B$7:$R$2843,10,0)</f>
        <v>14.122400000000001</v>
      </c>
      <c r="E18" s="66">
        <f t="shared" si="0"/>
        <v>17</v>
      </c>
      <c r="F18" s="65">
        <f>VLOOKUP($A18,'Return Data'!$B$7:$R$2843,11,0)</f>
        <v>24.701899999999998</v>
      </c>
      <c r="G18" s="66">
        <f t="shared" si="1"/>
        <v>19</v>
      </c>
      <c r="H18" s="65">
        <f>VLOOKUP($A18,'Return Data'!$B$7:$R$2843,12,0)</f>
        <v>45.094200000000001</v>
      </c>
      <c r="I18" s="66">
        <f t="shared" si="2"/>
        <v>22</v>
      </c>
      <c r="J18" s="65">
        <f>VLOOKUP($A18,'Return Data'!$B$7:$R$2843,13,0)</f>
        <v>67.665599999999998</v>
      </c>
      <c r="K18" s="66">
        <f t="shared" si="3"/>
        <v>18</v>
      </c>
      <c r="L18" s="65">
        <f>VLOOKUP($A18,'Return Data'!$B$7:$R$2843,17,0)</f>
        <v>28.3</v>
      </c>
      <c r="M18" s="66">
        <f t="shared" si="4"/>
        <v>11</v>
      </c>
      <c r="N18" s="65">
        <f>VLOOKUP($A18,'Return Data'!$B$7:$R$2843,14,0)</f>
        <v>20.211500000000001</v>
      </c>
      <c r="O18" s="66">
        <f t="shared" si="5"/>
        <v>7</v>
      </c>
      <c r="P18" s="65">
        <f>VLOOKUP($A18,'Return Data'!$B$7:$R$2843,15,0)</f>
        <v>18.904399999999999</v>
      </c>
      <c r="Q18" s="66">
        <f>RANK(P18,P$8:P$33,0)</f>
        <v>5</v>
      </c>
      <c r="R18" s="65">
        <f>VLOOKUP($A18,'Return Data'!$B$7:$R$2843,16,0)</f>
        <v>20.790700000000001</v>
      </c>
      <c r="S18" s="67">
        <f t="shared" si="7"/>
        <v>6</v>
      </c>
    </row>
    <row r="19" spans="1:19" x14ac:dyDescent="0.3">
      <c r="A19" s="63" t="s">
        <v>1171</v>
      </c>
      <c r="B19" s="64">
        <f>VLOOKUP($A19,'Return Data'!$B$7:$R$2843,3,0)</f>
        <v>44376</v>
      </c>
      <c r="C19" s="65">
        <f>VLOOKUP($A19,'Return Data'!$B$7:$R$2843,4,0)</f>
        <v>71.343999999999994</v>
      </c>
      <c r="D19" s="65">
        <f>VLOOKUP($A19,'Return Data'!$B$7:$R$2843,10,0)</f>
        <v>15.3146</v>
      </c>
      <c r="E19" s="66">
        <f t="shared" si="0"/>
        <v>12</v>
      </c>
      <c r="F19" s="65">
        <f>VLOOKUP($A19,'Return Data'!$B$7:$R$2843,11,0)</f>
        <v>32.439799999999998</v>
      </c>
      <c r="G19" s="66">
        <f t="shared" si="1"/>
        <v>6</v>
      </c>
      <c r="H19" s="65">
        <f>VLOOKUP($A19,'Return Data'!$B$7:$R$2843,12,0)</f>
        <v>59.005099999999999</v>
      </c>
      <c r="I19" s="66">
        <f t="shared" si="2"/>
        <v>6</v>
      </c>
      <c r="J19" s="65">
        <f>VLOOKUP($A19,'Return Data'!$B$7:$R$2843,13,0)</f>
        <v>84.661600000000007</v>
      </c>
      <c r="K19" s="66">
        <f t="shared" si="3"/>
        <v>6</v>
      </c>
      <c r="L19" s="65">
        <f>VLOOKUP($A19,'Return Data'!$B$7:$R$2843,17,0)</f>
        <v>30.136700000000001</v>
      </c>
      <c r="M19" s="66">
        <f t="shared" si="4"/>
        <v>6</v>
      </c>
      <c r="N19" s="65">
        <f>VLOOKUP($A19,'Return Data'!$B$7:$R$2843,14,0)</f>
        <v>20.9298</v>
      </c>
      <c r="O19" s="66">
        <f t="shared" si="5"/>
        <v>5</v>
      </c>
      <c r="P19" s="65">
        <f>VLOOKUP($A19,'Return Data'!$B$7:$R$2843,15,0)</f>
        <v>19.238199999999999</v>
      </c>
      <c r="Q19" s="66">
        <f>RANK(P19,P$8:P$33,0)</f>
        <v>4</v>
      </c>
      <c r="R19" s="65">
        <f>VLOOKUP($A19,'Return Data'!$B$7:$R$2843,16,0)</f>
        <v>21.215599999999998</v>
      </c>
      <c r="S19" s="67">
        <f t="shared" si="7"/>
        <v>5</v>
      </c>
    </row>
    <row r="20" spans="1:19" x14ac:dyDescent="0.3">
      <c r="A20" s="63" t="s">
        <v>1172</v>
      </c>
      <c r="B20" s="64">
        <f>VLOOKUP($A20,'Return Data'!$B$7:$R$2843,3,0)</f>
        <v>44376</v>
      </c>
      <c r="C20" s="65">
        <f>VLOOKUP($A20,'Return Data'!$B$7:$R$2843,4,0)</f>
        <v>206</v>
      </c>
      <c r="D20" s="65">
        <f>VLOOKUP($A20,'Return Data'!$B$7:$R$2843,10,0)</f>
        <v>11.7622</v>
      </c>
      <c r="E20" s="66">
        <f t="shared" si="0"/>
        <v>24</v>
      </c>
      <c r="F20" s="65">
        <f>VLOOKUP($A20,'Return Data'!$B$7:$R$2843,11,0)</f>
        <v>21.605699999999999</v>
      </c>
      <c r="G20" s="66">
        <f t="shared" si="1"/>
        <v>26</v>
      </c>
      <c r="H20" s="65">
        <f>VLOOKUP($A20,'Return Data'!$B$7:$R$2843,12,0)</f>
        <v>39.8127</v>
      </c>
      <c r="I20" s="66">
        <f t="shared" si="2"/>
        <v>26</v>
      </c>
      <c r="J20" s="65">
        <f>VLOOKUP($A20,'Return Data'!$B$7:$R$2843,13,0)</f>
        <v>61.847900000000003</v>
      </c>
      <c r="K20" s="66">
        <f t="shared" si="3"/>
        <v>24</v>
      </c>
      <c r="L20" s="65">
        <f>VLOOKUP($A20,'Return Data'!$B$7:$R$2843,17,0)</f>
        <v>21.572299999999998</v>
      </c>
      <c r="M20" s="66">
        <f t="shared" si="4"/>
        <v>19</v>
      </c>
      <c r="N20" s="65">
        <f>VLOOKUP($A20,'Return Data'!$B$7:$R$2843,14,0)</f>
        <v>13.3157</v>
      </c>
      <c r="O20" s="66">
        <f t="shared" si="5"/>
        <v>20</v>
      </c>
      <c r="P20" s="65">
        <f>VLOOKUP($A20,'Return Data'!$B$7:$R$2843,15,0)</f>
        <v>16.7424</v>
      </c>
      <c r="Q20" s="66">
        <f>RANK(P20,P$8:P$33,0)</f>
        <v>14</v>
      </c>
      <c r="R20" s="65">
        <f>VLOOKUP($A20,'Return Data'!$B$7:$R$2843,16,0)</f>
        <v>20.292999999999999</v>
      </c>
      <c r="S20" s="67">
        <f t="shared" si="7"/>
        <v>9</v>
      </c>
    </row>
    <row r="21" spans="1:19" x14ac:dyDescent="0.3">
      <c r="A21" s="63" t="s">
        <v>1174</v>
      </c>
      <c r="B21" s="64">
        <f>VLOOKUP($A21,'Return Data'!$B$7:$R$2843,3,0)</f>
        <v>44376</v>
      </c>
      <c r="C21" s="65">
        <f>VLOOKUP($A21,'Return Data'!$B$7:$R$2843,4,0)</f>
        <v>16.5931</v>
      </c>
      <c r="D21" s="65">
        <f>VLOOKUP($A21,'Return Data'!$B$7:$R$2843,10,0)</f>
        <v>18.340399999999999</v>
      </c>
      <c r="E21" s="66">
        <f t="shared" si="0"/>
        <v>3</v>
      </c>
      <c r="F21" s="65">
        <f>VLOOKUP($A21,'Return Data'!$B$7:$R$2843,11,0)</f>
        <v>35.093299999999999</v>
      </c>
      <c r="G21" s="66">
        <f t="shared" si="1"/>
        <v>2</v>
      </c>
      <c r="H21" s="65">
        <f>VLOOKUP($A21,'Return Data'!$B$7:$R$2843,12,0)</f>
        <v>58.784100000000002</v>
      </c>
      <c r="I21" s="66">
        <f t="shared" si="2"/>
        <v>7</v>
      </c>
      <c r="J21" s="65">
        <f>VLOOKUP($A21,'Return Data'!$B$7:$R$2843,13,0)</f>
        <v>75.317499999999995</v>
      </c>
      <c r="K21" s="66">
        <f t="shared" si="3"/>
        <v>11</v>
      </c>
      <c r="L21" s="65">
        <f>VLOOKUP($A21,'Return Data'!$B$7:$R$2843,17,0)</f>
        <v>30.930199999999999</v>
      </c>
      <c r="M21" s="66">
        <f t="shared" si="4"/>
        <v>4</v>
      </c>
      <c r="N21" s="65"/>
      <c r="O21" s="66"/>
      <c r="P21" s="65"/>
      <c r="Q21" s="66"/>
      <c r="R21" s="65">
        <f>VLOOKUP($A21,'Return Data'!$B$7:$R$2843,16,0)</f>
        <v>15.991199999999999</v>
      </c>
      <c r="S21" s="67">
        <f t="shared" si="7"/>
        <v>24</v>
      </c>
    </row>
    <row r="22" spans="1:19" x14ac:dyDescent="0.3">
      <c r="A22" s="63" t="s">
        <v>1176</v>
      </c>
      <c r="B22" s="64">
        <f>VLOOKUP($A22,'Return Data'!$B$7:$R$2843,3,0)</f>
        <v>44376</v>
      </c>
      <c r="C22" s="65">
        <f>VLOOKUP($A22,'Return Data'!$B$7:$R$2843,4,0)</f>
        <v>18.998999999999999</v>
      </c>
      <c r="D22" s="65">
        <f>VLOOKUP($A22,'Return Data'!$B$7:$R$2843,10,0)</f>
        <v>17.104299999999999</v>
      </c>
      <c r="E22" s="66">
        <f t="shared" si="0"/>
        <v>4</v>
      </c>
      <c r="F22" s="65">
        <f>VLOOKUP($A22,'Return Data'!$B$7:$R$2843,11,0)</f>
        <v>33.242199999999997</v>
      </c>
      <c r="G22" s="66">
        <f t="shared" si="1"/>
        <v>5</v>
      </c>
      <c r="H22" s="65">
        <f>VLOOKUP($A22,'Return Data'!$B$7:$R$2843,12,0)</f>
        <v>63.291800000000002</v>
      </c>
      <c r="I22" s="66">
        <f t="shared" si="2"/>
        <v>2</v>
      </c>
      <c r="J22" s="65">
        <f>VLOOKUP($A22,'Return Data'!$B$7:$R$2843,13,0)</f>
        <v>89.800200000000004</v>
      </c>
      <c r="K22" s="66">
        <f t="shared" ref="K22:K31" si="8">RANK(J22,J$8:J$33,0)</f>
        <v>3</v>
      </c>
      <c r="L22" s="65"/>
      <c r="M22" s="66"/>
      <c r="N22" s="65"/>
      <c r="O22" s="66"/>
      <c r="P22" s="65"/>
      <c r="Q22" s="66"/>
      <c r="R22" s="65">
        <f>VLOOKUP($A22,'Return Data'!$B$7:$R$2843,16,0)</f>
        <v>39.678899999999999</v>
      </c>
      <c r="S22" s="67">
        <f t="shared" si="7"/>
        <v>2</v>
      </c>
    </row>
    <row r="23" spans="1:19" x14ac:dyDescent="0.3">
      <c r="A23" s="63" t="s">
        <v>1178</v>
      </c>
      <c r="B23" s="64">
        <f>VLOOKUP($A23,'Return Data'!$B$7:$R$2843,3,0)</f>
        <v>44376</v>
      </c>
      <c r="C23" s="65">
        <f>VLOOKUP($A23,'Return Data'!$B$7:$R$2843,4,0)</f>
        <v>38.807899999999997</v>
      </c>
      <c r="D23" s="65">
        <f>VLOOKUP($A23,'Return Data'!$B$7:$R$2843,10,0)</f>
        <v>11.504799999999999</v>
      </c>
      <c r="E23" s="66">
        <f t="shared" si="0"/>
        <v>26</v>
      </c>
      <c r="F23" s="65">
        <f>VLOOKUP($A23,'Return Data'!$B$7:$R$2843,11,0)</f>
        <v>22.793099999999999</v>
      </c>
      <c r="G23" s="66">
        <f t="shared" si="1"/>
        <v>24</v>
      </c>
      <c r="H23" s="65">
        <f>VLOOKUP($A23,'Return Data'!$B$7:$R$2843,12,0)</f>
        <v>44.424100000000003</v>
      </c>
      <c r="I23" s="66">
        <f t="shared" si="2"/>
        <v>23</v>
      </c>
      <c r="J23" s="65">
        <f>VLOOKUP($A23,'Return Data'!$B$7:$R$2843,13,0)</f>
        <v>65.051500000000004</v>
      </c>
      <c r="K23" s="66">
        <f t="shared" si="8"/>
        <v>20</v>
      </c>
      <c r="L23" s="65">
        <f>VLOOKUP($A23,'Return Data'!$B$7:$R$2843,17,0)</f>
        <v>20.306100000000001</v>
      </c>
      <c r="M23" s="66">
        <f>RANK(L23,L$8:L$33,0)</f>
        <v>21</v>
      </c>
      <c r="N23" s="65">
        <f>VLOOKUP($A23,'Return Data'!$B$7:$R$2843,14,0)</f>
        <v>13.356400000000001</v>
      </c>
      <c r="O23" s="66">
        <f>RANK(N23,N$8:N$33,0)</f>
        <v>19</v>
      </c>
      <c r="P23" s="65">
        <f>VLOOKUP($A23,'Return Data'!$B$7:$R$2843,15,0)</f>
        <v>12.4869</v>
      </c>
      <c r="Q23" s="66">
        <f>RANK(P23,P$8:P$33,0)</f>
        <v>20</v>
      </c>
      <c r="R23" s="65">
        <f>VLOOKUP($A23,'Return Data'!$B$7:$R$2843,16,0)</f>
        <v>20.267299999999999</v>
      </c>
      <c r="S23" s="67">
        <f t="shared" si="7"/>
        <v>10</v>
      </c>
    </row>
    <row r="24" spans="1:19" x14ac:dyDescent="0.3">
      <c r="A24" s="63" t="s">
        <v>1181</v>
      </c>
      <c r="B24" s="64">
        <f>VLOOKUP($A24,'Return Data'!$B$7:$R$2843,3,0)</f>
        <v>44376</v>
      </c>
      <c r="C24" s="65">
        <f>VLOOKUP($A24,'Return Data'!$B$7:$R$2843,4,0)</f>
        <v>1866.4472000000001</v>
      </c>
      <c r="D24" s="65">
        <f>VLOOKUP($A24,'Return Data'!$B$7:$R$2843,10,0)</f>
        <v>14.654</v>
      </c>
      <c r="E24" s="66">
        <f t="shared" si="0"/>
        <v>13</v>
      </c>
      <c r="F24" s="65">
        <f>VLOOKUP($A24,'Return Data'!$B$7:$R$2843,11,0)</f>
        <v>27.288900000000002</v>
      </c>
      <c r="G24" s="66">
        <f t="shared" si="1"/>
        <v>13</v>
      </c>
      <c r="H24" s="65">
        <f>VLOOKUP($A24,'Return Data'!$B$7:$R$2843,12,0)</f>
        <v>51.964199999999998</v>
      </c>
      <c r="I24" s="66">
        <f t="shared" si="2"/>
        <v>13</v>
      </c>
      <c r="J24" s="65">
        <f>VLOOKUP($A24,'Return Data'!$B$7:$R$2843,13,0)</f>
        <v>78.014899999999997</v>
      </c>
      <c r="K24" s="66">
        <f t="shared" si="8"/>
        <v>9</v>
      </c>
      <c r="L24" s="65">
        <f>VLOOKUP($A24,'Return Data'!$B$7:$R$2843,17,0)</f>
        <v>25.555399999999999</v>
      </c>
      <c r="M24" s="66">
        <f>RANK(L24,L$8:L$33,0)</f>
        <v>15</v>
      </c>
      <c r="N24" s="65">
        <f>VLOOKUP($A24,'Return Data'!$B$7:$R$2843,14,0)</f>
        <v>19.124600000000001</v>
      </c>
      <c r="O24" s="66">
        <f>RANK(N24,N$8:N$33,0)</f>
        <v>10</v>
      </c>
      <c r="P24" s="65">
        <f>VLOOKUP($A24,'Return Data'!$B$7:$R$2843,15,0)</f>
        <v>17.547999999999998</v>
      </c>
      <c r="Q24" s="66">
        <f>RANK(P24,P$8:P$33,0)</f>
        <v>9</v>
      </c>
      <c r="R24" s="65">
        <f>VLOOKUP($A24,'Return Data'!$B$7:$R$2843,16,0)</f>
        <v>16.6233</v>
      </c>
      <c r="S24" s="67">
        <f t="shared" si="7"/>
        <v>21</v>
      </c>
    </row>
    <row r="25" spans="1:19" x14ac:dyDescent="0.3">
      <c r="A25" s="63" t="s">
        <v>1182</v>
      </c>
      <c r="B25" s="64">
        <f>VLOOKUP($A25,'Return Data'!$B$7:$R$2843,3,0)</f>
        <v>44376</v>
      </c>
      <c r="C25" s="65">
        <f>VLOOKUP($A25,'Return Data'!$B$7:$R$2843,4,0)</f>
        <v>39.65</v>
      </c>
      <c r="D25" s="65">
        <f>VLOOKUP($A25,'Return Data'!$B$7:$R$2843,10,0)</f>
        <v>18.819299999999998</v>
      </c>
      <c r="E25" s="66">
        <f t="shared" si="0"/>
        <v>2</v>
      </c>
      <c r="F25" s="65">
        <f>VLOOKUP($A25,'Return Data'!$B$7:$R$2843,11,0)</f>
        <v>36.865699999999997</v>
      </c>
      <c r="G25" s="66">
        <f t="shared" si="1"/>
        <v>1</v>
      </c>
      <c r="H25" s="65">
        <f>VLOOKUP($A25,'Return Data'!$B$7:$R$2843,12,0)</f>
        <v>63.168700000000001</v>
      </c>
      <c r="I25" s="66">
        <f t="shared" si="2"/>
        <v>3</v>
      </c>
      <c r="J25" s="65">
        <f>VLOOKUP($A25,'Return Data'!$B$7:$R$2843,13,0)</f>
        <v>103.33329999999999</v>
      </c>
      <c r="K25" s="66">
        <f t="shared" si="8"/>
        <v>1</v>
      </c>
      <c r="L25" s="65">
        <f>VLOOKUP($A25,'Return Data'!$B$7:$R$2843,17,0)</f>
        <v>44.2761</v>
      </c>
      <c r="M25" s="66">
        <f>RANK(L25,L$8:L$33,0)</f>
        <v>1</v>
      </c>
      <c r="N25" s="65">
        <f>VLOOKUP($A25,'Return Data'!$B$7:$R$2843,14,0)</f>
        <v>25.618300000000001</v>
      </c>
      <c r="O25" s="66">
        <f>RANK(N25,N$8:N$33,0)</f>
        <v>1</v>
      </c>
      <c r="P25" s="65">
        <f>VLOOKUP($A25,'Return Data'!$B$7:$R$2843,15,0)</f>
        <v>21.061499999999999</v>
      </c>
      <c r="Q25" s="66">
        <f>RANK(P25,P$8:P$33,0)</f>
        <v>1</v>
      </c>
      <c r="R25" s="65">
        <f>VLOOKUP($A25,'Return Data'!$B$7:$R$2843,16,0)</f>
        <v>19.9344</v>
      </c>
      <c r="S25" s="67">
        <f t="shared" si="7"/>
        <v>14</v>
      </c>
    </row>
    <row r="26" spans="1:19" x14ac:dyDescent="0.3">
      <c r="A26" s="63" t="s">
        <v>1184</v>
      </c>
      <c r="B26" s="64">
        <f>VLOOKUP($A26,'Return Data'!$B$7:$R$2843,3,0)</f>
        <v>44376</v>
      </c>
      <c r="C26" s="65">
        <f>VLOOKUP($A26,'Return Data'!$B$7:$R$2843,4,0)</f>
        <v>16.010000000000002</v>
      </c>
      <c r="D26" s="65">
        <f>VLOOKUP($A26,'Return Data'!$B$7:$R$2843,10,0)</f>
        <v>16.351700000000001</v>
      </c>
      <c r="E26" s="66">
        <f t="shared" si="0"/>
        <v>8</v>
      </c>
      <c r="F26" s="65">
        <f>VLOOKUP($A26,'Return Data'!$B$7:$R$2843,11,0)</f>
        <v>28.08</v>
      </c>
      <c r="G26" s="66">
        <f t="shared" ref="G26" si="9">RANK(F26,F$8:F$33,0)</f>
        <v>11</v>
      </c>
      <c r="H26" s="65">
        <f>VLOOKUP($A26,'Return Data'!$B$7:$R$2843,12,0)</f>
        <v>53.646799999999999</v>
      </c>
      <c r="I26" s="66">
        <f t="shared" ref="I26" si="10">RANK(H26,H$8:H$33,0)</f>
        <v>11</v>
      </c>
      <c r="J26" s="65">
        <f>VLOOKUP($A26,'Return Data'!$B$7:$R$2843,13,0)</f>
        <v>74.591099999999997</v>
      </c>
      <c r="K26" s="66">
        <f t="shared" si="8"/>
        <v>12</v>
      </c>
      <c r="L26" s="65"/>
      <c r="M26" s="66"/>
      <c r="N26" s="65"/>
      <c r="O26" s="66"/>
      <c r="P26" s="65"/>
      <c r="Q26" s="66"/>
      <c r="R26" s="65">
        <f>VLOOKUP($A26,'Return Data'!$B$7:$R$2843,16,0)</f>
        <v>36.894300000000001</v>
      </c>
      <c r="S26" s="67">
        <f t="shared" si="7"/>
        <v>3</v>
      </c>
    </row>
    <row r="27" spans="1:19" x14ac:dyDescent="0.3">
      <c r="A27" s="63" t="s">
        <v>1187</v>
      </c>
      <c r="B27" s="64">
        <f>VLOOKUP($A27,'Return Data'!$B$7:$R$2843,3,0)</f>
        <v>44376</v>
      </c>
      <c r="C27" s="65">
        <f>VLOOKUP($A27,'Return Data'!$B$7:$R$2843,4,0)</f>
        <v>109.7662</v>
      </c>
      <c r="D27" s="65">
        <f>VLOOKUP($A27,'Return Data'!$B$7:$R$2843,10,0)</f>
        <v>25.485399999999998</v>
      </c>
      <c r="E27" s="66">
        <f t="shared" si="0"/>
        <v>1</v>
      </c>
      <c r="F27" s="65">
        <f>VLOOKUP($A27,'Return Data'!$B$7:$R$2843,11,0)</f>
        <v>34.845799999999997</v>
      </c>
      <c r="G27" s="66">
        <f t="shared" ref="G27:G33" si="11">RANK(F27,F$8:F$33,0)</f>
        <v>3</v>
      </c>
      <c r="H27" s="65">
        <f>VLOOKUP($A27,'Return Data'!$B$7:$R$2843,12,0)</f>
        <v>67.1678</v>
      </c>
      <c r="I27" s="66">
        <f t="shared" ref="I27:I33" si="12">RANK(H27,H$8:H$33,0)</f>
        <v>1</v>
      </c>
      <c r="J27" s="65">
        <f>VLOOKUP($A27,'Return Data'!$B$7:$R$2843,13,0)</f>
        <v>92.622600000000006</v>
      </c>
      <c r="K27" s="66">
        <f t="shared" si="8"/>
        <v>2</v>
      </c>
      <c r="L27" s="65">
        <f>VLOOKUP($A27,'Return Data'!$B$7:$R$2843,17,0)</f>
        <v>40.551699999999997</v>
      </c>
      <c r="M27" s="66">
        <f>RANK(L27,L$8:L$33,0)</f>
        <v>2</v>
      </c>
      <c r="N27" s="65">
        <f>VLOOKUP($A27,'Return Data'!$B$7:$R$2843,14,0)</f>
        <v>24.764600000000002</v>
      </c>
      <c r="O27" s="66">
        <f>RANK(N27,N$8:N$33,0)</f>
        <v>2</v>
      </c>
      <c r="P27" s="65">
        <f>VLOOKUP($A27,'Return Data'!$B$7:$R$2843,15,0)</f>
        <v>18.798100000000002</v>
      </c>
      <c r="Q27" s="66">
        <f>RANK(P27,P$8:P$33,0)</f>
        <v>6</v>
      </c>
      <c r="R27" s="65">
        <f>VLOOKUP($A27,'Return Data'!$B$7:$R$2843,16,0)</f>
        <v>16.2545</v>
      </c>
      <c r="S27" s="67">
        <f t="shared" si="7"/>
        <v>22</v>
      </c>
    </row>
    <row r="28" spans="1:19" x14ac:dyDescent="0.3">
      <c r="A28" s="63" t="s">
        <v>1188</v>
      </c>
      <c r="B28" s="64">
        <f>VLOOKUP($A28,'Return Data'!$B$7:$R$2843,3,0)</f>
        <v>44376</v>
      </c>
      <c r="C28" s="65">
        <f>VLOOKUP($A28,'Return Data'!$B$7:$R$2843,4,0)</f>
        <v>129.06899999999999</v>
      </c>
      <c r="D28" s="65">
        <f>VLOOKUP($A28,'Return Data'!$B$7:$R$2843,10,0)</f>
        <v>13.1698</v>
      </c>
      <c r="E28" s="66">
        <f t="shared" si="0"/>
        <v>20</v>
      </c>
      <c r="F28" s="65">
        <f>VLOOKUP($A28,'Return Data'!$B$7:$R$2843,11,0)</f>
        <v>30.015000000000001</v>
      </c>
      <c r="G28" s="66">
        <f t="shared" si="11"/>
        <v>10</v>
      </c>
      <c r="H28" s="65">
        <f>VLOOKUP($A28,'Return Data'!$B$7:$R$2843,12,0)</f>
        <v>60.936900000000001</v>
      </c>
      <c r="I28" s="66">
        <f t="shared" si="12"/>
        <v>4</v>
      </c>
      <c r="J28" s="65">
        <f>VLOOKUP($A28,'Return Data'!$B$7:$R$2843,13,0)</f>
        <v>83.939400000000006</v>
      </c>
      <c r="K28" s="66">
        <f t="shared" si="8"/>
        <v>7</v>
      </c>
      <c r="L28" s="65">
        <f>VLOOKUP($A28,'Return Data'!$B$7:$R$2843,17,0)</f>
        <v>29.273900000000001</v>
      </c>
      <c r="M28" s="66">
        <f>RANK(L28,L$8:L$33,0)</f>
        <v>9</v>
      </c>
      <c r="N28" s="65">
        <f>VLOOKUP($A28,'Return Data'!$B$7:$R$2843,14,0)</f>
        <v>19.273199999999999</v>
      </c>
      <c r="O28" s="66">
        <f>RANK(N28,N$8:N$33,0)</f>
        <v>9</v>
      </c>
      <c r="P28" s="65">
        <f>VLOOKUP($A28,'Return Data'!$B$7:$R$2843,15,0)</f>
        <v>13.9939</v>
      </c>
      <c r="Q28" s="66">
        <f>RANK(P28,P$8:P$33,0)</f>
        <v>18</v>
      </c>
      <c r="R28" s="65">
        <f>VLOOKUP($A28,'Return Data'!$B$7:$R$2843,16,0)</f>
        <v>19.791799999999999</v>
      </c>
      <c r="S28" s="67">
        <f t="shared" si="7"/>
        <v>15</v>
      </c>
    </row>
    <row r="29" spans="1:19" x14ac:dyDescent="0.3">
      <c r="A29" s="63" t="s">
        <v>1191</v>
      </c>
      <c r="B29" s="64">
        <f>VLOOKUP($A29,'Return Data'!$B$7:$R$2843,3,0)</f>
        <v>44376</v>
      </c>
      <c r="C29" s="65">
        <f>VLOOKUP($A29,'Return Data'!$B$7:$R$2843,4,0)</f>
        <v>667.21640000000002</v>
      </c>
      <c r="D29" s="65">
        <f>VLOOKUP($A29,'Return Data'!$B$7:$R$2843,10,0)</f>
        <v>12.2652</v>
      </c>
      <c r="E29" s="66">
        <f t="shared" si="0"/>
        <v>23</v>
      </c>
      <c r="F29" s="65">
        <f>VLOOKUP($A29,'Return Data'!$B$7:$R$2843,11,0)</f>
        <v>24.154399999999999</v>
      </c>
      <c r="G29" s="66">
        <f t="shared" si="11"/>
        <v>20</v>
      </c>
      <c r="H29" s="65">
        <f>VLOOKUP($A29,'Return Data'!$B$7:$R$2843,12,0)</f>
        <v>46.948799999999999</v>
      </c>
      <c r="I29" s="66">
        <f t="shared" si="12"/>
        <v>19</v>
      </c>
      <c r="J29" s="65">
        <f>VLOOKUP($A29,'Return Data'!$B$7:$R$2843,13,0)</f>
        <v>64.394499999999994</v>
      </c>
      <c r="K29" s="66">
        <f t="shared" si="8"/>
        <v>21</v>
      </c>
      <c r="L29" s="65">
        <f>VLOOKUP($A29,'Return Data'!$B$7:$R$2843,17,0)</f>
        <v>17.718299999999999</v>
      </c>
      <c r="M29" s="66">
        <f>RANK(L29,L$8:L$33,0)</f>
        <v>23</v>
      </c>
      <c r="N29" s="65">
        <f>VLOOKUP($A29,'Return Data'!$B$7:$R$2843,14,0)</f>
        <v>10.023400000000001</v>
      </c>
      <c r="O29" s="66">
        <f>RANK(N29,N$8:N$33,0)</f>
        <v>22</v>
      </c>
      <c r="P29" s="65">
        <f>VLOOKUP($A29,'Return Data'!$B$7:$R$2843,15,0)</f>
        <v>12.367900000000001</v>
      </c>
      <c r="Q29" s="66">
        <f>RANK(P29,P$8:P$33,0)</f>
        <v>21</v>
      </c>
      <c r="R29" s="65">
        <f>VLOOKUP($A29,'Return Data'!$B$7:$R$2843,16,0)</f>
        <v>17.163900000000002</v>
      </c>
      <c r="S29" s="67">
        <f t="shared" si="7"/>
        <v>20</v>
      </c>
    </row>
    <row r="30" spans="1:19" x14ac:dyDescent="0.3">
      <c r="A30" s="63" t="s">
        <v>1193</v>
      </c>
      <c r="B30" s="64">
        <f>VLOOKUP($A30,'Return Data'!$B$7:$R$2843,3,0)</f>
        <v>44376</v>
      </c>
      <c r="C30" s="65">
        <f>VLOOKUP($A30,'Return Data'!$B$7:$R$2843,4,0)</f>
        <v>235.2628</v>
      </c>
      <c r="D30" s="65">
        <f>VLOOKUP($A30,'Return Data'!$B$7:$R$2843,10,0)</f>
        <v>13.43</v>
      </c>
      <c r="E30" s="66">
        <f t="shared" si="0"/>
        <v>19</v>
      </c>
      <c r="F30" s="65">
        <f>VLOOKUP($A30,'Return Data'!$B$7:$R$2843,11,0)</f>
        <v>25.1648</v>
      </c>
      <c r="G30" s="66">
        <f t="shared" si="11"/>
        <v>17</v>
      </c>
      <c r="H30" s="65">
        <f>VLOOKUP($A30,'Return Data'!$B$7:$R$2843,12,0)</f>
        <v>49.658200000000001</v>
      </c>
      <c r="I30" s="66">
        <f t="shared" si="12"/>
        <v>18</v>
      </c>
      <c r="J30" s="65">
        <f>VLOOKUP($A30,'Return Data'!$B$7:$R$2843,13,0)</f>
        <v>70.918000000000006</v>
      </c>
      <c r="K30" s="66">
        <f t="shared" si="8"/>
        <v>16</v>
      </c>
      <c r="L30" s="65">
        <f>VLOOKUP($A30,'Return Data'!$B$7:$R$2843,17,0)</f>
        <v>25.8324</v>
      </c>
      <c r="M30" s="66">
        <f>RANK(L30,L$8:L$33,0)</f>
        <v>14</v>
      </c>
      <c r="N30" s="65">
        <f>VLOOKUP($A30,'Return Data'!$B$7:$R$2843,14,0)</f>
        <v>20.952100000000002</v>
      </c>
      <c r="O30" s="66">
        <f>RANK(N30,N$8:N$33,0)</f>
        <v>4</v>
      </c>
      <c r="P30" s="65">
        <f>VLOOKUP($A30,'Return Data'!$B$7:$R$2843,15,0)</f>
        <v>17.727799999999998</v>
      </c>
      <c r="Q30" s="66">
        <f>RANK(P30,P$8:P$33,0)</f>
        <v>8</v>
      </c>
      <c r="R30" s="65">
        <f>VLOOKUP($A30,'Return Data'!$B$7:$R$2843,16,0)</f>
        <v>20.195499999999999</v>
      </c>
      <c r="S30" s="67">
        <f t="shared" si="7"/>
        <v>11</v>
      </c>
    </row>
    <row r="31" spans="1:19" x14ac:dyDescent="0.3">
      <c r="A31" s="63" t="s">
        <v>1194</v>
      </c>
      <c r="B31" s="64">
        <f>VLOOKUP($A31,'Return Data'!$B$7:$R$2843,3,0)</f>
        <v>44376</v>
      </c>
      <c r="C31" s="65">
        <f>VLOOKUP($A31,'Return Data'!$B$7:$R$2843,4,0)</f>
        <v>71.099999999999994</v>
      </c>
      <c r="D31" s="65">
        <f>VLOOKUP($A31,'Return Data'!$B$7:$R$2843,10,0)</f>
        <v>14.6404</v>
      </c>
      <c r="E31" s="66">
        <f t="shared" si="0"/>
        <v>14</v>
      </c>
      <c r="F31" s="65">
        <f>VLOOKUP($A31,'Return Data'!$B$7:$R$2843,11,0)</f>
        <v>25.7072</v>
      </c>
      <c r="G31" s="66">
        <f t="shared" si="11"/>
        <v>16</v>
      </c>
      <c r="H31" s="65">
        <f>VLOOKUP($A31,'Return Data'!$B$7:$R$2843,12,0)</f>
        <v>43.868899999999996</v>
      </c>
      <c r="I31" s="66">
        <f t="shared" si="12"/>
        <v>24</v>
      </c>
      <c r="J31" s="65">
        <f>VLOOKUP($A31,'Return Data'!$B$7:$R$2843,13,0)</f>
        <v>63.636400000000002</v>
      </c>
      <c r="K31" s="66">
        <f t="shared" si="8"/>
        <v>22</v>
      </c>
      <c r="L31" s="65">
        <f>VLOOKUP($A31,'Return Data'!$B$7:$R$2843,17,0)</f>
        <v>27.1938</v>
      </c>
      <c r="M31" s="66">
        <f>RANK(L31,L$8:L$33,0)</f>
        <v>12</v>
      </c>
      <c r="N31" s="65">
        <f>VLOOKUP($A31,'Return Data'!$B$7:$R$2843,14,0)</f>
        <v>16.2148</v>
      </c>
      <c r="O31" s="66">
        <f>RANK(N31,N$8:N$33,0)</f>
        <v>15</v>
      </c>
      <c r="P31" s="65">
        <f>VLOOKUP($A31,'Return Data'!$B$7:$R$2843,15,0)</f>
        <v>17.814399999999999</v>
      </c>
      <c r="Q31" s="66">
        <f>RANK(P31,P$8:P$33,0)</f>
        <v>7</v>
      </c>
      <c r="R31" s="65">
        <f>VLOOKUP($A31,'Return Data'!$B$7:$R$2843,16,0)</f>
        <v>17.774699999999999</v>
      </c>
      <c r="S31" s="67">
        <f t="shared" si="7"/>
        <v>19</v>
      </c>
    </row>
    <row r="32" spans="1:19" x14ac:dyDescent="0.3">
      <c r="A32" s="63" t="s">
        <v>1196</v>
      </c>
      <c r="B32" s="64">
        <f>VLOOKUP($A32,'Return Data'!$B$7:$R$2843,3,0)</f>
        <v>44376</v>
      </c>
      <c r="C32" s="65">
        <f>VLOOKUP($A32,'Return Data'!$B$7:$R$2843,4,0)</f>
        <v>24.49</v>
      </c>
      <c r="D32" s="65">
        <f>VLOOKUP($A32,'Return Data'!$B$7:$R$2843,10,0)</f>
        <v>16.953199999999999</v>
      </c>
      <c r="E32" s="66">
        <f t="shared" si="0"/>
        <v>5</v>
      </c>
      <c r="F32" s="65">
        <f>VLOOKUP($A32,'Return Data'!$B$7:$R$2843,11,0)</f>
        <v>30.4742</v>
      </c>
      <c r="G32" s="66">
        <f t="shared" si="11"/>
        <v>8</v>
      </c>
      <c r="H32" s="65">
        <f>VLOOKUP($A32,'Return Data'!$B$7:$R$2843,12,0)</f>
        <v>53.831699999999998</v>
      </c>
      <c r="I32" s="66">
        <f t="shared" si="12"/>
        <v>10</v>
      </c>
      <c r="J32" s="65"/>
      <c r="K32" s="66"/>
      <c r="L32" s="65"/>
      <c r="M32" s="66"/>
      <c r="N32" s="65"/>
      <c r="O32" s="66"/>
      <c r="P32" s="65"/>
      <c r="Q32" s="66"/>
      <c r="R32" s="65">
        <f>VLOOKUP($A32,'Return Data'!$B$7:$R$2843,16,0)</f>
        <v>102.6069</v>
      </c>
      <c r="S32" s="67">
        <f t="shared" si="7"/>
        <v>1</v>
      </c>
    </row>
    <row r="33" spans="1:19" x14ac:dyDescent="0.3">
      <c r="A33" s="63" t="s">
        <v>1939</v>
      </c>
      <c r="B33" s="64">
        <f>VLOOKUP($A33,'Return Data'!$B$7:$R$2843,3,0)</f>
        <v>44376</v>
      </c>
      <c r="C33" s="65">
        <f>VLOOKUP($A33,'Return Data'!$B$7:$R$2843,4,0)</f>
        <v>175.62459999999999</v>
      </c>
      <c r="D33" s="65">
        <f>VLOOKUP($A33,'Return Data'!$B$7:$R$2843,10,0)</f>
        <v>13.8544</v>
      </c>
      <c r="E33" s="66">
        <f t="shared" si="0"/>
        <v>18</v>
      </c>
      <c r="F33" s="65">
        <f>VLOOKUP($A33,'Return Data'!$B$7:$R$2843,11,0)</f>
        <v>24.787600000000001</v>
      </c>
      <c r="G33" s="66">
        <f t="shared" si="11"/>
        <v>18</v>
      </c>
      <c r="H33" s="65">
        <f>VLOOKUP($A33,'Return Data'!$B$7:$R$2843,12,0)</f>
        <v>49.980699999999999</v>
      </c>
      <c r="I33" s="66">
        <f t="shared" si="12"/>
        <v>17</v>
      </c>
      <c r="J33" s="65">
        <f>VLOOKUP($A33,'Return Data'!$B$7:$R$2843,13,0)</f>
        <v>78.225399999999993</v>
      </c>
      <c r="K33" s="66">
        <f>RANK(J33,J$8:J$33,0)</f>
        <v>8</v>
      </c>
      <c r="L33" s="65">
        <f>VLOOKUP($A33,'Return Data'!$B$7:$R$2843,17,0)</f>
        <v>29.690100000000001</v>
      </c>
      <c r="M33" s="66">
        <f>RANK(L33,L$8:L$33,0)</f>
        <v>8</v>
      </c>
      <c r="N33" s="65">
        <f>VLOOKUP($A33,'Return Data'!$B$7:$R$2843,14,0)</f>
        <v>17.448799999999999</v>
      </c>
      <c r="O33" s="66">
        <f>RANK(N33,N$8:N$33,0)</f>
        <v>12</v>
      </c>
      <c r="P33" s="65">
        <f>VLOOKUP($A33,'Return Data'!$B$7:$R$2843,15,0)</f>
        <v>15.4544</v>
      </c>
      <c r="Q33" s="66">
        <f>RANK(P33,P$8:P$33,0)</f>
        <v>16</v>
      </c>
      <c r="R33" s="65">
        <f>VLOOKUP($A33,'Return Data'!$B$7:$R$2843,16,0)</f>
        <v>20.374099999999999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15.179730769230765</v>
      </c>
      <c r="E35" s="74"/>
      <c r="F35" s="75">
        <f>AVERAGE(F8:F33)</f>
        <v>27.928526923076927</v>
      </c>
      <c r="G35" s="74"/>
      <c r="H35" s="75">
        <f>AVERAGE(H8:H33)</f>
        <v>52.514453846153827</v>
      </c>
      <c r="I35" s="74"/>
      <c r="J35" s="75">
        <f>AVERAGE(J8:J33)</f>
        <v>75.526972000000001</v>
      </c>
      <c r="K35" s="74"/>
      <c r="L35" s="75">
        <f>AVERAGE(L8:L33)</f>
        <v>27.463713043478265</v>
      </c>
      <c r="M35" s="74"/>
      <c r="N35" s="75">
        <f>AVERAGE(N8:N33)</f>
        <v>17.839713636363633</v>
      </c>
      <c r="O35" s="74"/>
      <c r="P35" s="75">
        <f>AVERAGE(P8:P33)</f>
        <v>16.921590476190477</v>
      </c>
      <c r="Q35" s="74"/>
      <c r="R35" s="75">
        <f>AVERAGE(R8:R33)</f>
        <v>23.271934615384616</v>
      </c>
      <c r="S35" s="76"/>
    </row>
    <row r="36" spans="1:19" x14ac:dyDescent="0.3">
      <c r="A36" s="73" t="s">
        <v>28</v>
      </c>
      <c r="B36" s="74"/>
      <c r="C36" s="74"/>
      <c r="D36" s="75">
        <f>MIN(D8:D33)</f>
        <v>11.504799999999999</v>
      </c>
      <c r="E36" s="74"/>
      <c r="F36" s="75">
        <f>MIN(F8:F33)</f>
        <v>21.605699999999999</v>
      </c>
      <c r="G36" s="74"/>
      <c r="H36" s="75">
        <f>MIN(H8:H33)</f>
        <v>39.8127</v>
      </c>
      <c r="I36" s="74"/>
      <c r="J36" s="75">
        <f>MIN(J8:J33)</f>
        <v>61.749400000000001</v>
      </c>
      <c r="K36" s="74"/>
      <c r="L36" s="75">
        <f>MIN(L8:L33)</f>
        <v>17.718299999999999</v>
      </c>
      <c r="M36" s="74"/>
      <c r="N36" s="75">
        <f>MIN(N8:N33)</f>
        <v>10.023400000000001</v>
      </c>
      <c r="O36" s="74"/>
      <c r="P36" s="75">
        <f>MIN(P8:P33)</f>
        <v>12.367900000000001</v>
      </c>
      <c r="Q36" s="74"/>
      <c r="R36" s="75">
        <f>MIN(R8:R33)</f>
        <v>9.1403999999999996</v>
      </c>
      <c r="S36" s="76"/>
    </row>
    <row r="37" spans="1:19" ht="15" thickBot="1" x14ac:dyDescent="0.35">
      <c r="A37" s="77" t="s">
        <v>29</v>
      </c>
      <c r="B37" s="78"/>
      <c r="C37" s="78"/>
      <c r="D37" s="79">
        <f>MAX(D8:D33)</f>
        <v>25.485399999999998</v>
      </c>
      <c r="E37" s="78"/>
      <c r="F37" s="79">
        <f>MAX(F8:F33)</f>
        <v>36.865699999999997</v>
      </c>
      <c r="G37" s="78"/>
      <c r="H37" s="79">
        <f>MAX(H8:H33)</f>
        <v>67.1678</v>
      </c>
      <c r="I37" s="78"/>
      <c r="J37" s="79">
        <f>MAX(J8:J33)</f>
        <v>103.33329999999999</v>
      </c>
      <c r="K37" s="78"/>
      <c r="L37" s="79">
        <f>MAX(L8:L33)</f>
        <v>44.2761</v>
      </c>
      <c r="M37" s="78"/>
      <c r="N37" s="79">
        <f>MAX(N8:N33)</f>
        <v>25.618300000000001</v>
      </c>
      <c r="O37" s="78"/>
      <c r="P37" s="79">
        <f>MAX(P8:P33)</f>
        <v>21.061499999999999</v>
      </c>
      <c r="Q37" s="78"/>
      <c r="R37" s="79">
        <f>MAX(R8:R33)</f>
        <v>102.6069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44376</v>
      </c>
      <c r="C8" s="65">
        <f>VLOOKUP($A8,'Return Data'!$B$7:$R$2843,4,0)</f>
        <v>399.91</v>
      </c>
      <c r="D8" s="65">
        <f>VLOOKUP($A8,'Return Data'!$B$7:$R$2843,10,0)</f>
        <v>15.584300000000001</v>
      </c>
      <c r="E8" s="66">
        <f t="shared" ref="E8:E33" si="0">RANK(D8,D$8:D$33,0)</f>
        <v>9</v>
      </c>
      <c r="F8" s="65">
        <f>VLOOKUP($A8,'Return Data'!$B$7:$R$2843,11,0)</f>
        <v>26.5138</v>
      </c>
      <c r="G8" s="66">
        <f t="shared" ref="G8:G25" si="1">RANK(F8,F$8:F$33,0)</f>
        <v>14</v>
      </c>
      <c r="H8" s="65">
        <f>VLOOKUP($A8,'Return Data'!$B$7:$R$2843,12,0)</f>
        <v>50.579900000000002</v>
      </c>
      <c r="I8" s="66">
        <f t="shared" ref="I8:I25" si="2">RANK(H8,H$8:H$33,0)</f>
        <v>15</v>
      </c>
      <c r="J8" s="65">
        <f>VLOOKUP($A8,'Return Data'!$B$7:$R$2843,13,0)</f>
        <v>72.033900000000003</v>
      </c>
      <c r="K8" s="66">
        <f t="shared" ref="K8:K21" si="3">RANK(J8,J$8:J$33,0)</f>
        <v>13</v>
      </c>
      <c r="L8" s="65">
        <f>VLOOKUP($A8,'Return Data'!$B$7:$R$2843,17,0)</f>
        <v>19.0365</v>
      </c>
      <c r="M8" s="66">
        <f t="shared" ref="M8:M21" si="4">RANK(L8,L$8:L$33,0)</f>
        <v>21</v>
      </c>
      <c r="N8" s="65">
        <f>VLOOKUP($A8,'Return Data'!$B$7:$R$2843,14,0)</f>
        <v>10.5121</v>
      </c>
      <c r="O8" s="66">
        <f t="shared" ref="O8:O20" si="5">RANK(N8,N$8:N$33,0)</f>
        <v>21</v>
      </c>
      <c r="P8" s="65">
        <f>VLOOKUP($A8,'Return Data'!$B$7:$R$2843,15,0)</f>
        <v>12.041399999999999</v>
      </c>
      <c r="Q8" s="66">
        <f t="shared" ref="Q8:Q16" si="6">RANK(P8,P$8:P$33,0)</f>
        <v>19</v>
      </c>
      <c r="R8" s="65">
        <f>VLOOKUP($A8,'Return Data'!$B$7:$R$2843,16,0)</f>
        <v>21.740400000000001</v>
      </c>
      <c r="S8" s="67">
        <f t="shared" ref="S8:S33" si="7">RANK(R8,R$8:R$33,0)</f>
        <v>6</v>
      </c>
    </row>
    <row r="9" spans="1:20" x14ac:dyDescent="0.3">
      <c r="A9" s="63" t="s">
        <v>1151</v>
      </c>
      <c r="B9" s="64">
        <f>VLOOKUP($A9,'Return Data'!$B$7:$R$2843,3,0)</f>
        <v>44376</v>
      </c>
      <c r="C9" s="65">
        <f>VLOOKUP($A9,'Return Data'!$B$7:$R$2843,4,0)</f>
        <v>60.53</v>
      </c>
      <c r="D9" s="65">
        <f>VLOOKUP($A9,'Return Data'!$B$7:$R$2843,10,0)</f>
        <v>12.7818</v>
      </c>
      <c r="E9" s="66">
        <f t="shared" si="0"/>
        <v>21</v>
      </c>
      <c r="F9" s="65">
        <f>VLOOKUP($A9,'Return Data'!$B$7:$R$2843,11,0)</f>
        <v>22.159400000000002</v>
      </c>
      <c r="G9" s="66">
        <f t="shared" si="1"/>
        <v>23</v>
      </c>
      <c r="H9" s="65">
        <f>VLOOKUP($A9,'Return Data'!$B$7:$R$2843,12,0)</f>
        <v>43.674300000000002</v>
      </c>
      <c r="I9" s="66">
        <f t="shared" si="2"/>
        <v>21</v>
      </c>
      <c r="J9" s="65">
        <f>VLOOKUP($A9,'Return Data'!$B$7:$R$2843,13,0)</f>
        <v>60.855699999999999</v>
      </c>
      <c r="K9" s="66">
        <f t="shared" si="3"/>
        <v>23</v>
      </c>
      <c r="L9" s="65">
        <f>VLOOKUP($A9,'Return Data'!$B$7:$R$2843,17,0)</f>
        <v>28.216200000000001</v>
      </c>
      <c r="M9" s="66">
        <f t="shared" si="4"/>
        <v>8</v>
      </c>
      <c r="N9" s="65">
        <f>VLOOKUP($A9,'Return Data'!$B$7:$R$2843,14,0)</f>
        <v>21.177199999999999</v>
      </c>
      <c r="O9" s="66">
        <f t="shared" si="5"/>
        <v>3</v>
      </c>
      <c r="P9" s="65">
        <f>VLOOKUP($A9,'Return Data'!$B$7:$R$2843,15,0)</f>
        <v>19.429600000000001</v>
      </c>
      <c r="Q9" s="66">
        <f t="shared" si="6"/>
        <v>1</v>
      </c>
      <c r="R9" s="65">
        <f>VLOOKUP($A9,'Return Data'!$B$7:$R$2843,16,0)</f>
        <v>18.967400000000001</v>
      </c>
      <c r="S9" s="67">
        <f t="shared" si="7"/>
        <v>9</v>
      </c>
    </row>
    <row r="10" spans="1:20" x14ac:dyDescent="0.3">
      <c r="A10" s="63" t="s">
        <v>1152</v>
      </c>
      <c r="B10" s="64">
        <f>VLOOKUP($A10,'Return Data'!$B$7:$R$2843,3,0)</f>
        <v>44376</v>
      </c>
      <c r="C10" s="65">
        <f>VLOOKUP($A10,'Return Data'!$B$7:$R$2843,4,0)</f>
        <v>14.55</v>
      </c>
      <c r="D10" s="65">
        <f>VLOOKUP($A10,'Return Data'!$B$7:$R$2843,10,0)</f>
        <v>15.293200000000001</v>
      </c>
      <c r="E10" s="66">
        <f t="shared" si="0"/>
        <v>11</v>
      </c>
      <c r="F10" s="65">
        <f>VLOOKUP($A10,'Return Data'!$B$7:$R$2843,11,0)</f>
        <v>26.7422</v>
      </c>
      <c r="G10" s="66">
        <f t="shared" si="1"/>
        <v>13</v>
      </c>
      <c r="H10" s="65">
        <f>VLOOKUP($A10,'Return Data'!$B$7:$R$2843,12,0)</f>
        <v>50.154800000000002</v>
      </c>
      <c r="I10" s="66">
        <f t="shared" si="2"/>
        <v>16</v>
      </c>
      <c r="J10" s="65">
        <f>VLOOKUP($A10,'Return Data'!$B$7:$R$2843,13,0)</f>
        <v>73.008300000000006</v>
      </c>
      <c r="K10" s="66">
        <f t="shared" si="3"/>
        <v>11</v>
      </c>
      <c r="L10" s="65">
        <f>VLOOKUP($A10,'Return Data'!$B$7:$R$2843,17,0)</f>
        <v>27.418299999999999</v>
      </c>
      <c r="M10" s="66">
        <f t="shared" si="4"/>
        <v>10</v>
      </c>
      <c r="N10" s="65">
        <f>VLOOKUP($A10,'Return Data'!$B$7:$R$2843,14,0)</f>
        <v>16.032299999999999</v>
      </c>
      <c r="O10" s="66">
        <f t="shared" si="5"/>
        <v>13</v>
      </c>
      <c r="P10" s="65">
        <f>VLOOKUP($A10,'Return Data'!$B$7:$R$2843,15,0)</f>
        <v>16.082599999999999</v>
      </c>
      <c r="Q10" s="66">
        <f t="shared" si="6"/>
        <v>11</v>
      </c>
      <c r="R10" s="65">
        <f>VLOOKUP($A10,'Return Data'!$B$7:$R$2843,16,0)</f>
        <v>3.5525000000000002</v>
      </c>
      <c r="S10" s="67">
        <f t="shared" si="7"/>
        <v>26</v>
      </c>
    </row>
    <row r="11" spans="1:20" x14ac:dyDescent="0.3">
      <c r="A11" s="63" t="s">
        <v>1154</v>
      </c>
      <c r="B11" s="64">
        <f>VLOOKUP($A11,'Return Data'!$B$7:$R$2843,3,0)</f>
        <v>44376</v>
      </c>
      <c r="C11" s="65">
        <f>VLOOKUP($A11,'Return Data'!$B$7:$R$2843,4,0)</f>
        <v>52.637999999999998</v>
      </c>
      <c r="D11" s="65">
        <f>VLOOKUP($A11,'Return Data'!$B$7:$R$2843,10,0)</f>
        <v>15.3179</v>
      </c>
      <c r="E11" s="66">
        <f t="shared" si="0"/>
        <v>10</v>
      </c>
      <c r="F11" s="65">
        <f>VLOOKUP($A11,'Return Data'!$B$7:$R$2843,11,0)</f>
        <v>31.070699999999999</v>
      </c>
      <c r="G11" s="66">
        <f t="shared" si="1"/>
        <v>7</v>
      </c>
      <c r="H11" s="65">
        <f>VLOOKUP($A11,'Return Data'!$B$7:$R$2843,12,0)</f>
        <v>54.259599999999999</v>
      </c>
      <c r="I11" s="66">
        <f t="shared" si="2"/>
        <v>9</v>
      </c>
      <c r="J11" s="65">
        <f>VLOOKUP($A11,'Return Data'!$B$7:$R$2843,13,0)</f>
        <v>74.506</v>
      </c>
      <c r="K11" s="66">
        <f t="shared" si="3"/>
        <v>10</v>
      </c>
      <c r="L11" s="65">
        <f>VLOOKUP($A11,'Return Data'!$B$7:$R$2843,17,0)</f>
        <v>28.344100000000001</v>
      </c>
      <c r="M11" s="66">
        <f t="shared" si="4"/>
        <v>7</v>
      </c>
      <c r="N11" s="65">
        <f>VLOOKUP($A11,'Return Data'!$B$7:$R$2843,14,0)</f>
        <v>18.8232</v>
      </c>
      <c r="O11" s="66">
        <f t="shared" si="5"/>
        <v>6</v>
      </c>
      <c r="P11" s="65">
        <f>VLOOKUP($A11,'Return Data'!$B$7:$R$2843,15,0)</f>
        <v>15.2319</v>
      </c>
      <c r="Q11" s="66">
        <f t="shared" si="6"/>
        <v>15</v>
      </c>
      <c r="R11" s="65">
        <f>VLOOKUP($A11,'Return Data'!$B$7:$R$2843,16,0)</f>
        <v>11.5702</v>
      </c>
      <c r="S11" s="67">
        <f t="shared" si="7"/>
        <v>23</v>
      </c>
    </row>
    <row r="12" spans="1:20" x14ac:dyDescent="0.3">
      <c r="A12" s="63" t="s">
        <v>1157</v>
      </c>
      <c r="B12" s="64">
        <f>VLOOKUP($A12,'Return Data'!$B$7:$R$2843,3,0)</f>
        <v>44376</v>
      </c>
      <c r="C12" s="65">
        <f>VLOOKUP($A12,'Return Data'!$B$7:$R$2843,4,0)</f>
        <v>85.688000000000002</v>
      </c>
      <c r="D12" s="65">
        <f>VLOOKUP($A12,'Return Data'!$B$7:$R$2843,10,0)</f>
        <v>14.1365</v>
      </c>
      <c r="E12" s="66">
        <f t="shared" si="0"/>
        <v>15</v>
      </c>
      <c r="F12" s="65">
        <f>VLOOKUP($A12,'Return Data'!$B$7:$R$2843,11,0)</f>
        <v>21.276599999999998</v>
      </c>
      <c r="G12" s="66">
        <f t="shared" si="1"/>
        <v>25</v>
      </c>
      <c r="H12" s="65">
        <f>VLOOKUP($A12,'Return Data'!$B$7:$R$2843,12,0)</f>
        <v>39.509300000000003</v>
      </c>
      <c r="I12" s="66">
        <f t="shared" si="2"/>
        <v>25</v>
      </c>
      <c r="J12" s="65">
        <f>VLOOKUP($A12,'Return Data'!$B$7:$R$2843,13,0)</f>
        <v>60.185400000000001</v>
      </c>
      <c r="K12" s="66">
        <f t="shared" si="3"/>
        <v>24</v>
      </c>
      <c r="L12" s="65">
        <f>VLOOKUP($A12,'Return Data'!$B$7:$R$2843,17,0)</f>
        <v>25.2652</v>
      </c>
      <c r="M12" s="66">
        <f t="shared" si="4"/>
        <v>13</v>
      </c>
      <c r="N12" s="65">
        <f>VLOOKUP($A12,'Return Data'!$B$7:$R$2843,14,0)</f>
        <v>17.618600000000001</v>
      </c>
      <c r="O12" s="66">
        <f t="shared" si="5"/>
        <v>11</v>
      </c>
      <c r="P12" s="65">
        <f>VLOOKUP($A12,'Return Data'!$B$7:$R$2843,15,0)</f>
        <v>16.353200000000001</v>
      </c>
      <c r="Q12" s="66">
        <f t="shared" si="6"/>
        <v>10</v>
      </c>
      <c r="R12" s="65">
        <f>VLOOKUP($A12,'Return Data'!$B$7:$R$2843,16,0)</f>
        <v>15.8124</v>
      </c>
      <c r="S12" s="67">
        <f t="shared" si="7"/>
        <v>16</v>
      </c>
    </row>
    <row r="13" spans="1:20" x14ac:dyDescent="0.3">
      <c r="A13" s="63" t="s">
        <v>1159</v>
      </c>
      <c r="B13" s="64">
        <f>VLOOKUP($A13,'Return Data'!$B$7:$R$2843,3,0)</f>
        <v>44376</v>
      </c>
      <c r="C13" s="65">
        <f>VLOOKUP($A13,'Return Data'!$B$7:$R$2843,4,0)</f>
        <v>44.954999999999998</v>
      </c>
      <c r="D13" s="65">
        <f>VLOOKUP($A13,'Return Data'!$B$7:$R$2843,10,0)</f>
        <v>16.3552</v>
      </c>
      <c r="E13" s="66">
        <f t="shared" si="0"/>
        <v>7</v>
      </c>
      <c r="F13" s="65">
        <f>VLOOKUP($A13,'Return Data'!$B$7:$R$2843,11,0)</f>
        <v>32.665399999999998</v>
      </c>
      <c r="G13" s="66">
        <f t="shared" si="1"/>
        <v>4</v>
      </c>
      <c r="H13" s="65">
        <f>VLOOKUP($A13,'Return Data'!$B$7:$R$2843,12,0)</f>
        <v>58.4876</v>
      </c>
      <c r="I13" s="66">
        <f t="shared" si="2"/>
        <v>5</v>
      </c>
      <c r="J13" s="65">
        <f>VLOOKUP($A13,'Return Data'!$B$7:$R$2843,13,0)</f>
        <v>86.822100000000006</v>
      </c>
      <c r="K13" s="66">
        <f t="shared" si="3"/>
        <v>4</v>
      </c>
      <c r="L13" s="65">
        <f>VLOOKUP($A13,'Return Data'!$B$7:$R$2843,17,0)</f>
        <v>29.971599999999999</v>
      </c>
      <c r="M13" s="66">
        <f t="shared" si="4"/>
        <v>3</v>
      </c>
      <c r="N13" s="65">
        <f>VLOOKUP($A13,'Return Data'!$B$7:$R$2843,14,0)</f>
        <v>18.272200000000002</v>
      </c>
      <c r="O13" s="66">
        <f t="shared" si="5"/>
        <v>9</v>
      </c>
      <c r="P13" s="65">
        <f>VLOOKUP($A13,'Return Data'!$B$7:$R$2843,15,0)</f>
        <v>17.9956</v>
      </c>
      <c r="Q13" s="66">
        <f t="shared" si="6"/>
        <v>3</v>
      </c>
      <c r="R13" s="65">
        <f>VLOOKUP($A13,'Return Data'!$B$7:$R$2843,16,0)</f>
        <v>11.760999999999999</v>
      </c>
      <c r="S13" s="67">
        <f t="shared" si="7"/>
        <v>22</v>
      </c>
    </row>
    <row r="14" spans="1:20" x14ac:dyDescent="0.3">
      <c r="A14" s="63" t="s">
        <v>1160</v>
      </c>
      <c r="B14" s="64">
        <f>VLOOKUP($A14,'Return Data'!$B$7:$R$2843,3,0)</f>
        <v>44376</v>
      </c>
      <c r="C14" s="65">
        <f>VLOOKUP($A14,'Return Data'!$B$7:$R$2843,4,0)</f>
        <v>1385.0715</v>
      </c>
      <c r="D14" s="65">
        <f>VLOOKUP($A14,'Return Data'!$B$7:$R$2843,10,0)</f>
        <v>12.477399999999999</v>
      </c>
      <c r="E14" s="66">
        <f t="shared" si="0"/>
        <v>22</v>
      </c>
      <c r="F14" s="65">
        <f>VLOOKUP($A14,'Return Data'!$B$7:$R$2843,11,0)</f>
        <v>23.316400000000002</v>
      </c>
      <c r="G14" s="66">
        <f t="shared" si="1"/>
        <v>21</v>
      </c>
      <c r="H14" s="65">
        <f>VLOOKUP($A14,'Return Data'!$B$7:$R$2843,12,0)</f>
        <v>51.314700000000002</v>
      </c>
      <c r="I14" s="66">
        <f t="shared" si="2"/>
        <v>12</v>
      </c>
      <c r="J14" s="65">
        <f>VLOOKUP($A14,'Return Data'!$B$7:$R$2843,13,0)</f>
        <v>67.081699999999998</v>
      </c>
      <c r="K14" s="66">
        <f t="shared" si="3"/>
        <v>17</v>
      </c>
      <c r="L14" s="65">
        <f>VLOOKUP($A14,'Return Data'!$B$7:$R$2843,17,0)</f>
        <v>20.252600000000001</v>
      </c>
      <c r="M14" s="66">
        <f t="shared" si="4"/>
        <v>19</v>
      </c>
      <c r="N14" s="65">
        <f>VLOOKUP($A14,'Return Data'!$B$7:$R$2843,14,0)</f>
        <v>13.9758</v>
      </c>
      <c r="O14" s="66">
        <f t="shared" si="5"/>
        <v>17</v>
      </c>
      <c r="P14" s="65">
        <f>VLOOKUP($A14,'Return Data'!$B$7:$R$2843,15,0)</f>
        <v>13.880800000000001</v>
      </c>
      <c r="Q14" s="66">
        <f t="shared" si="6"/>
        <v>17</v>
      </c>
      <c r="R14" s="65">
        <f>VLOOKUP($A14,'Return Data'!$B$7:$R$2843,16,0)</f>
        <v>19.565300000000001</v>
      </c>
      <c r="S14" s="67">
        <f t="shared" si="7"/>
        <v>7</v>
      </c>
    </row>
    <row r="15" spans="1:20" x14ac:dyDescent="0.3">
      <c r="A15" s="63" t="s">
        <v>1162</v>
      </c>
      <c r="B15" s="64">
        <f>VLOOKUP($A15,'Return Data'!$B$7:$R$2843,3,0)</f>
        <v>44376</v>
      </c>
      <c r="C15" s="65">
        <f>VLOOKUP($A15,'Return Data'!$B$7:$R$2843,4,0)</f>
        <v>82.093000000000004</v>
      </c>
      <c r="D15" s="65">
        <f>VLOOKUP($A15,'Return Data'!$B$7:$R$2843,10,0)</f>
        <v>14.0276</v>
      </c>
      <c r="E15" s="66">
        <f t="shared" si="0"/>
        <v>16</v>
      </c>
      <c r="F15" s="65">
        <f>VLOOKUP($A15,'Return Data'!$B$7:$R$2843,11,0)</f>
        <v>26.351400000000002</v>
      </c>
      <c r="G15" s="66">
        <f t="shared" si="1"/>
        <v>15</v>
      </c>
      <c r="H15" s="65">
        <f>VLOOKUP($A15,'Return Data'!$B$7:$R$2843,12,0)</f>
        <v>51.139600000000002</v>
      </c>
      <c r="I15" s="66">
        <f t="shared" si="2"/>
        <v>13</v>
      </c>
      <c r="J15" s="65">
        <f>VLOOKUP($A15,'Return Data'!$B$7:$R$2843,13,0)</f>
        <v>71.6708</v>
      </c>
      <c r="K15" s="66">
        <f t="shared" si="3"/>
        <v>14</v>
      </c>
      <c r="L15" s="65">
        <f>VLOOKUP($A15,'Return Data'!$B$7:$R$2843,17,0)</f>
        <v>22.873999999999999</v>
      </c>
      <c r="M15" s="66">
        <f t="shared" si="4"/>
        <v>17</v>
      </c>
      <c r="N15" s="65">
        <f>VLOOKUP($A15,'Return Data'!$B$7:$R$2843,14,0)</f>
        <v>14.3917</v>
      </c>
      <c r="O15" s="66">
        <f t="shared" si="5"/>
        <v>16</v>
      </c>
      <c r="P15" s="65">
        <f>VLOOKUP($A15,'Return Data'!$B$7:$R$2843,15,0)</f>
        <v>15.5952</v>
      </c>
      <c r="Q15" s="66">
        <f t="shared" si="6"/>
        <v>12</v>
      </c>
      <c r="R15" s="65">
        <f>VLOOKUP($A15,'Return Data'!$B$7:$R$2843,16,0)</f>
        <v>16.1998</v>
      </c>
      <c r="S15" s="67">
        <f t="shared" si="7"/>
        <v>14</v>
      </c>
    </row>
    <row r="16" spans="1:20" x14ac:dyDescent="0.3">
      <c r="A16" s="63" t="s">
        <v>1164</v>
      </c>
      <c r="B16" s="64">
        <f>VLOOKUP($A16,'Return Data'!$B$7:$R$2843,3,0)</f>
        <v>44376</v>
      </c>
      <c r="C16" s="65">
        <f>VLOOKUP($A16,'Return Data'!$B$7:$R$2843,4,0)</f>
        <v>146.13999999999999</v>
      </c>
      <c r="D16" s="65">
        <f>VLOOKUP($A16,'Return Data'!$B$7:$R$2843,10,0)</f>
        <v>16.4648</v>
      </c>
      <c r="E16" s="66">
        <f t="shared" si="0"/>
        <v>6</v>
      </c>
      <c r="F16" s="65">
        <f>VLOOKUP($A16,'Return Data'!$B$7:$R$2843,11,0)</f>
        <v>29.579699999999999</v>
      </c>
      <c r="G16" s="66">
        <f t="shared" si="1"/>
        <v>9</v>
      </c>
      <c r="H16" s="65">
        <f>VLOOKUP($A16,'Return Data'!$B$7:$R$2843,12,0)</f>
        <v>57.563299999999998</v>
      </c>
      <c r="I16" s="66">
        <f t="shared" si="2"/>
        <v>6</v>
      </c>
      <c r="J16" s="65">
        <f>VLOOKUP($A16,'Return Data'!$B$7:$R$2843,13,0)</f>
        <v>86.212999999999994</v>
      </c>
      <c r="K16" s="66">
        <f t="shared" si="3"/>
        <v>5</v>
      </c>
      <c r="L16" s="65">
        <f>VLOOKUP($A16,'Return Data'!$B$7:$R$2843,17,0)</f>
        <v>23.683499999999999</v>
      </c>
      <c r="M16" s="66">
        <f t="shared" si="4"/>
        <v>16</v>
      </c>
      <c r="N16" s="65">
        <f>VLOOKUP($A16,'Return Data'!$B$7:$R$2843,14,0)</f>
        <v>15.617699999999999</v>
      </c>
      <c r="O16" s="66">
        <f t="shared" si="5"/>
        <v>15</v>
      </c>
      <c r="P16" s="65">
        <f>VLOOKUP($A16,'Return Data'!$B$7:$R$2843,15,0)</f>
        <v>15.5945</v>
      </c>
      <c r="Q16" s="66">
        <f t="shared" si="6"/>
        <v>13</v>
      </c>
      <c r="R16" s="65">
        <f>VLOOKUP($A16,'Return Data'!$B$7:$R$2843,16,0)</f>
        <v>17.444500000000001</v>
      </c>
      <c r="S16" s="67">
        <f t="shared" si="7"/>
        <v>12</v>
      </c>
    </row>
    <row r="17" spans="1:19" x14ac:dyDescent="0.3">
      <c r="A17" s="63" t="s">
        <v>1166</v>
      </c>
      <c r="B17" s="64">
        <f>VLOOKUP($A17,'Return Data'!$B$7:$R$2843,3,0)</f>
        <v>44376</v>
      </c>
      <c r="C17" s="65">
        <f>VLOOKUP($A17,'Return Data'!$B$7:$R$2843,4,0)</f>
        <v>15.67</v>
      </c>
      <c r="D17" s="65">
        <f>VLOOKUP($A17,'Return Data'!$B$7:$R$2843,10,0)</f>
        <v>11.450900000000001</v>
      </c>
      <c r="E17" s="66">
        <f t="shared" si="0"/>
        <v>24</v>
      </c>
      <c r="F17" s="65">
        <f>VLOOKUP($A17,'Return Data'!$B$7:$R$2843,11,0)</f>
        <v>22.805599999999998</v>
      </c>
      <c r="G17" s="66">
        <f t="shared" si="1"/>
        <v>22</v>
      </c>
      <c r="H17" s="65">
        <f>VLOOKUP($A17,'Return Data'!$B$7:$R$2843,12,0)</f>
        <v>45.767400000000002</v>
      </c>
      <c r="I17" s="66">
        <f t="shared" si="2"/>
        <v>20</v>
      </c>
      <c r="J17" s="65">
        <f>VLOOKUP($A17,'Return Data'!$B$7:$R$2843,13,0)</f>
        <v>63.912100000000002</v>
      </c>
      <c r="K17" s="66">
        <f t="shared" si="3"/>
        <v>19</v>
      </c>
      <c r="L17" s="65">
        <f>VLOOKUP($A17,'Return Data'!$B$7:$R$2843,17,0)</f>
        <v>22.3872</v>
      </c>
      <c r="M17" s="66">
        <f t="shared" si="4"/>
        <v>18</v>
      </c>
      <c r="N17" s="65">
        <f>VLOOKUP($A17,'Return Data'!$B$7:$R$2843,14,0)</f>
        <v>12.168200000000001</v>
      </c>
      <c r="O17" s="66">
        <f t="shared" si="5"/>
        <v>18</v>
      </c>
      <c r="P17" s="65"/>
      <c r="Q17" s="66"/>
      <c r="R17" s="65">
        <f>VLOOKUP($A17,'Return Data'!$B$7:$R$2843,16,0)</f>
        <v>10.6775</v>
      </c>
      <c r="S17" s="67">
        <f t="shared" si="7"/>
        <v>24</v>
      </c>
    </row>
    <row r="18" spans="1:19" x14ac:dyDescent="0.3">
      <c r="A18" s="63" t="s">
        <v>1168</v>
      </c>
      <c r="B18" s="64">
        <f>VLOOKUP($A18,'Return Data'!$B$7:$R$2843,3,0)</f>
        <v>44376</v>
      </c>
      <c r="C18" s="65">
        <f>VLOOKUP($A18,'Return Data'!$B$7:$R$2843,4,0)</f>
        <v>77.099999999999994</v>
      </c>
      <c r="D18" s="65">
        <f>VLOOKUP($A18,'Return Data'!$B$7:$R$2843,10,0)</f>
        <v>13.666499999999999</v>
      </c>
      <c r="E18" s="66">
        <f t="shared" si="0"/>
        <v>17</v>
      </c>
      <c r="F18" s="65">
        <f>VLOOKUP($A18,'Return Data'!$B$7:$R$2843,11,0)</f>
        <v>23.756</v>
      </c>
      <c r="G18" s="66">
        <f t="shared" si="1"/>
        <v>19</v>
      </c>
      <c r="H18" s="65">
        <f>VLOOKUP($A18,'Return Data'!$B$7:$R$2843,12,0)</f>
        <v>43.415199999999999</v>
      </c>
      <c r="I18" s="66">
        <f t="shared" si="2"/>
        <v>23</v>
      </c>
      <c r="J18" s="65">
        <f>VLOOKUP($A18,'Return Data'!$B$7:$R$2843,13,0)</f>
        <v>65.131699999999995</v>
      </c>
      <c r="K18" s="66">
        <f t="shared" si="3"/>
        <v>18</v>
      </c>
      <c r="L18" s="65">
        <f>VLOOKUP($A18,'Return Data'!$B$7:$R$2843,17,0)</f>
        <v>26.472100000000001</v>
      </c>
      <c r="M18" s="66">
        <f t="shared" si="4"/>
        <v>12</v>
      </c>
      <c r="N18" s="65">
        <f>VLOOKUP($A18,'Return Data'!$B$7:$R$2843,14,0)</f>
        <v>18.399999999999999</v>
      </c>
      <c r="O18" s="66">
        <f t="shared" si="5"/>
        <v>7</v>
      </c>
      <c r="P18" s="65">
        <f>VLOOKUP($A18,'Return Data'!$B$7:$R$2843,15,0)</f>
        <v>17.000699999999998</v>
      </c>
      <c r="Q18" s="66">
        <f>RANK(P18,P$8:P$33,0)</f>
        <v>7</v>
      </c>
      <c r="R18" s="65">
        <f>VLOOKUP($A18,'Return Data'!$B$7:$R$2843,16,0)</f>
        <v>15.4634</v>
      </c>
      <c r="S18" s="67">
        <f t="shared" si="7"/>
        <v>17</v>
      </c>
    </row>
    <row r="19" spans="1:19" x14ac:dyDescent="0.3">
      <c r="A19" s="63" t="s">
        <v>1170</v>
      </c>
      <c r="B19" s="64">
        <f>VLOOKUP($A19,'Return Data'!$B$7:$R$2843,3,0)</f>
        <v>44376</v>
      </c>
      <c r="C19" s="65">
        <f>VLOOKUP($A19,'Return Data'!$B$7:$R$2843,4,0)</f>
        <v>64.584999999999994</v>
      </c>
      <c r="D19" s="65">
        <f>VLOOKUP($A19,'Return Data'!$B$7:$R$2843,10,0)</f>
        <v>14.930199999999999</v>
      </c>
      <c r="E19" s="66">
        <f t="shared" si="0"/>
        <v>12</v>
      </c>
      <c r="F19" s="65">
        <f>VLOOKUP($A19,'Return Data'!$B$7:$R$2843,11,0)</f>
        <v>31.602</v>
      </c>
      <c r="G19" s="66">
        <f t="shared" si="1"/>
        <v>6</v>
      </c>
      <c r="H19" s="65">
        <f>VLOOKUP($A19,'Return Data'!$B$7:$R$2843,12,0)</f>
        <v>57.5167</v>
      </c>
      <c r="I19" s="66">
        <f t="shared" si="2"/>
        <v>7</v>
      </c>
      <c r="J19" s="65">
        <f>VLOOKUP($A19,'Return Data'!$B$7:$R$2843,13,0)</f>
        <v>82.361099999999993</v>
      </c>
      <c r="K19" s="66">
        <f t="shared" si="3"/>
        <v>6</v>
      </c>
      <c r="L19" s="65">
        <f>VLOOKUP($A19,'Return Data'!$B$7:$R$2843,17,0)</f>
        <v>28.510999999999999</v>
      </c>
      <c r="M19" s="66">
        <f t="shared" si="4"/>
        <v>6</v>
      </c>
      <c r="N19" s="65">
        <f>VLOOKUP($A19,'Return Data'!$B$7:$R$2843,14,0)</f>
        <v>19.434000000000001</v>
      </c>
      <c r="O19" s="66">
        <f t="shared" si="5"/>
        <v>5</v>
      </c>
      <c r="P19" s="65">
        <f>VLOOKUP($A19,'Return Data'!$B$7:$R$2843,15,0)</f>
        <v>17.7136</v>
      </c>
      <c r="Q19" s="66">
        <f>RANK(P19,P$8:P$33,0)</f>
        <v>5</v>
      </c>
      <c r="R19" s="65">
        <f>VLOOKUP($A19,'Return Data'!$B$7:$R$2843,16,0)</f>
        <v>13.975199999999999</v>
      </c>
      <c r="S19" s="67">
        <f t="shared" si="7"/>
        <v>18</v>
      </c>
    </row>
    <row r="20" spans="1:19" x14ac:dyDescent="0.3">
      <c r="A20" s="63" t="s">
        <v>1173</v>
      </c>
      <c r="B20" s="64">
        <f>VLOOKUP($A20,'Return Data'!$B$7:$R$2843,3,0)</f>
        <v>44376</v>
      </c>
      <c r="C20" s="65">
        <f>VLOOKUP($A20,'Return Data'!$B$7:$R$2843,4,0)</f>
        <v>190.5</v>
      </c>
      <c r="D20" s="65">
        <f>VLOOKUP($A20,'Return Data'!$B$7:$R$2843,10,0)</f>
        <v>11.4231</v>
      </c>
      <c r="E20" s="66">
        <f t="shared" si="0"/>
        <v>25</v>
      </c>
      <c r="F20" s="65">
        <f>VLOOKUP($A20,'Return Data'!$B$7:$R$2843,11,0)</f>
        <v>20.921700000000001</v>
      </c>
      <c r="G20" s="66">
        <f t="shared" si="1"/>
        <v>26</v>
      </c>
      <c r="H20" s="65">
        <f>VLOOKUP($A20,'Return Data'!$B$7:$R$2843,12,0)</f>
        <v>38.636200000000002</v>
      </c>
      <c r="I20" s="66">
        <f t="shared" si="2"/>
        <v>26</v>
      </c>
      <c r="J20" s="65">
        <f>VLOOKUP($A20,'Return Data'!$B$7:$R$2843,13,0)</f>
        <v>60.043700000000001</v>
      </c>
      <c r="K20" s="66">
        <f t="shared" si="3"/>
        <v>25</v>
      </c>
      <c r="L20" s="65">
        <f>VLOOKUP($A20,'Return Data'!$B$7:$R$2843,17,0)</f>
        <v>20.154</v>
      </c>
      <c r="M20" s="66">
        <f t="shared" si="4"/>
        <v>20</v>
      </c>
      <c r="N20" s="65">
        <f>VLOOKUP($A20,'Return Data'!$B$7:$R$2843,14,0)</f>
        <v>12.0419</v>
      </c>
      <c r="O20" s="66">
        <f t="shared" si="5"/>
        <v>19</v>
      </c>
      <c r="P20" s="65">
        <f>VLOOKUP($A20,'Return Data'!$B$7:$R$2843,15,0)</f>
        <v>15.5532</v>
      </c>
      <c r="Q20" s="66">
        <f>RANK(P20,P$8:P$33,0)</f>
        <v>14</v>
      </c>
      <c r="R20" s="65">
        <f>VLOOKUP($A20,'Return Data'!$B$7:$R$2843,16,0)</f>
        <v>19.052800000000001</v>
      </c>
      <c r="S20" s="67">
        <f t="shared" si="7"/>
        <v>8</v>
      </c>
    </row>
    <row r="21" spans="1:19" x14ac:dyDescent="0.3">
      <c r="A21" s="63" t="s">
        <v>1175</v>
      </c>
      <c r="B21" s="64">
        <f>VLOOKUP($A21,'Return Data'!$B$7:$R$2843,3,0)</f>
        <v>44376</v>
      </c>
      <c r="C21" s="65">
        <f>VLOOKUP($A21,'Return Data'!$B$7:$R$2843,4,0)</f>
        <v>15.6272</v>
      </c>
      <c r="D21" s="65">
        <f>VLOOKUP($A21,'Return Data'!$B$7:$R$2843,10,0)</f>
        <v>17.838000000000001</v>
      </c>
      <c r="E21" s="66">
        <f t="shared" si="0"/>
        <v>3</v>
      </c>
      <c r="F21" s="65">
        <f>VLOOKUP($A21,'Return Data'!$B$7:$R$2843,11,0)</f>
        <v>34.007899999999999</v>
      </c>
      <c r="G21" s="66">
        <f t="shared" si="1"/>
        <v>2</v>
      </c>
      <c r="H21" s="65">
        <f>VLOOKUP($A21,'Return Data'!$B$7:$R$2843,12,0)</f>
        <v>56.887</v>
      </c>
      <c r="I21" s="66">
        <f t="shared" si="2"/>
        <v>8</v>
      </c>
      <c r="J21" s="65">
        <f>VLOOKUP($A21,'Return Data'!$B$7:$R$2843,13,0)</f>
        <v>72.485699999999994</v>
      </c>
      <c r="K21" s="66">
        <f t="shared" si="3"/>
        <v>12</v>
      </c>
      <c r="L21" s="65">
        <f>VLOOKUP($A21,'Return Data'!$B$7:$R$2843,17,0)</f>
        <v>28.8506</v>
      </c>
      <c r="M21" s="66">
        <f t="shared" si="4"/>
        <v>4</v>
      </c>
      <c r="N21" s="65"/>
      <c r="O21" s="66"/>
      <c r="P21" s="65"/>
      <c r="Q21" s="66"/>
      <c r="R21" s="65">
        <f>VLOOKUP($A21,'Return Data'!$B$7:$R$2843,16,0)</f>
        <v>13.9712</v>
      </c>
      <c r="S21" s="67">
        <f t="shared" si="7"/>
        <v>19</v>
      </c>
    </row>
    <row r="22" spans="1:19" x14ac:dyDescent="0.3">
      <c r="A22" s="63" t="s">
        <v>1177</v>
      </c>
      <c r="B22" s="64">
        <f>VLOOKUP($A22,'Return Data'!$B$7:$R$2843,3,0)</f>
        <v>44376</v>
      </c>
      <c r="C22" s="65">
        <f>VLOOKUP($A22,'Return Data'!$B$7:$R$2843,4,0)</f>
        <v>18.419</v>
      </c>
      <c r="D22" s="65">
        <f>VLOOKUP($A22,'Return Data'!$B$7:$R$2843,10,0)</f>
        <v>16.6646</v>
      </c>
      <c r="E22" s="66">
        <f t="shared" si="0"/>
        <v>4</v>
      </c>
      <c r="F22" s="65">
        <f>VLOOKUP($A22,'Return Data'!$B$7:$R$2843,11,0)</f>
        <v>32.244399999999999</v>
      </c>
      <c r="G22" s="66">
        <f t="shared" si="1"/>
        <v>5</v>
      </c>
      <c r="H22" s="65">
        <f>VLOOKUP($A22,'Return Data'!$B$7:$R$2843,12,0)</f>
        <v>61.456899999999997</v>
      </c>
      <c r="I22" s="66">
        <f t="shared" si="2"/>
        <v>2</v>
      </c>
      <c r="J22" s="65">
        <f>VLOOKUP($A22,'Return Data'!$B$7:$R$2843,13,0)</f>
        <v>86.918999999999997</v>
      </c>
      <c r="K22" s="66">
        <f t="shared" ref="K22" si="8">RANK(J22,J$8:J$33,0)</f>
        <v>3</v>
      </c>
      <c r="L22" s="65"/>
      <c r="M22" s="66"/>
      <c r="N22" s="65"/>
      <c r="O22" s="66"/>
      <c r="P22" s="65"/>
      <c r="Q22" s="66"/>
      <c r="R22" s="65">
        <f>VLOOKUP($A22,'Return Data'!$B$7:$R$2843,16,0)</f>
        <v>37.4422</v>
      </c>
      <c r="S22" s="67">
        <f t="shared" si="7"/>
        <v>2</v>
      </c>
    </row>
    <row r="23" spans="1:19" x14ac:dyDescent="0.3">
      <c r="A23" s="63" t="s">
        <v>1179</v>
      </c>
      <c r="B23" s="64">
        <f>VLOOKUP($A23,'Return Data'!$B$7:$R$2843,3,0)</f>
        <v>44376</v>
      </c>
      <c r="C23" s="65">
        <f>VLOOKUP($A23,'Return Data'!$B$7:$R$2843,4,0)</f>
        <v>35.424900000000001</v>
      </c>
      <c r="D23" s="65">
        <f>VLOOKUP($A23,'Return Data'!$B$7:$R$2843,10,0)</f>
        <v>11.1516</v>
      </c>
      <c r="E23" s="66">
        <f t="shared" si="0"/>
        <v>26</v>
      </c>
      <c r="F23" s="65">
        <f>VLOOKUP($A23,'Return Data'!$B$7:$R$2843,11,0)</f>
        <v>22.007999999999999</v>
      </c>
      <c r="G23" s="66">
        <f t="shared" si="1"/>
        <v>24</v>
      </c>
      <c r="H23" s="65">
        <f>VLOOKUP($A23,'Return Data'!$B$7:$R$2843,12,0)</f>
        <v>43.006700000000002</v>
      </c>
      <c r="I23" s="66">
        <f t="shared" si="2"/>
        <v>24</v>
      </c>
      <c r="J23" s="65">
        <f>VLOOKUP($A23,'Return Data'!$B$7:$R$2843,13,0)</f>
        <v>62.927</v>
      </c>
      <c r="K23" s="66">
        <f t="shared" ref="K23:K31" si="9">RANK(J23,J$8:J$33,0)</f>
        <v>22</v>
      </c>
      <c r="L23" s="65">
        <f>VLOOKUP($A23,'Return Data'!$B$7:$R$2843,17,0)</f>
        <v>18.849499999999999</v>
      </c>
      <c r="M23" s="66">
        <f>RANK(L23,L$8:L$33,0)</f>
        <v>22</v>
      </c>
      <c r="N23" s="65">
        <f>VLOOKUP($A23,'Return Data'!$B$7:$R$2843,14,0)</f>
        <v>11.9802</v>
      </c>
      <c r="O23" s="66">
        <f>RANK(N23,N$8:N$33,0)</f>
        <v>20</v>
      </c>
      <c r="P23" s="65">
        <f>VLOOKUP($A23,'Return Data'!$B$7:$R$2843,15,0)</f>
        <v>11.088100000000001</v>
      </c>
      <c r="Q23" s="66">
        <f>RANK(P23,P$8:P$33,0)</f>
        <v>21</v>
      </c>
      <c r="R23" s="65">
        <f>VLOOKUP($A23,'Return Data'!$B$7:$R$2843,16,0)</f>
        <v>18.7837</v>
      </c>
      <c r="S23" s="67">
        <f t="shared" si="7"/>
        <v>10</v>
      </c>
    </row>
    <row r="24" spans="1:19" x14ac:dyDescent="0.3">
      <c r="A24" s="63" t="s">
        <v>1180</v>
      </c>
      <c r="B24" s="64">
        <f>VLOOKUP($A24,'Return Data'!$B$7:$R$2843,3,0)</f>
        <v>44376</v>
      </c>
      <c r="C24" s="65">
        <f>VLOOKUP($A24,'Return Data'!$B$7:$R$2843,4,0)</f>
        <v>1759.6584</v>
      </c>
      <c r="D24" s="65">
        <f>VLOOKUP($A24,'Return Data'!$B$7:$R$2843,10,0)</f>
        <v>14.432</v>
      </c>
      <c r="E24" s="66">
        <f t="shared" si="0"/>
        <v>14</v>
      </c>
      <c r="F24" s="65">
        <f>VLOOKUP($A24,'Return Data'!$B$7:$R$2843,11,0)</f>
        <v>26.828199999999999</v>
      </c>
      <c r="G24" s="66">
        <f t="shared" si="1"/>
        <v>12</v>
      </c>
      <c r="H24" s="65">
        <f>VLOOKUP($A24,'Return Data'!$B$7:$R$2843,12,0)</f>
        <v>51.1387</v>
      </c>
      <c r="I24" s="66">
        <f t="shared" si="2"/>
        <v>14</v>
      </c>
      <c r="J24" s="65">
        <f>VLOOKUP($A24,'Return Data'!$B$7:$R$2843,13,0)</f>
        <v>76.743700000000004</v>
      </c>
      <c r="K24" s="66">
        <f t="shared" si="9"/>
        <v>8</v>
      </c>
      <c r="L24" s="65">
        <f>VLOOKUP($A24,'Return Data'!$B$7:$R$2843,17,0)</f>
        <v>24.706900000000001</v>
      </c>
      <c r="M24" s="66">
        <f>RANK(L24,L$8:L$33,0)</f>
        <v>14</v>
      </c>
      <c r="N24" s="65">
        <f>VLOOKUP($A24,'Return Data'!$B$7:$R$2843,14,0)</f>
        <v>18.342500000000001</v>
      </c>
      <c r="O24" s="66">
        <f>RANK(N24,N$8:N$33,0)</f>
        <v>8</v>
      </c>
      <c r="P24" s="65">
        <f>VLOOKUP($A24,'Return Data'!$B$7:$R$2843,15,0)</f>
        <v>16.7225</v>
      </c>
      <c r="Q24" s="66">
        <f>RANK(P24,P$8:P$33,0)</f>
        <v>8</v>
      </c>
      <c r="R24" s="65">
        <f>VLOOKUP($A24,'Return Data'!$B$7:$R$2843,16,0)</f>
        <v>22.2437</v>
      </c>
      <c r="S24" s="67">
        <f t="shared" si="7"/>
        <v>5</v>
      </c>
    </row>
    <row r="25" spans="1:19" x14ac:dyDescent="0.3">
      <c r="A25" s="63" t="s">
        <v>1183</v>
      </c>
      <c r="B25" s="64">
        <f>VLOOKUP($A25,'Return Data'!$B$7:$R$2843,3,0)</f>
        <v>44376</v>
      </c>
      <c r="C25" s="65">
        <f>VLOOKUP($A25,'Return Data'!$B$7:$R$2843,4,0)</f>
        <v>36.28</v>
      </c>
      <c r="D25" s="65">
        <f>VLOOKUP($A25,'Return Data'!$B$7:$R$2843,10,0)</f>
        <v>18.175899999999999</v>
      </c>
      <c r="E25" s="66">
        <f t="shared" si="0"/>
        <v>2</v>
      </c>
      <c r="F25" s="65">
        <f>VLOOKUP($A25,'Return Data'!$B$7:$R$2843,11,0)</f>
        <v>35.524799999999999</v>
      </c>
      <c r="G25" s="66">
        <f t="shared" si="1"/>
        <v>1</v>
      </c>
      <c r="H25" s="65">
        <f>VLOOKUP($A25,'Return Data'!$B$7:$R$2843,12,0)</f>
        <v>60.815600000000003</v>
      </c>
      <c r="I25" s="66">
        <f t="shared" si="2"/>
        <v>3</v>
      </c>
      <c r="J25" s="65">
        <f>VLOOKUP($A25,'Return Data'!$B$7:$R$2843,13,0)</f>
        <v>99.56</v>
      </c>
      <c r="K25" s="66">
        <f t="shared" si="9"/>
        <v>1</v>
      </c>
      <c r="L25" s="65">
        <f>VLOOKUP($A25,'Return Data'!$B$7:$R$2843,17,0)</f>
        <v>41.795099999999998</v>
      </c>
      <c r="M25" s="66">
        <f>RANK(L25,L$8:L$33,0)</f>
        <v>1</v>
      </c>
      <c r="N25" s="65">
        <f>VLOOKUP($A25,'Return Data'!$B$7:$R$2843,14,0)</f>
        <v>23.4985</v>
      </c>
      <c r="O25" s="66">
        <f>RANK(N25,N$8:N$33,0)</f>
        <v>1</v>
      </c>
      <c r="P25" s="65">
        <f>VLOOKUP($A25,'Return Data'!$B$7:$R$2843,15,0)</f>
        <v>19.198</v>
      </c>
      <c r="Q25" s="66">
        <f>RANK(P25,P$8:P$33,0)</f>
        <v>2</v>
      </c>
      <c r="R25" s="65">
        <f>VLOOKUP($A25,'Return Data'!$B$7:$R$2843,16,0)</f>
        <v>18.536899999999999</v>
      </c>
      <c r="S25" s="67">
        <f t="shared" si="7"/>
        <v>11</v>
      </c>
    </row>
    <row r="26" spans="1:19" x14ac:dyDescent="0.3">
      <c r="A26" s="63" t="s">
        <v>1185</v>
      </c>
      <c r="B26" s="64">
        <f>VLOOKUP($A26,'Return Data'!$B$7:$R$2843,3,0)</f>
        <v>44376</v>
      </c>
      <c r="C26" s="65">
        <f>VLOOKUP($A26,'Return Data'!$B$7:$R$2843,4,0)</f>
        <v>15.55</v>
      </c>
      <c r="D26" s="65">
        <f>VLOOKUP($A26,'Return Data'!$B$7:$R$2843,10,0)</f>
        <v>15.8718</v>
      </c>
      <c r="E26" s="66">
        <f t="shared" si="0"/>
        <v>8</v>
      </c>
      <c r="F26" s="65">
        <f>VLOOKUP($A26,'Return Data'!$B$7:$R$2843,11,0)</f>
        <v>26.938800000000001</v>
      </c>
      <c r="G26" s="66">
        <f t="shared" ref="G26" si="10">RANK(F26,F$8:F$33,0)</f>
        <v>11</v>
      </c>
      <c r="H26" s="65">
        <f>VLOOKUP($A26,'Return Data'!$B$7:$R$2843,12,0)</f>
        <v>51.5595</v>
      </c>
      <c r="I26" s="66">
        <f t="shared" ref="I26" si="11">RANK(H26,H$8:H$33,0)</f>
        <v>11</v>
      </c>
      <c r="J26" s="65">
        <f>VLOOKUP($A26,'Return Data'!$B$7:$R$2843,13,0)</f>
        <v>71.255499999999998</v>
      </c>
      <c r="K26" s="66">
        <f t="shared" si="9"/>
        <v>15</v>
      </c>
      <c r="L26" s="65"/>
      <c r="M26" s="66"/>
      <c r="N26" s="65"/>
      <c r="O26" s="66"/>
      <c r="P26" s="65"/>
      <c r="Q26" s="66"/>
      <c r="R26" s="65">
        <f>VLOOKUP($A26,'Return Data'!$B$7:$R$2843,16,0)</f>
        <v>34.256999999999998</v>
      </c>
      <c r="S26" s="67">
        <f t="shared" si="7"/>
        <v>3</v>
      </c>
    </row>
    <row r="27" spans="1:19" x14ac:dyDescent="0.3">
      <c r="A27" s="63" t="s">
        <v>1186</v>
      </c>
      <c r="B27" s="64">
        <f>VLOOKUP($A27,'Return Data'!$B$7:$R$2843,3,0)</f>
        <v>44376</v>
      </c>
      <c r="C27" s="65">
        <f>VLOOKUP($A27,'Return Data'!$B$7:$R$2843,4,0)</f>
        <v>104.4346</v>
      </c>
      <c r="D27" s="65">
        <f>VLOOKUP($A27,'Return Data'!$B$7:$R$2843,10,0)</f>
        <v>24.5581</v>
      </c>
      <c r="E27" s="66">
        <f t="shared" si="0"/>
        <v>1</v>
      </c>
      <c r="F27" s="65">
        <f>VLOOKUP($A27,'Return Data'!$B$7:$R$2843,11,0)</f>
        <v>33.253100000000003</v>
      </c>
      <c r="G27" s="66">
        <f t="shared" ref="G27:G33" si="12">RANK(F27,F$8:F$33,0)</f>
        <v>3</v>
      </c>
      <c r="H27" s="65">
        <f>VLOOKUP($A27,'Return Data'!$B$7:$R$2843,12,0)</f>
        <v>64.762299999999996</v>
      </c>
      <c r="I27" s="66">
        <f t="shared" ref="I27:I33" si="13">RANK(H27,H$8:H$33,0)</f>
        <v>1</v>
      </c>
      <c r="J27" s="65">
        <f>VLOOKUP($A27,'Return Data'!$B$7:$R$2843,13,0)</f>
        <v>88.993499999999997</v>
      </c>
      <c r="K27" s="66">
        <f t="shared" si="9"/>
        <v>2</v>
      </c>
      <c r="L27" s="65">
        <f>VLOOKUP($A27,'Return Data'!$B$7:$R$2843,17,0)</f>
        <v>38.007199999999997</v>
      </c>
      <c r="M27" s="66">
        <f>RANK(L27,L$8:L$33,0)</f>
        <v>2</v>
      </c>
      <c r="N27" s="65">
        <f>VLOOKUP($A27,'Return Data'!$B$7:$R$2843,14,0)</f>
        <v>23.032</v>
      </c>
      <c r="O27" s="66">
        <f>RANK(N27,N$8:N$33,0)</f>
        <v>2</v>
      </c>
      <c r="P27" s="65">
        <f>VLOOKUP($A27,'Return Data'!$B$7:$R$2843,15,0)</f>
        <v>17.747399999999999</v>
      </c>
      <c r="Q27" s="66">
        <f>RANK(P27,P$8:P$33,0)</f>
        <v>4</v>
      </c>
      <c r="R27" s="65">
        <f>VLOOKUP($A27,'Return Data'!$B$7:$R$2843,16,0)</f>
        <v>12.218500000000001</v>
      </c>
      <c r="S27" s="67">
        <f t="shared" si="7"/>
        <v>20</v>
      </c>
    </row>
    <row r="28" spans="1:19" x14ac:dyDescent="0.3">
      <c r="A28" s="63" t="s">
        <v>1189</v>
      </c>
      <c r="B28" s="64">
        <f>VLOOKUP($A28,'Return Data'!$B$7:$R$2843,3,0)</f>
        <v>44376</v>
      </c>
      <c r="C28" s="65">
        <f>VLOOKUP($A28,'Return Data'!$B$7:$R$2843,4,0)</f>
        <v>119.3205</v>
      </c>
      <c r="D28" s="65">
        <f>VLOOKUP($A28,'Return Data'!$B$7:$R$2843,10,0)</f>
        <v>12.898</v>
      </c>
      <c r="E28" s="66">
        <f t="shared" si="0"/>
        <v>20</v>
      </c>
      <c r="F28" s="65">
        <f>VLOOKUP($A28,'Return Data'!$B$7:$R$2843,11,0)</f>
        <v>29.415400000000002</v>
      </c>
      <c r="G28" s="66">
        <f t="shared" si="12"/>
        <v>10</v>
      </c>
      <c r="H28" s="65">
        <f>VLOOKUP($A28,'Return Data'!$B$7:$R$2843,12,0)</f>
        <v>59.864100000000001</v>
      </c>
      <c r="I28" s="66">
        <f t="shared" si="13"/>
        <v>4</v>
      </c>
      <c r="J28" s="65">
        <f>VLOOKUP($A28,'Return Data'!$B$7:$R$2843,13,0)</f>
        <v>82.349699999999999</v>
      </c>
      <c r="K28" s="66">
        <f t="shared" si="9"/>
        <v>7</v>
      </c>
      <c r="L28" s="65">
        <f>VLOOKUP($A28,'Return Data'!$B$7:$R$2843,17,0)</f>
        <v>28.0989</v>
      </c>
      <c r="M28" s="66">
        <f>RANK(L28,L$8:L$33,0)</f>
        <v>9</v>
      </c>
      <c r="N28" s="65">
        <f>VLOOKUP($A28,'Return Data'!$B$7:$R$2843,14,0)</f>
        <v>18.2072</v>
      </c>
      <c r="O28" s="66">
        <f>RANK(N28,N$8:N$33,0)</f>
        <v>10</v>
      </c>
      <c r="P28" s="65">
        <f>VLOOKUP($A28,'Return Data'!$B$7:$R$2843,15,0)</f>
        <v>12.8653</v>
      </c>
      <c r="Q28" s="66">
        <f>RANK(P28,P$8:P$33,0)</f>
        <v>18</v>
      </c>
      <c r="R28" s="65">
        <f>VLOOKUP($A28,'Return Data'!$B$7:$R$2843,16,0)</f>
        <v>16.4679</v>
      </c>
      <c r="S28" s="67">
        <f t="shared" si="7"/>
        <v>13</v>
      </c>
    </row>
    <row r="29" spans="1:19" x14ac:dyDescent="0.3">
      <c r="A29" s="63" t="s">
        <v>1190</v>
      </c>
      <c r="B29" s="64">
        <f>VLOOKUP($A29,'Return Data'!$B$7:$R$2843,3,0)</f>
        <v>44376</v>
      </c>
      <c r="C29" s="65">
        <f>VLOOKUP($A29,'Return Data'!$B$7:$R$2843,4,0)</f>
        <v>632.5059</v>
      </c>
      <c r="D29" s="65">
        <f>VLOOKUP($A29,'Return Data'!$B$7:$R$2843,10,0)</f>
        <v>12.002700000000001</v>
      </c>
      <c r="E29" s="66">
        <f t="shared" si="0"/>
        <v>23</v>
      </c>
      <c r="F29" s="65">
        <f>VLOOKUP($A29,'Return Data'!$B$7:$R$2843,11,0)</f>
        <v>23.630800000000001</v>
      </c>
      <c r="G29" s="66">
        <f t="shared" si="12"/>
        <v>20</v>
      </c>
      <c r="H29" s="65">
        <f>VLOOKUP($A29,'Return Data'!$B$7:$R$2843,12,0)</f>
        <v>46.042999999999999</v>
      </c>
      <c r="I29" s="66">
        <f t="shared" si="13"/>
        <v>19</v>
      </c>
      <c r="J29" s="65">
        <f>VLOOKUP($A29,'Return Data'!$B$7:$R$2843,13,0)</f>
        <v>63.0535</v>
      </c>
      <c r="K29" s="66">
        <f t="shared" si="9"/>
        <v>21</v>
      </c>
      <c r="L29" s="65">
        <f>VLOOKUP($A29,'Return Data'!$B$7:$R$2843,17,0)</f>
        <v>16.779499999999999</v>
      </c>
      <c r="M29" s="66">
        <f>RANK(L29,L$8:L$33,0)</f>
        <v>23</v>
      </c>
      <c r="N29" s="65">
        <f>VLOOKUP($A29,'Return Data'!$B$7:$R$2843,14,0)</f>
        <v>9.1498000000000008</v>
      </c>
      <c r="O29" s="66">
        <f>RANK(N29,N$8:N$33,0)</f>
        <v>22</v>
      </c>
      <c r="P29" s="65">
        <f>VLOOKUP($A29,'Return Data'!$B$7:$R$2843,15,0)</f>
        <v>11.557399999999999</v>
      </c>
      <c r="Q29" s="66">
        <f>RANK(P29,P$8:P$33,0)</f>
        <v>20</v>
      </c>
      <c r="R29" s="65">
        <f>VLOOKUP($A29,'Return Data'!$B$7:$R$2843,16,0)</f>
        <v>24.451000000000001</v>
      </c>
      <c r="S29" s="67">
        <f t="shared" si="7"/>
        <v>4</v>
      </c>
    </row>
    <row r="30" spans="1:19" x14ac:dyDescent="0.3">
      <c r="A30" s="63" t="s">
        <v>1192</v>
      </c>
      <c r="B30" s="64">
        <f>VLOOKUP($A30,'Return Data'!$B$7:$R$2843,3,0)</f>
        <v>44376</v>
      </c>
      <c r="C30" s="65">
        <f>VLOOKUP($A30,'Return Data'!$B$7:$R$2843,4,0)</f>
        <v>217.3963</v>
      </c>
      <c r="D30" s="65">
        <f>VLOOKUP($A30,'Return Data'!$B$7:$R$2843,10,0)</f>
        <v>13.081899999999999</v>
      </c>
      <c r="E30" s="66">
        <f t="shared" si="0"/>
        <v>19</v>
      </c>
      <c r="F30" s="65">
        <f>VLOOKUP($A30,'Return Data'!$B$7:$R$2843,11,0)</f>
        <v>24.4208</v>
      </c>
      <c r="G30" s="66">
        <f t="shared" si="12"/>
        <v>17</v>
      </c>
      <c r="H30" s="65">
        <f>VLOOKUP($A30,'Return Data'!$B$7:$R$2843,12,0)</f>
        <v>48.322699999999998</v>
      </c>
      <c r="I30" s="66">
        <f t="shared" si="13"/>
        <v>18</v>
      </c>
      <c r="J30" s="65">
        <f>VLOOKUP($A30,'Return Data'!$B$7:$R$2843,13,0)</f>
        <v>68.8245</v>
      </c>
      <c r="K30" s="66">
        <f t="shared" si="9"/>
        <v>16</v>
      </c>
      <c r="L30" s="65">
        <f>VLOOKUP($A30,'Return Data'!$B$7:$R$2843,17,0)</f>
        <v>24.177199999999999</v>
      </c>
      <c r="M30" s="66">
        <f>RANK(L30,L$8:L$33,0)</f>
        <v>15</v>
      </c>
      <c r="N30" s="65">
        <f>VLOOKUP($A30,'Return Data'!$B$7:$R$2843,14,0)</f>
        <v>19.471299999999999</v>
      </c>
      <c r="O30" s="66">
        <f>RANK(N30,N$8:N$33,0)</f>
        <v>4</v>
      </c>
      <c r="P30" s="65">
        <f>VLOOKUP($A30,'Return Data'!$B$7:$R$2843,15,0)</f>
        <v>16.5093</v>
      </c>
      <c r="Q30" s="66">
        <f>RANK(P30,P$8:P$33,0)</f>
        <v>9</v>
      </c>
      <c r="R30" s="65">
        <f>VLOOKUP($A30,'Return Data'!$B$7:$R$2843,16,0)</f>
        <v>12.073499999999999</v>
      </c>
      <c r="S30" s="67">
        <f t="shared" si="7"/>
        <v>21</v>
      </c>
    </row>
    <row r="31" spans="1:19" x14ac:dyDescent="0.3">
      <c r="A31" s="63" t="s">
        <v>1195</v>
      </c>
      <c r="B31" s="64">
        <f>VLOOKUP($A31,'Return Data'!$B$7:$R$2843,3,0)</f>
        <v>44376</v>
      </c>
      <c r="C31" s="65">
        <f>VLOOKUP($A31,'Return Data'!$B$7:$R$2843,4,0)</f>
        <v>68.37</v>
      </c>
      <c r="D31" s="65">
        <f>VLOOKUP($A31,'Return Data'!$B$7:$R$2843,10,0)</f>
        <v>14.522600000000001</v>
      </c>
      <c r="E31" s="66">
        <f t="shared" si="0"/>
        <v>13</v>
      </c>
      <c r="F31" s="65">
        <f>VLOOKUP($A31,'Return Data'!$B$7:$R$2843,11,0)</f>
        <v>25.4495</v>
      </c>
      <c r="G31" s="66">
        <f t="shared" si="12"/>
        <v>16</v>
      </c>
      <c r="H31" s="65">
        <f>VLOOKUP($A31,'Return Data'!$B$7:$R$2843,12,0)</f>
        <v>43.483699999999999</v>
      </c>
      <c r="I31" s="66">
        <f t="shared" si="13"/>
        <v>22</v>
      </c>
      <c r="J31" s="65">
        <f>VLOOKUP($A31,'Return Data'!$B$7:$R$2843,13,0)</f>
        <v>63.057499999999997</v>
      </c>
      <c r="K31" s="66">
        <f t="shared" si="9"/>
        <v>20</v>
      </c>
      <c r="L31" s="65">
        <f>VLOOKUP($A31,'Return Data'!$B$7:$R$2843,17,0)</f>
        <v>26.693000000000001</v>
      </c>
      <c r="M31" s="66">
        <f>RANK(L31,L$8:L$33,0)</f>
        <v>11</v>
      </c>
      <c r="N31" s="65">
        <f>VLOOKUP($A31,'Return Data'!$B$7:$R$2843,14,0)</f>
        <v>15.696300000000001</v>
      </c>
      <c r="O31" s="66">
        <f>RANK(N31,N$8:N$33,0)</f>
        <v>14</v>
      </c>
      <c r="P31" s="65">
        <f>VLOOKUP($A31,'Return Data'!$B$7:$R$2843,15,0)</f>
        <v>17.326000000000001</v>
      </c>
      <c r="Q31" s="66">
        <f>RANK(P31,P$8:P$33,0)</f>
        <v>6</v>
      </c>
      <c r="R31" s="65">
        <f>VLOOKUP($A31,'Return Data'!$B$7:$R$2843,16,0)</f>
        <v>7.4269999999999996</v>
      </c>
      <c r="S31" s="67">
        <f t="shared" si="7"/>
        <v>25</v>
      </c>
    </row>
    <row r="32" spans="1:19" x14ac:dyDescent="0.3">
      <c r="A32" s="63" t="s">
        <v>1197</v>
      </c>
      <c r="B32" s="64">
        <f>VLOOKUP($A32,'Return Data'!$B$7:$R$2843,3,0)</f>
        <v>44376</v>
      </c>
      <c r="C32" s="65">
        <f>VLOOKUP($A32,'Return Data'!$B$7:$R$2843,4,0)</f>
        <v>24.14</v>
      </c>
      <c r="D32" s="65">
        <f>VLOOKUP($A32,'Return Data'!$B$7:$R$2843,10,0)</f>
        <v>16.562000000000001</v>
      </c>
      <c r="E32" s="66">
        <f t="shared" si="0"/>
        <v>5</v>
      </c>
      <c r="F32" s="65">
        <f>VLOOKUP($A32,'Return Data'!$B$7:$R$2843,11,0)</f>
        <v>29.645499999999998</v>
      </c>
      <c r="G32" s="66">
        <f t="shared" si="12"/>
        <v>8</v>
      </c>
      <c r="H32" s="65">
        <f>VLOOKUP($A32,'Return Data'!$B$7:$R$2843,12,0)</f>
        <v>52.4953</v>
      </c>
      <c r="I32" s="66">
        <f t="shared" si="13"/>
        <v>10</v>
      </c>
      <c r="J32" s="65"/>
      <c r="K32" s="66"/>
      <c r="L32" s="65"/>
      <c r="M32" s="66"/>
      <c r="N32" s="65"/>
      <c r="O32" s="66"/>
      <c r="P32" s="65"/>
      <c r="Q32" s="66"/>
      <c r="R32" s="65">
        <f>VLOOKUP($A32,'Return Data'!$B$7:$R$2843,16,0)</f>
        <v>100.3207</v>
      </c>
      <c r="S32" s="67">
        <f t="shared" si="7"/>
        <v>1</v>
      </c>
    </row>
    <row r="33" spans="1:19" x14ac:dyDescent="0.3">
      <c r="A33" s="63" t="s">
        <v>1940</v>
      </c>
      <c r="B33" s="64">
        <f>VLOOKUP($A33,'Return Data'!$B$7:$R$2843,3,0)</f>
        <v>44376</v>
      </c>
      <c r="C33" s="65">
        <f>VLOOKUP($A33,'Return Data'!$B$7:$R$2843,4,0)</f>
        <v>163.76400000000001</v>
      </c>
      <c r="D33" s="65">
        <f>VLOOKUP($A33,'Return Data'!$B$7:$R$2843,10,0)</f>
        <v>13.5829</v>
      </c>
      <c r="E33" s="66">
        <f t="shared" si="0"/>
        <v>18</v>
      </c>
      <c r="F33" s="65">
        <f>VLOOKUP($A33,'Return Data'!$B$7:$R$2843,11,0)</f>
        <v>24.212199999999999</v>
      </c>
      <c r="G33" s="66">
        <f t="shared" si="12"/>
        <v>18</v>
      </c>
      <c r="H33" s="65">
        <f>VLOOKUP($A33,'Return Data'!$B$7:$R$2843,12,0)</f>
        <v>48.963200000000001</v>
      </c>
      <c r="I33" s="66">
        <f t="shared" si="13"/>
        <v>17</v>
      </c>
      <c r="J33" s="65">
        <f>VLOOKUP($A33,'Return Data'!$B$7:$R$2843,13,0)</f>
        <v>76.603200000000001</v>
      </c>
      <c r="K33" s="66">
        <f>RANK(J33,J$8:J$33,0)</f>
        <v>9</v>
      </c>
      <c r="L33" s="65">
        <f>VLOOKUP($A33,'Return Data'!$B$7:$R$2843,17,0)</f>
        <v>28.558299999999999</v>
      </c>
      <c r="M33" s="66">
        <f>RANK(L33,L$8:L$33,0)</f>
        <v>5</v>
      </c>
      <c r="N33" s="65">
        <f>VLOOKUP($A33,'Return Data'!$B$7:$R$2843,14,0)</f>
        <v>16.429400000000001</v>
      </c>
      <c r="O33" s="66">
        <f>RANK(N33,N$8:N$33,0)</f>
        <v>12</v>
      </c>
      <c r="P33" s="65">
        <f>VLOOKUP($A33,'Return Data'!$B$7:$R$2843,15,0)</f>
        <v>14.421900000000001</v>
      </c>
      <c r="Q33" s="66">
        <f>RANK(P33,P$8:P$33,0)</f>
        <v>16</v>
      </c>
      <c r="R33" s="65">
        <f>VLOOKUP($A33,'Return Data'!$B$7:$R$2843,16,0)</f>
        <v>15.848000000000001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14.817365384615389</v>
      </c>
      <c r="E35" s="74"/>
      <c r="F35" s="75">
        <f>AVERAGE(F8:F33)</f>
        <v>27.166934615384619</v>
      </c>
      <c r="G35" s="74"/>
      <c r="H35" s="75">
        <f>AVERAGE(H8:H33)</f>
        <v>51.185280769230765</v>
      </c>
      <c r="I35" s="74"/>
      <c r="J35" s="75">
        <f>AVERAGE(J8:J33)</f>
        <v>73.463932</v>
      </c>
      <c r="K35" s="74"/>
      <c r="L35" s="75">
        <f>AVERAGE(L8:L33)</f>
        <v>26.047934782608699</v>
      </c>
      <c r="M35" s="74"/>
      <c r="N35" s="75">
        <f>AVERAGE(N8:N33)</f>
        <v>16.557822727272725</v>
      </c>
      <c r="O35" s="74"/>
      <c r="P35" s="75">
        <f>AVERAGE(P8:P33)</f>
        <v>15.709914285714284</v>
      </c>
      <c r="Q35" s="74"/>
      <c r="R35" s="75">
        <f>AVERAGE(R8:R33)</f>
        <v>20.377834615384618</v>
      </c>
      <c r="S35" s="76"/>
    </row>
    <row r="36" spans="1:19" x14ac:dyDescent="0.3">
      <c r="A36" s="73" t="s">
        <v>28</v>
      </c>
      <c r="B36" s="74"/>
      <c r="C36" s="74"/>
      <c r="D36" s="75">
        <f>MIN(D8:D33)</f>
        <v>11.1516</v>
      </c>
      <c r="E36" s="74"/>
      <c r="F36" s="75">
        <f>MIN(F8:F33)</f>
        <v>20.921700000000001</v>
      </c>
      <c r="G36" s="74"/>
      <c r="H36" s="75">
        <f>MIN(H8:H33)</f>
        <v>38.636200000000002</v>
      </c>
      <c r="I36" s="74"/>
      <c r="J36" s="75">
        <f>MIN(J8:J33)</f>
        <v>60.043700000000001</v>
      </c>
      <c r="K36" s="74"/>
      <c r="L36" s="75">
        <f>MIN(L8:L33)</f>
        <v>16.779499999999999</v>
      </c>
      <c r="M36" s="74"/>
      <c r="N36" s="75">
        <f>MIN(N8:N33)</f>
        <v>9.1498000000000008</v>
      </c>
      <c r="O36" s="74"/>
      <c r="P36" s="75">
        <f>MIN(P8:P33)</f>
        <v>11.088100000000001</v>
      </c>
      <c r="Q36" s="74"/>
      <c r="R36" s="75">
        <f>MIN(R8:R33)</f>
        <v>3.5525000000000002</v>
      </c>
      <c r="S36" s="76"/>
    </row>
    <row r="37" spans="1:19" ht="15" thickBot="1" x14ac:dyDescent="0.35">
      <c r="A37" s="77" t="s">
        <v>29</v>
      </c>
      <c r="B37" s="78"/>
      <c r="C37" s="78"/>
      <c r="D37" s="79">
        <f>MAX(D8:D33)</f>
        <v>24.5581</v>
      </c>
      <c r="E37" s="78"/>
      <c r="F37" s="79">
        <f>MAX(F8:F33)</f>
        <v>35.524799999999999</v>
      </c>
      <c r="G37" s="78"/>
      <c r="H37" s="79">
        <f>MAX(H8:H33)</f>
        <v>64.762299999999996</v>
      </c>
      <c r="I37" s="78"/>
      <c r="J37" s="79">
        <f>MAX(J8:J33)</f>
        <v>99.56</v>
      </c>
      <c r="K37" s="78"/>
      <c r="L37" s="79">
        <f>MAX(L8:L33)</f>
        <v>41.795099999999998</v>
      </c>
      <c r="M37" s="78"/>
      <c r="N37" s="79">
        <f>MAX(N8:N33)</f>
        <v>23.4985</v>
      </c>
      <c r="O37" s="78"/>
      <c r="P37" s="79">
        <f>MAX(P8:P33)</f>
        <v>19.429600000000001</v>
      </c>
      <c r="Q37" s="78"/>
      <c r="R37" s="79">
        <f>MAX(R8:R33)</f>
        <v>100.3207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44376</v>
      </c>
      <c r="C8" s="65">
        <f>VLOOKUP($A8,'Return Data'!$B$7:$R$2843,4,0)</f>
        <v>1134.28</v>
      </c>
      <c r="D8" s="65">
        <f>VLOOKUP($A8,'Return Data'!$B$7:$R$2843,10,0)</f>
        <v>13.759</v>
      </c>
      <c r="E8" s="66">
        <f>RANK(D8,D$8:D$41,0)</f>
        <v>9</v>
      </c>
      <c r="F8" s="65">
        <f>VLOOKUP($A8,'Return Data'!$B$7:$R$2843,11,0)</f>
        <v>19.752099999999999</v>
      </c>
      <c r="G8" s="66">
        <f>RANK(F8,F$8:F$41,0)</f>
        <v>18</v>
      </c>
      <c r="H8" s="65">
        <f>VLOOKUP($A8,'Return Data'!$B$7:$R$2843,12,0)</f>
        <v>48.607999999999997</v>
      </c>
      <c r="I8" s="66">
        <f>RANK(H8,H$8:H$41,0)</f>
        <v>17</v>
      </c>
      <c r="J8" s="65">
        <f>VLOOKUP($A8,'Return Data'!$B$7:$R$2843,13,0)</f>
        <v>65.325199999999995</v>
      </c>
      <c r="K8" s="66">
        <f>RANK(J8,J$8:J$41,0)</f>
        <v>10</v>
      </c>
      <c r="L8" s="65">
        <f>VLOOKUP($A8,'Return Data'!$B$7:$R$2843,17,0)</f>
        <v>21.0929</v>
      </c>
      <c r="M8" s="66">
        <f>RANK(L8,L$8:L$41,0)</f>
        <v>12</v>
      </c>
      <c r="N8" s="65">
        <f>VLOOKUP($A8,'Return Data'!$B$7:$R$2843,14,0)</f>
        <v>15.6532</v>
      </c>
      <c r="O8" s="66">
        <f>RANK(N8,N$8:N$41,0)</f>
        <v>13</v>
      </c>
      <c r="P8" s="65">
        <f>VLOOKUP($A8,'Return Data'!$B$7:$R$2843,15,0)</f>
        <v>17.089099999999998</v>
      </c>
      <c r="Q8" s="66">
        <f>RANK(P8,P$8:P$41,0)</f>
        <v>9</v>
      </c>
      <c r="R8" s="65">
        <f>VLOOKUP($A8,'Return Data'!$B$7:$R$2843,16,0)</f>
        <v>17.970700000000001</v>
      </c>
      <c r="S8" s="67">
        <f>RANK(R8,R$8:R$41,0)</f>
        <v>7</v>
      </c>
    </row>
    <row r="9" spans="1:20" x14ac:dyDescent="0.3">
      <c r="A9" s="63" t="s">
        <v>1806</v>
      </c>
      <c r="B9" s="64">
        <f>VLOOKUP($A9,'Return Data'!$B$7:$R$2843,3,0)</f>
        <v>44376</v>
      </c>
      <c r="C9" s="65">
        <f>VLOOKUP($A9,'Return Data'!$B$7:$R$2843,4,0)</f>
        <v>17.89</v>
      </c>
      <c r="D9" s="65">
        <f>VLOOKUP($A9,'Return Data'!$B$7:$R$2843,10,0)</f>
        <v>10.911300000000001</v>
      </c>
      <c r="E9" s="66">
        <f t="shared" ref="E9:E41" si="0">RANK(D9,D$8:D$41,0)</f>
        <v>25</v>
      </c>
      <c r="F9" s="65">
        <f>VLOOKUP($A9,'Return Data'!$B$7:$R$2843,11,0)</f>
        <v>13.0847</v>
      </c>
      <c r="G9" s="66">
        <f t="shared" ref="G9:G41" si="1">RANK(F9,F$8:F$41,0)</f>
        <v>32</v>
      </c>
      <c r="H9" s="65">
        <f>VLOOKUP($A9,'Return Data'!$B$7:$R$2843,12,0)</f>
        <v>41.534799999999997</v>
      </c>
      <c r="I9" s="66">
        <f t="shared" ref="I9:I41" si="2">RANK(H9,H$8:H$41,0)</f>
        <v>24</v>
      </c>
      <c r="J9" s="65">
        <f>VLOOKUP($A9,'Return Data'!$B$7:$R$2843,13,0)</f>
        <v>50.336100000000002</v>
      </c>
      <c r="K9" s="66">
        <f t="shared" ref="K9:K41" si="3">RANK(J9,J$8:J$41,0)</f>
        <v>29</v>
      </c>
      <c r="L9" s="65">
        <f>VLOOKUP($A9,'Return Data'!$B$7:$R$2843,17,0)</f>
        <v>20.981999999999999</v>
      </c>
      <c r="M9" s="66">
        <f t="shared" ref="M9:M41" si="4">RANK(L9,L$8:L$41,0)</f>
        <v>13</v>
      </c>
      <c r="N9" s="65">
        <f>VLOOKUP($A9,'Return Data'!$B$7:$R$2843,14,0)</f>
        <v>17.796600000000002</v>
      </c>
      <c r="O9" s="66">
        <f t="shared" ref="O9:O41" si="5">RANK(N9,N$8:N$41,0)</f>
        <v>8</v>
      </c>
      <c r="P9" s="65"/>
      <c r="Q9" s="66"/>
      <c r="R9" s="65">
        <f>VLOOKUP($A9,'Return Data'!$B$7:$R$2843,16,0)</f>
        <v>17.449300000000001</v>
      </c>
      <c r="S9" s="67">
        <f t="shared" ref="S9:S41" si="6">RANK(R9,R$8:R$41,0)</f>
        <v>11</v>
      </c>
    </row>
    <row r="10" spans="1:20" x14ac:dyDescent="0.3">
      <c r="A10" s="63" t="s">
        <v>1259</v>
      </c>
      <c r="B10" s="64">
        <f>VLOOKUP($A10,'Return Data'!$B$7:$R$2843,3,0)</f>
        <v>44376</v>
      </c>
      <c r="C10" s="65">
        <f>VLOOKUP($A10,'Return Data'!$B$7:$R$2843,4,0)</f>
        <v>155.86000000000001</v>
      </c>
      <c r="D10" s="65">
        <f>VLOOKUP($A10,'Return Data'!$B$7:$R$2843,10,0)</f>
        <v>12.4207</v>
      </c>
      <c r="E10" s="66">
        <f t="shared" si="0"/>
        <v>16</v>
      </c>
      <c r="F10" s="65">
        <f>VLOOKUP($A10,'Return Data'!$B$7:$R$2843,11,0)</f>
        <v>21.8704</v>
      </c>
      <c r="G10" s="66">
        <f t="shared" si="1"/>
        <v>14</v>
      </c>
      <c r="H10" s="65">
        <f>VLOOKUP($A10,'Return Data'!$B$7:$R$2843,12,0)</f>
        <v>50.954000000000001</v>
      </c>
      <c r="I10" s="66">
        <f t="shared" si="2"/>
        <v>11</v>
      </c>
      <c r="J10" s="65">
        <f>VLOOKUP($A10,'Return Data'!$B$7:$R$2843,13,0)</f>
        <v>66.784400000000005</v>
      </c>
      <c r="K10" s="66">
        <f t="shared" si="3"/>
        <v>8</v>
      </c>
      <c r="L10" s="65">
        <f>VLOOKUP($A10,'Return Data'!$B$7:$R$2843,17,0)</f>
        <v>21.338100000000001</v>
      </c>
      <c r="M10" s="66">
        <f t="shared" si="4"/>
        <v>11</v>
      </c>
      <c r="N10" s="65">
        <f>VLOOKUP($A10,'Return Data'!$B$7:$R$2843,14,0)</f>
        <v>15.7888</v>
      </c>
      <c r="O10" s="66">
        <f t="shared" si="5"/>
        <v>12</v>
      </c>
      <c r="P10" s="65">
        <f>VLOOKUP($A10,'Return Data'!$B$7:$R$2843,15,0)</f>
        <v>14.5542</v>
      </c>
      <c r="Q10" s="66">
        <f t="shared" ref="Q10:Q41" si="7">RANK(P10,P$8:P$41,0)</f>
        <v>17</v>
      </c>
      <c r="R10" s="65">
        <f>VLOOKUP($A10,'Return Data'!$B$7:$R$2843,16,0)</f>
        <v>14.166499999999999</v>
      </c>
      <c r="S10" s="67">
        <f t="shared" si="6"/>
        <v>27</v>
      </c>
    </row>
    <row r="11" spans="1:20" x14ac:dyDescent="0.3">
      <c r="A11" s="63" t="s">
        <v>1261</v>
      </c>
      <c r="B11" s="64">
        <f>VLOOKUP($A11,'Return Data'!$B$7:$R$2843,3,0)</f>
        <v>44376</v>
      </c>
      <c r="C11" s="65">
        <f>VLOOKUP($A11,'Return Data'!$B$7:$R$2843,4,0)</f>
        <v>76.784999999999997</v>
      </c>
      <c r="D11" s="65">
        <f>VLOOKUP($A11,'Return Data'!$B$7:$R$2843,10,0)</f>
        <v>15.107900000000001</v>
      </c>
      <c r="E11" s="66">
        <f t="shared" si="0"/>
        <v>5</v>
      </c>
      <c r="F11" s="65">
        <f>VLOOKUP($A11,'Return Data'!$B$7:$R$2843,11,0)</f>
        <v>23.6812</v>
      </c>
      <c r="G11" s="66">
        <f t="shared" si="1"/>
        <v>10</v>
      </c>
      <c r="H11" s="65">
        <f>VLOOKUP($A11,'Return Data'!$B$7:$R$2843,12,0)</f>
        <v>50.311300000000003</v>
      </c>
      <c r="I11" s="66">
        <f t="shared" si="2"/>
        <v>12</v>
      </c>
      <c r="J11" s="65">
        <f>VLOOKUP($A11,'Return Data'!$B$7:$R$2843,13,0)</f>
        <v>59.159700000000001</v>
      </c>
      <c r="K11" s="66">
        <f t="shared" si="3"/>
        <v>19</v>
      </c>
      <c r="L11" s="65">
        <f>VLOOKUP($A11,'Return Data'!$B$7:$R$2843,17,0)</f>
        <v>20.9694</v>
      </c>
      <c r="M11" s="66">
        <f t="shared" si="4"/>
        <v>14</v>
      </c>
      <c r="N11" s="65">
        <f>VLOOKUP($A11,'Return Data'!$B$7:$R$2843,14,0)</f>
        <v>16.299199999999999</v>
      </c>
      <c r="O11" s="66">
        <f t="shared" si="5"/>
        <v>10</v>
      </c>
      <c r="P11" s="65">
        <f>VLOOKUP($A11,'Return Data'!$B$7:$R$2843,15,0)</f>
        <v>15.8392</v>
      </c>
      <c r="Q11" s="66">
        <f t="shared" si="7"/>
        <v>13</v>
      </c>
      <c r="R11" s="65">
        <f>VLOOKUP($A11,'Return Data'!$B$7:$R$2843,16,0)</f>
        <v>16.596800000000002</v>
      </c>
      <c r="S11" s="67">
        <f t="shared" si="6"/>
        <v>15</v>
      </c>
    </row>
    <row r="12" spans="1:20" x14ac:dyDescent="0.3">
      <c r="A12" s="63" t="s">
        <v>1827</v>
      </c>
      <c r="B12" s="64">
        <f>VLOOKUP($A12,'Return Data'!$B$7:$R$2843,3,0)</f>
        <v>44376</v>
      </c>
      <c r="C12" s="65">
        <f>VLOOKUP($A12,'Return Data'!$B$7:$R$2843,4,0)</f>
        <v>215.82</v>
      </c>
      <c r="D12" s="65">
        <f>VLOOKUP($A12,'Return Data'!$B$7:$R$2843,10,0)</f>
        <v>12.120100000000001</v>
      </c>
      <c r="E12" s="66">
        <f t="shared" si="0"/>
        <v>20</v>
      </c>
      <c r="F12" s="65">
        <f>VLOOKUP($A12,'Return Data'!$B$7:$R$2843,11,0)</f>
        <v>18.238099999999999</v>
      </c>
      <c r="G12" s="66">
        <f t="shared" si="1"/>
        <v>21</v>
      </c>
      <c r="H12" s="65">
        <f>VLOOKUP($A12,'Return Data'!$B$7:$R$2843,12,0)</f>
        <v>41.4193</v>
      </c>
      <c r="I12" s="66">
        <f t="shared" si="2"/>
        <v>25</v>
      </c>
      <c r="J12" s="65">
        <f>VLOOKUP($A12,'Return Data'!$B$7:$R$2843,13,0)</f>
        <v>57.452399999999997</v>
      </c>
      <c r="K12" s="66">
        <f t="shared" si="3"/>
        <v>22</v>
      </c>
      <c r="L12" s="65">
        <f>VLOOKUP($A12,'Return Data'!$B$7:$R$2843,17,0)</f>
        <v>22.880299999999998</v>
      </c>
      <c r="M12" s="66">
        <f t="shared" si="4"/>
        <v>9</v>
      </c>
      <c r="N12" s="65">
        <f>VLOOKUP($A12,'Return Data'!$B$7:$R$2843,14,0)</f>
        <v>18.8764</v>
      </c>
      <c r="O12" s="66">
        <f t="shared" si="5"/>
        <v>7</v>
      </c>
      <c r="P12" s="65">
        <f>VLOOKUP($A12,'Return Data'!$B$7:$R$2843,15,0)</f>
        <v>18.5412</v>
      </c>
      <c r="Q12" s="66">
        <f t="shared" si="7"/>
        <v>4</v>
      </c>
      <c r="R12" s="65">
        <f>VLOOKUP($A12,'Return Data'!$B$7:$R$2843,16,0)</f>
        <v>15.396699999999999</v>
      </c>
      <c r="S12" s="67">
        <f t="shared" si="6"/>
        <v>22</v>
      </c>
    </row>
    <row r="13" spans="1:20" x14ac:dyDescent="0.3">
      <c r="A13" s="102" t="s">
        <v>1873</v>
      </c>
      <c r="B13" s="64">
        <f>VLOOKUP($A13,'Return Data'!$B$7:$R$2843,3,0)</f>
        <v>44376</v>
      </c>
      <c r="C13" s="65">
        <f>VLOOKUP($A13,'Return Data'!$B$7:$R$2843,4,0)</f>
        <v>65.105999999999995</v>
      </c>
      <c r="D13" s="65">
        <f>VLOOKUP($A13,'Return Data'!$B$7:$R$2843,10,0)</f>
        <v>13.4093</v>
      </c>
      <c r="E13" s="66">
        <f t="shared" si="0"/>
        <v>10</v>
      </c>
      <c r="F13" s="65">
        <f>VLOOKUP($A13,'Return Data'!$B$7:$R$2843,11,0)</f>
        <v>21.513999999999999</v>
      </c>
      <c r="G13" s="66">
        <f t="shared" si="1"/>
        <v>15</v>
      </c>
      <c r="H13" s="65">
        <f>VLOOKUP($A13,'Return Data'!$B$7:$R$2843,12,0)</f>
        <v>52.3553</v>
      </c>
      <c r="I13" s="66">
        <f t="shared" si="2"/>
        <v>9</v>
      </c>
      <c r="J13" s="65">
        <f>VLOOKUP($A13,'Return Data'!$B$7:$R$2843,13,0)</f>
        <v>62.586199999999998</v>
      </c>
      <c r="K13" s="66">
        <f t="shared" si="3"/>
        <v>16</v>
      </c>
      <c r="L13" s="65">
        <f>VLOOKUP($A13,'Return Data'!$B$7:$R$2843,17,0)</f>
        <v>24.633099999999999</v>
      </c>
      <c r="M13" s="66">
        <f t="shared" si="4"/>
        <v>7</v>
      </c>
      <c r="N13" s="65">
        <f>VLOOKUP($A13,'Return Data'!$B$7:$R$2843,14,0)</f>
        <v>19.688800000000001</v>
      </c>
      <c r="O13" s="66">
        <f t="shared" si="5"/>
        <v>5</v>
      </c>
      <c r="P13" s="65">
        <f>VLOOKUP($A13,'Return Data'!$B$7:$R$2843,15,0)</f>
        <v>18.476299999999998</v>
      </c>
      <c r="Q13" s="66">
        <f t="shared" si="7"/>
        <v>5</v>
      </c>
      <c r="R13" s="65">
        <f>VLOOKUP($A13,'Return Data'!$B$7:$R$2843,16,0)</f>
        <v>16.457999999999998</v>
      </c>
      <c r="S13" s="67">
        <f t="shared" si="6"/>
        <v>16</v>
      </c>
    </row>
    <row r="14" spans="1:20" x14ac:dyDescent="0.3">
      <c r="A14" s="102" t="s">
        <v>1788</v>
      </c>
      <c r="B14" s="64">
        <f>VLOOKUP($A14,'Return Data'!$B$7:$R$2843,3,0)</f>
        <v>44376</v>
      </c>
      <c r="C14" s="65">
        <f>VLOOKUP($A14,'Return Data'!$B$7:$R$2843,4,0)</f>
        <v>22.241</v>
      </c>
      <c r="D14" s="65">
        <f>VLOOKUP($A14,'Return Data'!$B$7:$R$2843,10,0)</f>
        <v>11.741400000000001</v>
      </c>
      <c r="E14" s="66">
        <f t="shared" si="0"/>
        <v>22</v>
      </c>
      <c r="F14" s="65">
        <f>VLOOKUP($A14,'Return Data'!$B$7:$R$2843,11,0)</f>
        <v>20.776499999999999</v>
      </c>
      <c r="G14" s="66">
        <f t="shared" si="1"/>
        <v>16</v>
      </c>
      <c r="H14" s="65">
        <f>VLOOKUP($A14,'Return Data'!$B$7:$R$2843,12,0)</f>
        <v>47.486699999999999</v>
      </c>
      <c r="I14" s="66">
        <f t="shared" si="2"/>
        <v>19</v>
      </c>
      <c r="J14" s="65">
        <f>VLOOKUP($A14,'Return Data'!$B$7:$R$2843,13,0)</f>
        <v>64.443600000000004</v>
      </c>
      <c r="K14" s="66">
        <f t="shared" si="3"/>
        <v>12</v>
      </c>
      <c r="L14" s="65">
        <f>VLOOKUP($A14,'Return Data'!$B$7:$R$2843,17,0)</f>
        <v>19.639900000000001</v>
      </c>
      <c r="M14" s="66">
        <f t="shared" si="4"/>
        <v>18</v>
      </c>
      <c r="N14" s="65">
        <f>VLOOKUP($A14,'Return Data'!$B$7:$R$2843,14,0)</f>
        <v>15.5989</v>
      </c>
      <c r="O14" s="66">
        <f t="shared" si="5"/>
        <v>14</v>
      </c>
      <c r="P14" s="65">
        <f>VLOOKUP($A14,'Return Data'!$B$7:$R$2843,15,0)</f>
        <v>17.197099999999999</v>
      </c>
      <c r="Q14" s="66">
        <f t="shared" si="7"/>
        <v>8</v>
      </c>
      <c r="R14" s="65">
        <f>VLOOKUP($A14,'Return Data'!$B$7:$R$2843,16,0)</f>
        <v>13.2913</v>
      </c>
      <c r="S14" s="67">
        <f t="shared" si="6"/>
        <v>31</v>
      </c>
    </row>
    <row r="15" spans="1:20" x14ac:dyDescent="0.3">
      <c r="A15" s="63" t="s">
        <v>1795</v>
      </c>
      <c r="B15" s="64">
        <f>VLOOKUP($A15,'Return Data'!$B$7:$R$2843,3,0)</f>
        <v>44376</v>
      </c>
      <c r="C15" s="65">
        <f>VLOOKUP($A15,'Return Data'!$B$7:$R$2843,4,0)</f>
        <v>912.55219999999997</v>
      </c>
      <c r="D15" s="65">
        <f>VLOOKUP($A15,'Return Data'!$B$7:$R$2843,10,0)</f>
        <v>11.3377</v>
      </c>
      <c r="E15" s="66">
        <f t="shared" si="0"/>
        <v>23</v>
      </c>
      <c r="F15" s="65">
        <f>VLOOKUP($A15,'Return Data'!$B$7:$R$2843,11,0)</f>
        <v>24.172699999999999</v>
      </c>
      <c r="G15" s="66">
        <f t="shared" si="1"/>
        <v>8</v>
      </c>
      <c r="H15" s="65">
        <f>VLOOKUP($A15,'Return Data'!$B$7:$R$2843,12,0)</f>
        <v>57.802799999999998</v>
      </c>
      <c r="I15" s="66">
        <f t="shared" si="2"/>
        <v>5</v>
      </c>
      <c r="J15" s="65">
        <f>VLOOKUP($A15,'Return Data'!$B$7:$R$2843,13,0)</f>
        <v>67.293700000000001</v>
      </c>
      <c r="K15" s="66">
        <f t="shared" si="3"/>
        <v>7</v>
      </c>
      <c r="L15" s="65">
        <f>VLOOKUP($A15,'Return Data'!$B$7:$R$2843,17,0)</f>
        <v>20.750800000000002</v>
      </c>
      <c r="M15" s="66">
        <f t="shared" si="4"/>
        <v>15</v>
      </c>
      <c r="N15" s="65">
        <f>VLOOKUP($A15,'Return Data'!$B$7:$R$2843,14,0)</f>
        <v>14.679</v>
      </c>
      <c r="O15" s="66">
        <f t="shared" si="5"/>
        <v>19</v>
      </c>
      <c r="P15" s="65">
        <f>VLOOKUP($A15,'Return Data'!$B$7:$R$2843,15,0)</f>
        <v>13.9618</v>
      </c>
      <c r="Q15" s="66">
        <f t="shared" si="7"/>
        <v>20</v>
      </c>
      <c r="R15" s="65">
        <f>VLOOKUP($A15,'Return Data'!$B$7:$R$2843,16,0)</f>
        <v>16.262</v>
      </c>
      <c r="S15" s="67">
        <f t="shared" si="6"/>
        <v>17</v>
      </c>
    </row>
    <row r="16" spans="1:20" x14ac:dyDescent="0.3">
      <c r="A16" s="63" t="s">
        <v>1797</v>
      </c>
      <c r="B16" s="64">
        <f>VLOOKUP($A16,'Return Data'!$B$7:$R$2843,3,0)</f>
        <v>44376</v>
      </c>
      <c r="C16" s="65">
        <f>VLOOKUP($A16,'Return Data'!$B$7:$R$2843,4,0)</f>
        <v>943.41399999999999</v>
      </c>
      <c r="D16" s="65">
        <f>VLOOKUP($A16,'Return Data'!$B$7:$R$2843,10,0)</f>
        <v>12.6569</v>
      </c>
      <c r="E16" s="66">
        <f t="shared" si="0"/>
        <v>15</v>
      </c>
      <c r="F16" s="65">
        <f>VLOOKUP($A16,'Return Data'!$B$7:$R$2843,11,0)</f>
        <v>24.194900000000001</v>
      </c>
      <c r="G16" s="66">
        <f t="shared" si="1"/>
        <v>7</v>
      </c>
      <c r="H16" s="65">
        <f>VLOOKUP($A16,'Return Data'!$B$7:$R$2843,12,0)</f>
        <v>58.771799999999999</v>
      </c>
      <c r="I16" s="66">
        <f t="shared" si="2"/>
        <v>3</v>
      </c>
      <c r="J16" s="65">
        <f>VLOOKUP($A16,'Return Data'!$B$7:$R$2843,13,0)</f>
        <v>66.3673</v>
      </c>
      <c r="K16" s="66">
        <f t="shared" si="3"/>
        <v>9</v>
      </c>
      <c r="L16" s="65">
        <f>VLOOKUP($A16,'Return Data'!$B$7:$R$2843,17,0)</f>
        <v>13.1204</v>
      </c>
      <c r="M16" s="66">
        <f t="shared" si="4"/>
        <v>30</v>
      </c>
      <c r="N16" s="65">
        <f>VLOOKUP($A16,'Return Data'!$B$7:$R$2843,14,0)</f>
        <v>15.134600000000001</v>
      </c>
      <c r="O16" s="66">
        <f t="shared" si="5"/>
        <v>16</v>
      </c>
      <c r="P16" s="65">
        <f>VLOOKUP($A16,'Return Data'!$B$7:$R$2843,15,0)</f>
        <v>15.128500000000001</v>
      </c>
      <c r="Q16" s="66">
        <f t="shared" si="7"/>
        <v>16</v>
      </c>
      <c r="R16" s="65">
        <f>VLOOKUP($A16,'Return Data'!$B$7:$R$2843,16,0)</f>
        <v>14.731199999999999</v>
      </c>
      <c r="S16" s="67">
        <f t="shared" si="6"/>
        <v>25</v>
      </c>
    </row>
    <row r="17" spans="1:19" x14ac:dyDescent="0.3">
      <c r="A17" s="126" t="s">
        <v>1791</v>
      </c>
      <c r="B17" s="64">
        <f>VLOOKUP($A17,'Return Data'!$B$7:$R$2843,3,0)</f>
        <v>44376</v>
      </c>
      <c r="C17" s="65">
        <f>VLOOKUP($A17,'Return Data'!$B$7:$R$2843,4,0)</f>
        <v>126.7955</v>
      </c>
      <c r="D17" s="65">
        <f>VLOOKUP($A17,'Return Data'!$B$7:$R$2843,10,0)</f>
        <v>11.9604</v>
      </c>
      <c r="E17" s="66">
        <f t="shared" si="0"/>
        <v>21</v>
      </c>
      <c r="F17" s="65">
        <f>VLOOKUP($A17,'Return Data'!$B$7:$R$2843,11,0)</f>
        <v>17.778700000000001</v>
      </c>
      <c r="G17" s="66">
        <f t="shared" si="1"/>
        <v>22</v>
      </c>
      <c r="H17" s="65">
        <f>VLOOKUP($A17,'Return Data'!$B$7:$R$2843,12,0)</f>
        <v>43.6496</v>
      </c>
      <c r="I17" s="66">
        <f t="shared" si="2"/>
        <v>21</v>
      </c>
      <c r="J17" s="65">
        <f>VLOOKUP($A17,'Return Data'!$B$7:$R$2843,13,0)</f>
        <v>58.460099999999997</v>
      </c>
      <c r="K17" s="66">
        <f t="shared" si="3"/>
        <v>21</v>
      </c>
      <c r="L17" s="65">
        <f>VLOOKUP($A17,'Return Data'!$B$7:$R$2843,17,0)</f>
        <v>18.6843</v>
      </c>
      <c r="M17" s="66">
        <f t="shared" si="4"/>
        <v>20</v>
      </c>
      <c r="N17" s="65">
        <f>VLOOKUP($A17,'Return Data'!$B$7:$R$2843,14,0)</f>
        <v>12.533200000000001</v>
      </c>
      <c r="O17" s="66">
        <f t="shared" si="5"/>
        <v>25</v>
      </c>
      <c r="P17" s="65">
        <f>VLOOKUP($A17,'Return Data'!$B$7:$R$2843,15,0)</f>
        <v>13.1837</v>
      </c>
      <c r="Q17" s="66">
        <f t="shared" si="7"/>
        <v>22</v>
      </c>
      <c r="R17" s="65">
        <f>VLOOKUP($A17,'Return Data'!$B$7:$R$2843,16,0)</f>
        <v>15.143800000000001</v>
      </c>
      <c r="S17" s="67">
        <f t="shared" si="6"/>
        <v>23</v>
      </c>
    </row>
    <row r="18" spans="1:19" x14ac:dyDescent="0.3">
      <c r="A18" s="127" t="s">
        <v>1263</v>
      </c>
      <c r="B18" s="64">
        <f>VLOOKUP($A18,'Return Data'!$B$7:$R$2843,3,0)</f>
        <v>44376</v>
      </c>
      <c r="C18" s="65">
        <f>VLOOKUP($A18,'Return Data'!$B$7:$R$2843,4,0)</f>
        <v>430.72</v>
      </c>
      <c r="D18" s="65">
        <f>VLOOKUP($A18,'Return Data'!$B$7:$R$2843,10,0)</f>
        <v>12.996499999999999</v>
      </c>
      <c r="E18" s="66">
        <f t="shared" si="0"/>
        <v>13</v>
      </c>
      <c r="F18" s="65">
        <f>VLOOKUP($A18,'Return Data'!$B$7:$R$2843,11,0)</f>
        <v>23.281199999999998</v>
      </c>
      <c r="G18" s="66">
        <f t="shared" si="1"/>
        <v>12</v>
      </c>
      <c r="H18" s="65">
        <f>VLOOKUP($A18,'Return Data'!$B$7:$R$2843,12,0)</f>
        <v>53.746200000000002</v>
      </c>
      <c r="I18" s="66">
        <f t="shared" si="2"/>
        <v>7</v>
      </c>
      <c r="J18" s="65">
        <f>VLOOKUP($A18,'Return Data'!$B$7:$R$2843,13,0)</f>
        <v>63.990099999999998</v>
      </c>
      <c r="K18" s="66">
        <f t="shared" si="3"/>
        <v>13</v>
      </c>
      <c r="L18" s="65">
        <f>VLOOKUP($A18,'Return Data'!$B$7:$R$2843,17,0)</f>
        <v>16.521599999999999</v>
      </c>
      <c r="M18" s="66">
        <f t="shared" si="4"/>
        <v>24</v>
      </c>
      <c r="N18" s="65">
        <f>VLOOKUP($A18,'Return Data'!$B$7:$R$2843,14,0)</f>
        <v>14.646000000000001</v>
      </c>
      <c r="O18" s="66">
        <f t="shared" si="5"/>
        <v>20</v>
      </c>
      <c r="P18" s="65">
        <f>VLOOKUP($A18,'Return Data'!$B$7:$R$2843,15,0)</f>
        <v>14.307399999999999</v>
      </c>
      <c r="Q18" s="66">
        <f t="shared" si="7"/>
        <v>18</v>
      </c>
      <c r="R18" s="65">
        <f>VLOOKUP($A18,'Return Data'!$B$7:$R$2843,16,0)</f>
        <v>15.9129</v>
      </c>
      <c r="S18" s="67">
        <f t="shared" si="6"/>
        <v>21</v>
      </c>
    </row>
    <row r="19" spans="1:19" x14ac:dyDescent="0.3">
      <c r="A19" s="63" t="s">
        <v>1799</v>
      </c>
      <c r="B19" s="64">
        <f>VLOOKUP($A19,'Return Data'!$B$7:$R$2843,3,0)</f>
        <v>44376</v>
      </c>
      <c r="C19" s="65">
        <f>VLOOKUP($A19,'Return Data'!$B$7:$R$2843,4,0)</f>
        <v>32.880000000000003</v>
      </c>
      <c r="D19" s="65">
        <f>VLOOKUP($A19,'Return Data'!$B$7:$R$2843,10,0)</f>
        <v>13.106299999999999</v>
      </c>
      <c r="E19" s="66">
        <f t="shared" si="0"/>
        <v>12</v>
      </c>
      <c r="F19" s="65">
        <f>VLOOKUP($A19,'Return Data'!$B$7:$R$2843,11,0)</f>
        <v>17.386600000000001</v>
      </c>
      <c r="G19" s="66">
        <f t="shared" si="1"/>
        <v>24</v>
      </c>
      <c r="H19" s="65">
        <f>VLOOKUP($A19,'Return Data'!$B$7:$R$2843,12,0)</f>
        <v>41.907600000000002</v>
      </c>
      <c r="I19" s="66">
        <f t="shared" si="2"/>
        <v>23</v>
      </c>
      <c r="J19" s="65">
        <f>VLOOKUP($A19,'Return Data'!$B$7:$R$2843,13,0)</f>
        <v>54.802300000000002</v>
      </c>
      <c r="K19" s="66">
        <f t="shared" si="3"/>
        <v>23</v>
      </c>
      <c r="L19" s="65">
        <f>VLOOKUP($A19,'Return Data'!$B$7:$R$2843,17,0)</f>
        <v>21.389299999999999</v>
      </c>
      <c r="M19" s="66">
        <f t="shared" si="4"/>
        <v>10</v>
      </c>
      <c r="N19" s="65">
        <f>VLOOKUP($A19,'Return Data'!$B$7:$R$2843,14,0)</f>
        <v>13.923299999999999</v>
      </c>
      <c r="O19" s="66">
        <f t="shared" si="5"/>
        <v>22</v>
      </c>
      <c r="P19" s="65">
        <f>VLOOKUP($A19,'Return Data'!$B$7:$R$2843,15,0)</f>
        <v>13.8414</v>
      </c>
      <c r="Q19" s="66">
        <f t="shared" si="7"/>
        <v>21</v>
      </c>
      <c r="R19" s="65">
        <f>VLOOKUP($A19,'Return Data'!$B$7:$R$2843,16,0)</f>
        <v>17.814900000000002</v>
      </c>
      <c r="S19" s="67">
        <f t="shared" si="6"/>
        <v>8</v>
      </c>
    </row>
    <row r="20" spans="1:19" x14ac:dyDescent="0.3">
      <c r="A20" s="63" t="s">
        <v>1821</v>
      </c>
      <c r="B20" s="64">
        <f>VLOOKUP($A20,'Return Data'!$B$7:$R$2843,3,0)</f>
        <v>44376</v>
      </c>
      <c r="C20" s="65">
        <f>VLOOKUP($A20,'Return Data'!$B$7:$R$2843,4,0)</f>
        <v>129.86000000000001</v>
      </c>
      <c r="D20" s="65">
        <f>VLOOKUP($A20,'Return Data'!$B$7:$R$2843,10,0)</f>
        <v>10.4533</v>
      </c>
      <c r="E20" s="66">
        <f t="shared" si="0"/>
        <v>27</v>
      </c>
      <c r="F20" s="65">
        <f>VLOOKUP($A20,'Return Data'!$B$7:$R$2843,11,0)</f>
        <v>16.497699999999998</v>
      </c>
      <c r="G20" s="66">
        <f t="shared" si="1"/>
        <v>28</v>
      </c>
      <c r="H20" s="65">
        <f>VLOOKUP($A20,'Return Data'!$B$7:$R$2843,12,0)</f>
        <v>40.953000000000003</v>
      </c>
      <c r="I20" s="66">
        <f t="shared" si="2"/>
        <v>26</v>
      </c>
      <c r="J20" s="65">
        <f>VLOOKUP($A20,'Return Data'!$B$7:$R$2843,13,0)</f>
        <v>53.735100000000003</v>
      </c>
      <c r="K20" s="66">
        <f t="shared" si="3"/>
        <v>24</v>
      </c>
      <c r="L20" s="65">
        <f>VLOOKUP($A20,'Return Data'!$B$7:$R$2843,17,0)</f>
        <v>15.1098</v>
      </c>
      <c r="M20" s="66">
        <f t="shared" si="4"/>
        <v>26</v>
      </c>
      <c r="N20" s="65">
        <f>VLOOKUP($A20,'Return Data'!$B$7:$R$2843,14,0)</f>
        <v>10.3187</v>
      </c>
      <c r="O20" s="66">
        <f t="shared" si="5"/>
        <v>27</v>
      </c>
      <c r="P20" s="65">
        <f>VLOOKUP($A20,'Return Data'!$B$7:$R$2843,15,0)</f>
        <v>11.406499999999999</v>
      </c>
      <c r="Q20" s="66">
        <f t="shared" si="7"/>
        <v>25</v>
      </c>
      <c r="R20" s="65">
        <f>VLOOKUP($A20,'Return Data'!$B$7:$R$2843,16,0)</f>
        <v>14.719099999999999</v>
      </c>
      <c r="S20" s="67">
        <f t="shared" si="6"/>
        <v>26</v>
      </c>
    </row>
    <row r="21" spans="1:19" x14ac:dyDescent="0.3">
      <c r="A21" s="63" t="s">
        <v>1266</v>
      </c>
      <c r="B21" s="64">
        <f>VLOOKUP($A21,'Return Data'!$B$7:$R$2843,3,0)</f>
        <v>44376</v>
      </c>
      <c r="C21" s="65">
        <f>VLOOKUP($A21,'Return Data'!$B$7:$R$2843,4,0)</f>
        <v>81.17</v>
      </c>
      <c r="D21" s="65">
        <f>VLOOKUP($A21,'Return Data'!$B$7:$R$2843,10,0)</f>
        <v>17.911100000000001</v>
      </c>
      <c r="E21" s="66">
        <f t="shared" si="0"/>
        <v>3</v>
      </c>
      <c r="F21" s="65">
        <f>VLOOKUP($A21,'Return Data'!$B$7:$R$2843,11,0)</f>
        <v>26.334599999999998</v>
      </c>
      <c r="G21" s="66">
        <f t="shared" si="1"/>
        <v>4</v>
      </c>
      <c r="H21" s="65">
        <f>VLOOKUP($A21,'Return Data'!$B$7:$R$2843,12,0)</f>
        <v>52.920099999999998</v>
      </c>
      <c r="I21" s="66">
        <f t="shared" si="2"/>
        <v>8</v>
      </c>
      <c r="J21" s="65">
        <f>VLOOKUP($A21,'Return Data'!$B$7:$R$2843,13,0)</f>
        <v>69.528000000000006</v>
      </c>
      <c r="K21" s="66">
        <f t="shared" si="3"/>
        <v>6</v>
      </c>
      <c r="L21" s="65">
        <f>VLOOKUP($A21,'Return Data'!$B$7:$R$2843,17,0)</f>
        <v>25.501899999999999</v>
      </c>
      <c r="M21" s="66">
        <f t="shared" si="4"/>
        <v>6</v>
      </c>
      <c r="N21" s="65">
        <f>VLOOKUP($A21,'Return Data'!$B$7:$R$2843,14,0)</f>
        <v>16.149799999999999</v>
      </c>
      <c r="O21" s="66">
        <f t="shared" si="5"/>
        <v>11</v>
      </c>
      <c r="P21" s="65">
        <f>VLOOKUP($A21,'Return Data'!$B$7:$R$2843,15,0)</f>
        <v>16.4434</v>
      </c>
      <c r="Q21" s="66">
        <f t="shared" si="7"/>
        <v>11</v>
      </c>
      <c r="R21" s="65">
        <f>VLOOKUP($A21,'Return Data'!$B$7:$R$2843,16,0)</f>
        <v>19.553999999999998</v>
      </c>
      <c r="S21" s="67">
        <f t="shared" si="6"/>
        <v>5</v>
      </c>
    </row>
    <row r="22" spans="1:19" x14ac:dyDescent="0.3">
      <c r="A22" s="63" t="s">
        <v>1267</v>
      </c>
      <c r="B22" s="64">
        <f>VLOOKUP($A22,'Return Data'!$B$7:$R$2843,3,0)</f>
        <v>44376</v>
      </c>
      <c r="C22" s="65">
        <f>VLOOKUP($A22,'Return Data'!$B$7:$R$2843,4,0)</f>
        <v>14.819100000000001</v>
      </c>
      <c r="D22" s="65">
        <f>VLOOKUP($A22,'Return Data'!$B$7:$R$2843,10,0)</f>
        <v>12.9444</v>
      </c>
      <c r="E22" s="66">
        <f t="shared" si="0"/>
        <v>14</v>
      </c>
      <c r="F22" s="65">
        <f>VLOOKUP($A22,'Return Data'!$B$7:$R$2843,11,0)</f>
        <v>24.817599999999999</v>
      </c>
      <c r="G22" s="66">
        <f t="shared" si="1"/>
        <v>6</v>
      </c>
      <c r="H22" s="65">
        <f>VLOOKUP($A22,'Return Data'!$B$7:$R$2843,12,0)</f>
        <v>51.524500000000003</v>
      </c>
      <c r="I22" s="66">
        <f t="shared" si="2"/>
        <v>10</v>
      </c>
      <c r="J22" s="65">
        <f>VLOOKUP($A22,'Return Data'!$B$7:$R$2843,13,0)</f>
        <v>58.530299999999997</v>
      </c>
      <c r="K22" s="66">
        <f t="shared" si="3"/>
        <v>20</v>
      </c>
      <c r="L22" s="65"/>
      <c r="M22" s="66"/>
      <c r="N22" s="65"/>
      <c r="O22" s="66"/>
      <c r="P22" s="65"/>
      <c r="Q22" s="66"/>
      <c r="R22" s="65">
        <f>VLOOKUP($A22,'Return Data'!$B$7:$R$2843,16,0)</f>
        <v>20.322800000000001</v>
      </c>
      <c r="S22" s="67">
        <f t="shared" si="6"/>
        <v>4</v>
      </c>
    </row>
    <row r="23" spans="1:19" x14ac:dyDescent="0.3">
      <c r="A23" s="63" t="s">
        <v>1801</v>
      </c>
      <c r="B23" s="64">
        <f>VLOOKUP($A23,'Return Data'!$B$7:$R$2843,3,0)</f>
        <v>44376</v>
      </c>
      <c r="C23" s="65">
        <f>VLOOKUP($A23,'Return Data'!$B$7:$R$2843,4,0)</f>
        <v>49.133400000000002</v>
      </c>
      <c r="D23" s="65">
        <f>VLOOKUP($A23,'Return Data'!$B$7:$R$2843,10,0)</f>
        <v>7.8947000000000003</v>
      </c>
      <c r="E23" s="66">
        <f t="shared" si="0"/>
        <v>33</v>
      </c>
      <c r="F23" s="65">
        <f>VLOOKUP($A23,'Return Data'!$B$7:$R$2843,11,0)</f>
        <v>16.900500000000001</v>
      </c>
      <c r="G23" s="66">
        <f t="shared" si="1"/>
        <v>27</v>
      </c>
      <c r="H23" s="65">
        <f>VLOOKUP($A23,'Return Data'!$B$7:$R$2843,12,0)</f>
        <v>49.519300000000001</v>
      </c>
      <c r="I23" s="66">
        <f t="shared" si="2"/>
        <v>14</v>
      </c>
      <c r="J23" s="65">
        <f>VLOOKUP($A23,'Return Data'!$B$7:$R$2843,13,0)</f>
        <v>53.045400000000001</v>
      </c>
      <c r="K23" s="66">
        <f t="shared" si="3"/>
        <v>26</v>
      </c>
      <c r="L23" s="65">
        <f>VLOOKUP($A23,'Return Data'!$B$7:$R$2843,17,0)</f>
        <v>20.608599999999999</v>
      </c>
      <c r="M23" s="66">
        <f t="shared" si="4"/>
        <v>16</v>
      </c>
      <c r="N23" s="65">
        <f>VLOOKUP($A23,'Return Data'!$B$7:$R$2843,14,0)</f>
        <v>15.0938</v>
      </c>
      <c r="O23" s="66">
        <f t="shared" si="5"/>
        <v>18</v>
      </c>
      <c r="P23" s="65">
        <f>VLOOKUP($A23,'Return Data'!$B$7:$R$2843,15,0)</f>
        <v>17.4573</v>
      </c>
      <c r="Q23" s="66">
        <f t="shared" si="7"/>
        <v>7</v>
      </c>
      <c r="R23" s="65">
        <f>VLOOKUP($A23,'Return Data'!$B$7:$R$2843,16,0)</f>
        <v>16.187799999999999</v>
      </c>
      <c r="S23" s="67">
        <f t="shared" si="6"/>
        <v>18</v>
      </c>
    </row>
    <row r="24" spans="1:19" x14ac:dyDescent="0.3">
      <c r="A24" s="63" t="s">
        <v>1809</v>
      </c>
      <c r="B24" s="64">
        <f>VLOOKUP($A24,'Return Data'!$B$7:$R$2843,3,0)</f>
        <v>44376</v>
      </c>
      <c r="C24" s="65">
        <f>VLOOKUP($A24,'Return Data'!$B$7:$R$2843,4,0)</f>
        <v>52.798000000000002</v>
      </c>
      <c r="D24" s="65">
        <f>VLOOKUP($A24,'Return Data'!$B$7:$R$2843,10,0)</f>
        <v>10.161099999999999</v>
      </c>
      <c r="E24" s="66">
        <f t="shared" si="0"/>
        <v>30</v>
      </c>
      <c r="F24" s="65">
        <f>VLOOKUP($A24,'Return Data'!$B$7:$R$2843,11,0)</f>
        <v>17.485499999999998</v>
      </c>
      <c r="G24" s="66">
        <f t="shared" si="1"/>
        <v>23</v>
      </c>
      <c r="H24" s="65">
        <f>VLOOKUP($A24,'Return Data'!$B$7:$R$2843,12,0)</f>
        <v>40.8322</v>
      </c>
      <c r="I24" s="66">
        <f t="shared" si="2"/>
        <v>27</v>
      </c>
      <c r="J24" s="65">
        <f>VLOOKUP($A24,'Return Data'!$B$7:$R$2843,13,0)</f>
        <v>52.317999999999998</v>
      </c>
      <c r="K24" s="66">
        <f t="shared" si="3"/>
        <v>27</v>
      </c>
      <c r="L24" s="65">
        <f>VLOOKUP($A24,'Return Data'!$B$7:$R$2843,17,0)</f>
        <v>16.7517</v>
      </c>
      <c r="M24" s="66">
        <f t="shared" si="4"/>
        <v>23</v>
      </c>
      <c r="N24" s="65">
        <f>VLOOKUP($A24,'Return Data'!$B$7:$R$2843,14,0)</f>
        <v>15.130800000000001</v>
      </c>
      <c r="O24" s="66">
        <f t="shared" si="5"/>
        <v>17</v>
      </c>
      <c r="P24" s="65">
        <f>VLOOKUP($A24,'Return Data'!$B$7:$R$2843,15,0)</f>
        <v>16.119</v>
      </c>
      <c r="Q24" s="66">
        <f t="shared" si="7"/>
        <v>12</v>
      </c>
      <c r="R24" s="65">
        <f>VLOOKUP($A24,'Return Data'!$B$7:$R$2843,16,0)</f>
        <v>17.5349</v>
      </c>
      <c r="S24" s="67">
        <f t="shared" si="6"/>
        <v>9</v>
      </c>
    </row>
    <row r="25" spans="1:19" x14ac:dyDescent="0.3">
      <c r="A25" s="63" t="s">
        <v>1823</v>
      </c>
      <c r="B25" s="64">
        <f>VLOOKUP($A25,'Return Data'!$B$7:$R$2843,3,0)</f>
        <v>44376</v>
      </c>
      <c r="C25" s="65">
        <f>VLOOKUP($A25,'Return Data'!$B$7:$R$2843,4,0)</f>
        <v>116.825</v>
      </c>
      <c r="D25" s="65">
        <f>VLOOKUP($A25,'Return Data'!$B$7:$R$2843,10,0)</f>
        <v>12.1473</v>
      </c>
      <c r="E25" s="66">
        <f t="shared" si="0"/>
        <v>19</v>
      </c>
      <c r="F25" s="65">
        <f>VLOOKUP($A25,'Return Data'!$B$7:$R$2843,11,0)</f>
        <v>17.331900000000001</v>
      </c>
      <c r="G25" s="66">
        <f t="shared" si="1"/>
        <v>25</v>
      </c>
      <c r="H25" s="65">
        <f>VLOOKUP($A25,'Return Data'!$B$7:$R$2843,12,0)</f>
        <v>38.038800000000002</v>
      </c>
      <c r="I25" s="66">
        <f t="shared" si="2"/>
        <v>28</v>
      </c>
      <c r="J25" s="65">
        <f>VLOOKUP($A25,'Return Data'!$B$7:$R$2843,13,0)</f>
        <v>51.929900000000004</v>
      </c>
      <c r="K25" s="66">
        <f t="shared" si="3"/>
        <v>28</v>
      </c>
      <c r="L25" s="65">
        <f>VLOOKUP($A25,'Return Data'!$B$7:$R$2843,17,0)</f>
        <v>16.010999999999999</v>
      </c>
      <c r="M25" s="66">
        <f t="shared" si="4"/>
        <v>25</v>
      </c>
      <c r="N25" s="65">
        <f>VLOOKUP($A25,'Return Data'!$B$7:$R$2843,14,0)</f>
        <v>11.2723</v>
      </c>
      <c r="O25" s="66">
        <f t="shared" si="5"/>
        <v>26</v>
      </c>
      <c r="P25" s="65">
        <f>VLOOKUP($A25,'Return Data'!$B$7:$R$2843,15,0)</f>
        <v>13.0488</v>
      </c>
      <c r="Q25" s="66">
        <f t="shared" si="7"/>
        <v>23</v>
      </c>
      <c r="R25" s="65">
        <f>VLOOKUP($A25,'Return Data'!$B$7:$R$2843,16,0)</f>
        <v>14.120100000000001</v>
      </c>
      <c r="S25" s="67">
        <f t="shared" si="6"/>
        <v>28</v>
      </c>
    </row>
    <row r="26" spans="1:19" x14ac:dyDescent="0.3">
      <c r="A26" s="63" t="s">
        <v>1826</v>
      </c>
      <c r="B26" s="64">
        <f>VLOOKUP($A26,'Return Data'!$B$7:$R$2843,3,0)</f>
        <v>44376</v>
      </c>
      <c r="C26" s="65">
        <f>VLOOKUP($A26,'Return Data'!$B$7:$R$2843,4,0)</f>
        <v>65.843699999999998</v>
      </c>
      <c r="D26" s="65">
        <f>VLOOKUP($A26,'Return Data'!$B$7:$R$2843,10,0)</f>
        <v>10.248799999999999</v>
      </c>
      <c r="E26" s="66">
        <f t="shared" si="0"/>
        <v>29</v>
      </c>
      <c r="F26" s="65">
        <f>VLOOKUP($A26,'Return Data'!$B$7:$R$2843,11,0)</f>
        <v>11.2828</v>
      </c>
      <c r="G26" s="66">
        <f t="shared" si="1"/>
        <v>33</v>
      </c>
      <c r="H26" s="65">
        <f>VLOOKUP($A26,'Return Data'!$B$7:$R$2843,12,0)</f>
        <v>35.402000000000001</v>
      </c>
      <c r="I26" s="66">
        <f t="shared" si="2"/>
        <v>30</v>
      </c>
      <c r="J26" s="65">
        <f>VLOOKUP($A26,'Return Data'!$B$7:$R$2843,13,0)</f>
        <v>42.0426</v>
      </c>
      <c r="K26" s="66">
        <f t="shared" si="3"/>
        <v>34</v>
      </c>
      <c r="L26" s="65">
        <f>VLOOKUP($A26,'Return Data'!$B$7:$R$2843,17,0)</f>
        <v>15.024800000000001</v>
      </c>
      <c r="M26" s="66">
        <f t="shared" si="4"/>
        <v>27</v>
      </c>
      <c r="N26" s="65">
        <f>VLOOKUP($A26,'Return Data'!$B$7:$R$2843,14,0)</f>
        <v>13.695399999999999</v>
      </c>
      <c r="O26" s="66">
        <f t="shared" si="5"/>
        <v>23</v>
      </c>
      <c r="P26" s="65">
        <f>VLOOKUP($A26,'Return Data'!$B$7:$R$2843,15,0)</f>
        <v>10.9985</v>
      </c>
      <c r="Q26" s="66">
        <f t="shared" si="7"/>
        <v>26</v>
      </c>
      <c r="R26" s="65">
        <f>VLOOKUP($A26,'Return Data'!$B$7:$R$2843,16,0)</f>
        <v>10.835699999999999</v>
      </c>
      <c r="S26" s="67">
        <f t="shared" si="6"/>
        <v>33</v>
      </c>
    </row>
    <row r="27" spans="1:19" x14ac:dyDescent="0.3">
      <c r="A27" s="63" t="s">
        <v>1269</v>
      </c>
      <c r="B27" s="64">
        <f>VLOOKUP($A27,'Return Data'!$B$7:$R$2843,3,0)</f>
        <v>44376</v>
      </c>
      <c r="C27" s="65">
        <f>VLOOKUP($A27,'Return Data'!$B$7:$R$2843,4,0)</f>
        <v>19.492899999999999</v>
      </c>
      <c r="D27" s="65">
        <f>VLOOKUP($A27,'Return Data'!$B$7:$R$2843,10,0)</f>
        <v>18.7165</v>
      </c>
      <c r="E27" s="66">
        <f t="shared" si="0"/>
        <v>2</v>
      </c>
      <c r="F27" s="65">
        <f>VLOOKUP($A27,'Return Data'!$B$7:$R$2843,11,0)</f>
        <v>32.969299999999997</v>
      </c>
      <c r="G27" s="66">
        <f t="shared" si="1"/>
        <v>2</v>
      </c>
      <c r="H27" s="65">
        <f>VLOOKUP($A27,'Return Data'!$B$7:$R$2843,12,0)</f>
        <v>60.270499999999998</v>
      </c>
      <c r="I27" s="66">
        <f t="shared" si="2"/>
        <v>2</v>
      </c>
      <c r="J27" s="65">
        <f>VLOOKUP($A27,'Return Data'!$B$7:$R$2843,13,0)</f>
        <v>74.014200000000002</v>
      </c>
      <c r="K27" s="66">
        <f t="shared" si="3"/>
        <v>3</v>
      </c>
      <c r="L27" s="65">
        <f>VLOOKUP($A27,'Return Data'!$B$7:$R$2843,17,0)</f>
        <v>29.381399999999999</v>
      </c>
      <c r="M27" s="66">
        <f t="shared" si="4"/>
        <v>4</v>
      </c>
      <c r="N27" s="65">
        <f>VLOOKUP($A27,'Return Data'!$B$7:$R$2843,14,0)</f>
        <v>21.868200000000002</v>
      </c>
      <c r="O27" s="66">
        <f t="shared" si="5"/>
        <v>4</v>
      </c>
      <c r="P27" s="65"/>
      <c r="Q27" s="66"/>
      <c r="R27" s="65">
        <f>VLOOKUP($A27,'Return Data'!$B$7:$R$2843,16,0)</f>
        <v>17.508600000000001</v>
      </c>
      <c r="S27" s="67">
        <f t="shared" si="6"/>
        <v>10</v>
      </c>
    </row>
    <row r="28" spans="1:19" x14ac:dyDescent="0.3">
      <c r="A28" s="63" t="s">
        <v>1819</v>
      </c>
      <c r="B28" s="64">
        <f>VLOOKUP($A28,'Return Data'!$B$7:$R$2843,3,0)</f>
        <v>44376</v>
      </c>
      <c r="C28" s="65">
        <f>VLOOKUP($A28,'Return Data'!$B$7:$R$2843,4,0)</f>
        <v>35.796900000000001</v>
      </c>
      <c r="D28" s="65">
        <f>VLOOKUP($A28,'Return Data'!$B$7:$R$2843,10,0)</f>
        <v>7.8502000000000001</v>
      </c>
      <c r="E28" s="66">
        <f t="shared" si="0"/>
        <v>34</v>
      </c>
      <c r="F28" s="65">
        <f>VLOOKUP($A28,'Return Data'!$B$7:$R$2843,11,0)</f>
        <v>13.1839</v>
      </c>
      <c r="G28" s="66">
        <f t="shared" si="1"/>
        <v>31</v>
      </c>
      <c r="H28" s="65">
        <f>VLOOKUP($A28,'Return Data'!$B$7:$R$2843,12,0)</f>
        <v>34.134099999999997</v>
      </c>
      <c r="I28" s="66">
        <f t="shared" si="2"/>
        <v>32</v>
      </c>
      <c r="J28" s="65">
        <f>VLOOKUP($A28,'Return Data'!$B$7:$R$2843,13,0)</f>
        <v>46.987499999999997</v>
      </c>
      <c r="K28" s="66">
        <f t="shared" si="3"/>
        <v>31</v>
      </c>
      <c r="L28" s="65">
        <f>VLOOKUP($A28,'Return Data'!$B$7:$R$2843,17,0)</f>
        <v>13.1402</v>
      </c>
      <c r="M28" s="66">
        <f t="shared" si="4"/>
        <v>29</v>
      </c>
      <c r="N28" s="65">
        <f>VLOOKUP($A28,'Return Data'!$B$7:$R$2843,14,0)</f>
        <v>9.8720999999999997</v>
      </c>
      <c r="O28" s="66">
        <f t="shared" si="5"/>
        <v>28</v>
      </c>
      <c r="P28" s="65">
        <f>VLOOKUP($A28,'Return Data'!$B$7:$R$2843,15,0)</f>
        <v>14.037599999999999</v>
      </c>
      <c r="Q28" s="66">
        <f t="shared" si="7"/>
        <v>19</v>
      </c>
      <c r="R28" s="65">
        <f>VLOOKUP($A28,'Return Data'!$B$7:$R$2843,16,0)</f>
        <v>19.450299999999999</v>
      </c>
      <c r="S28" s="67">
        <f t="shared" si="6"/>
        <v>6</v>
      </c>
    </row>
    <row r="29" spans="1:19" x14ac:dyDescent="0.3">
      <c r="A29" s="63" t="s">
        <v>2015</v>
      </c>
      <c r="B29" s="64">
        <f>VLOOKUP($A29,'Return Data'!$B$7:$R$2843,3,0)</f>
        <v>44376</v>
      </c>
      <c r="C29" s="65">
        <f>VLOOKUP($A29,'Return Data'!$B$7:$R$2843,4,0)</f>
        <v>15.116199999999999</v>
      </c>
      <c r="D29" s="65">
        <f>VLOOKUP($A29,'Return Data'!$B$7:$R$2843,10,0)</f>
        <v>12.414</v>
      </c>
      <c r="E29" s="66">
        <f t="shared" si="0"/>
        <v>17</v>
      </c>
      <c r="F29" s="65">
        <f>VLOOKUP($A29,'Return Data'!$B$7:$R$2843,11,0)</f>
        <v>18.2866</v>
      </c>
      <c r="G29" s="66">
        <f t="shared" si="1"/>
        <v>20</v>
      </c>
      <c r="H29" s="65">
        <f>VLOOKUP($A29,'Return Data'!$B$7:$R$2843,12,0)</f>
        <v>42.081600000000002</v>
      </c>
      <c r="I29" s="66">
        <f t="shared" si="2"/>
        <v>22</v>
      </c>
      <c r="J29" s="65">
        <f>VLOOKUP($A29,'Return Data'!$B$7:$R$2843,13,0)</f>
        <v>53.648000000000003</v>
      </c>
      <c r="K29" s="66">
        <f t="shared" si="3"/>
        <v>25</v>
      </c>
      <c r="L29" s="65">
        <f>VLOOKUP($A29,'Return Data'!$B$7:$R$2843,17,0)</f>
        <v>17.1722</v>
      </c>
      <c r="M29" s="66">
        <f t="shared" si="4"/>
        <v>22</v>
      </c>
      <c r="N29" s="65"/>
      <c r="O29" s="66"/>
      <c r="P29" s="65"/>
      <c r="Q29" s="66"/>
      <c r="R29" s="65">
        <f>VLOOKUP($A29,'Return Data'!$B$7:$R$2843,16,0)</f>
        <v>14.8973</v>
      </c>
      <c r="S29" s="67">
        <f t="shared" si="6"/>
        <v>24</v>
      </c>
    </row>
    <row r="30" spans="1:19" x14ac:dyDescent="0.3">
      <c r="A30" s="63" t="s">
        <v>1272</v>
      </c>
      <c r="B30" s="64">
        <f>VLOOKUP($A30,'Return Data'!$B$7:$R$2843,3,0)</f>
        <v>44376</v>
      </c>
      <c r="C30" s="65">
        <f>VLOOKUP($A30,'Return Data'!$B$7:$R$2843,4,0)</f>
        <v>132.66</v>
      </c>
      <c r="D30" s="65">
        <f>VLOOKUP($A30,'Return Data'!$B$7:$R$2843,10,0)</f>
        <v>12.403700000000001</v>
      </c>
      <c r="E30" s="66">
        <f t="shared" si="0"/>
        <v>18</v>
      </c>
      <c r="F30" s="65">
        <f>VLOOKUP($A30,'Return Data'!$B$7:$R$2843,11,0)</f>
        <v>28.083500000000001</v>
      </c>
      <c r="G30" s="66">
        <f t="shared" si="1"/>
        <v>3</v>
      </c>
      <c r="H30" s="65">
        <f>VLOOKUP($A30,'Return Data'!$B$7:$R$2843,12,0)</f>
        <v>57.8187</v>
      </c>
      <c r="I30" s="66">
        <f t="shared" si="2"/>
        <v>4</v>
      </c>
      <c r="J30" s="65">
        <f>VLOOKUP($A30,'Return Data'!$B$7:$R$2843,13,0)</f>
        <v>71.592399999999998</v>
      </c>
      <c r="K30" s="66">
        <f t="shared" si="3"/>
        <v>4</v>
      </c>
      <c r="L30" s="65">
        <f>VLOOKUP($A30,'Return Data'!$B$7:$R$2843,17,0)</f>
        <v>12.012499999999999</v>
      </c>
      <c r="M30" s="66">
        <f t="shared" si="4"/>
        <v>31</v>
      </c>
      <c r="N30" s="65">
        <f>VLOOKUP($A30,'Return Data'!$B$7:$R$2843,14,0)</f>
        <v>13.327400000000001</v>
      </c>
      <c r="O30" s="66">
        <f t="shared" si="5"/>
        <v>24</v>
      </c>
      <c r="P30" s="65">
        <f>VLOOKUP($A30,'Return Data'!$B$7:$R$2843,15,0)</f>
        <v>12.7841</v>
      </c>
      <c r="Q30" s="66">
        <f t="shared" si="7"/>
        <v>24</v>
      </c>
      <c r="R30" s="65">
        <f>VLOOKUP($A30,'Return Data'!$B$7:$R$2843,16,0)</f>
        <v>13.664400000000001</v>
      </c>
      <c r="S30" s="67">
        <f t="shared" si="6"/>
        <v>29</v>
      </c>
    </row>
    <row r="31" spans="1:19" x14ac:dyDescent="0.3">
      <c r="A31" s="63" t="s">
        <v>1781</v>
      </c>
      <c r="B31" s="64">
        <f>VLOOKUP($A31,'Return Data'!$B$7:$R$2843,3,0)</f>
        <v>44376</v>
      </c>
      <c r="C31" s="65">
        <f>VLOOKUP($A31,'Return Data'!$B$7:$R$2843,4,0)</f>
        <v>45.217399999999998</v>
      </c>
      <c r="D31" s="65">
        <f>VLOOKUP($A31,'Return Data'!$B$7:$R$2843,10,0)</f>
        <v>14.660500000000001</v>
      </c>
      <c r="E31" s="66">
        <f t="shared" si="0"/>
        <v>6</v>
      </c>
      <c r="F31" s="65">
        <f>VLOOKUP($A31,'Return Data'!$B$7:$R$2843,11,0)</f>
        <v>22.087800000000001</v>
      </c>
      <c r="G31" s="66">
        <f t="shared" si="1"/>
        <v>13</v>
      </c>
      <c r="H31" s="65">
        <f>VLOOKUP($A31,'Return Data'!$B$7:$R$2843,12,0)</f>
        <v>37.841999999999999</v>
      </c>
      <c r="I31" s="66">
        <f t="shared" si="2"/>
        <v>29</v>
      </c>
      <c r="J31" s="65">
        <f>VLOOKUP($A31,'Return Data'!$B$7:$R$2843,13,0)</f>
        <v>62.309199999999997</v>
      </c>
      <c r="K31" s="66">
        <f t="shared" si="3"/>
        <v>17</v>
      </c>
      <c r="L31" s="65">
        <f>VLOOKUP($A31,'Return Data'!$B$7:$R$2843,17,0)</f>
        <v>31.575500000000002</v>
      </c>
      <c r="M31" s="66">
        <f t="shared" si="4"/>
        <v>3</v>
      </c>
      <c r="N31" s="65">
        <f>VLOOKUP($A31,'Return Data'!$B$7:$R$2843,14,0)</f>
        <v>22.657699999999998</v>
      </c>
      <c r="O31" s="66">
        <f t="shared" si="5"/>
        <v>3</v>
      </c>
      <c r="P31" s="65">
        <f>VLOOKUP($A31,'Return Data'!$B$7:$R$2843,15,0)</f>
        <v>21.001100000000001</v>
      </c>
      <c r="Q31" s="66">
        <f t="shared" si="7"/>
        <v>2</v>
      </c>
      <c r="R31" s="65">
        <f>VLOOKUP($A31,'Return Data'!$B$7:$R$2843,16,0)</f>
        <v>20.496600000000001</v>
      </c>
      <c r="S31" s="67">
        <f t="shared" si="6"/>
        <v>3</v>
      </c>
    </row>
    <row r="32" spans="1:19" x14ac:dyDescent="0.3">
      <c r="A32" s="63" t="s">
        <v>1810</v>
      </c>
      <c r="B32" s="64">
        <f>VLOOKUP($A32,'Return Data'!$B$7:$R$2843,3,0)</f>
        <v>44376</v>
      </c>
      <c r="C32" s="65">
        <f>VLOOKUP($A32,'Return Data'!$B$7:$R$2843,4,0)</f>
        <v>25.65</v>
      </c>
      <c r="D32" s="65">
        <f>VLOOKUP($A32,'Return Data'!$B$7:$R$2843,10,0)</f>
        <v>17.498899999999999</v>
      </c>
      <c r="E32" s="66">
        <f t="shared" si="0"/>
        <v>4</v>
      </c>
      <c r="F32" s="65">
        <f>VLOOKUP($A32,'Return Data'!$B$7:$R$2843,11,0)</f>
        <v>25.305299999999999</v>
      </c>
      <c r="G32" s="66">
        <f t="shared" si="1"/>
        <v>5</v>
      </c>
      <c r="H32" s="65">
        <f>VLOOKUP($A32,'Return Data'!$B$7:$R$2843,12,0)</f>
        <v>53.961599999999997</v>
      </c>
      <c r="I32" s="66">
        <f t="shared" si="2"/>
        <v>6</v>
      </c>
      <c r="J32" s="65">
        <f>VLOOKUP($A32,'Return Data'!$B$7:$R$2843,13,0)</f>
        <v>79.370599999999996</v>
      </c>
      <c r="K32" s="66">
        <f t="shared" si="3"/>
        <v>2</v>
      </c>
      <c r="L32" s="65">
        <f>VLOOKUP($A32,'Return Data'!$B$7:$R$2843,17,0)</f>
        <v>32.944600000000001</v>
      </c>
      <c r="M32" s="66">
        <f t="shared" si="4"/>
        <v>2</v>
      </c>
      <c r="N32" s="65">
        <f>VLOOKUP($A32,'Return Data'!$B$7:$R$2843,14,0)</f>
        <v>23.8626</v>
      </c>
      <c r="O32" s="66">
        <f t="shared" si="5"/>
        <v>2</v>
      </c>
      <c r="P32" s="65">
        <f>VLOOKUP($A32,'Return Data'!$B$7:$R$2843,15,0)</f>
        <v>20.597899999999999</v>
      </c>
      <c r="Q32" s="66">
        <f t="shared" si="7"/>
        <v>3</v>
      </c>
      <c r="R32" s="65">
        <f>VLOOKUP($A32,'Return Data'!$B$7:$R$2843,16,0)</f>
        <v>16.055900000000001</v>
      </c>
      <c r="S32" s="67">
        <f t="shared" si="6"/>
        <v>20</v>
      </c>
    </row>
    <row r="33" spans="1:19" x14ac:dyDescent="0.3">
      <c r="A33" s="63" t="s">
        <v>1274</v>
      </c>
      <c r="B33" s="64">
        <f>VLOOKUP($A33,'Return Data'!$B$7:$R$2843,3,0)</f>
        <v>44376</v>
      </c>
      <c r="C33" s="65">
        <f>VLOOKUP($A33,'Return Data'!$B$7:$R$2843,4,0)</f>
        <v>215.84</v>
      </c>
      <c r="D33" s="65">
        <f>VLOOKUP($A33,'Return Data'!$B$7:$R$2843,10,0)</f>
        <v>14.321999999999999</v>
      </c>
      <c r="E33" s="66">
        <f t="shared" si="0"/>
        <v>8</v>
      </c>
      <c r="F33" s="65">
        <f>VLOOKUP($A33,'Return Data'!$B$7:$R$2843,11,0)</f>
        <v>23.704699999999999</v>
      </c>
      <c r="G33" s="66">
        <f t="shared" si="1"/>
        <v>9</v>
      </c>
      <c r="H33" s="65">
        <f>VLOOKUP($A33,'Return Data'!$B$7:$R$2843,12,0)</f>
        <v>49.256599999999999</v>
      </c>
      <c r="I33" s="66">
        <f t="shared" si="2"/>
        <v>15</v>
      </c>
      <c r="J33" s="65">
        <f>VLOOKUP($A33,'Return Data'!$B$7:$R$2843,13,0)</f>
        <v>64.487099999999998</v>
      </c>
      <c r="K33" s="66">
        <f t="shared" si="3"/>
        <v>11</v>
      </c>
      <c r="L33" s="65">
        <f>VLOOKUP($A33,'Return Data'!$B$7:$R$2843,17,0)</f>
        <v>20.075700000000001</v>
      </c>
      <c r="M33" s="66">
        <f t="shared" si="4"/>
        <v>17</v>
      </c>
      <c r="N33" s="65">
        <f>VLOOKUP($A33,'Return Data'!$B$7:$R$2843,14,0)</f>
        <v>14.3973</v>
      </c>
      <c r="O33" s="66">
        <f t="shared" si="5"/>
        <v>21</v>
      </c>
      <c r="P33" s="65">
        <f>VLOOKUP($A33,'Return Data'!$B$7:$R$2843,15,0)</f>
        <v>16.664200000000001</v>
      </c>
      <c r="Q33" s="66">
        <f t="shared" si="7"/>
        <v>10</v>
      </c>
      <c r="R33" s="65">
        <f>VLOOKUP($A33,'Return Data'!$B$7:$R$2843,16,0)</f>
        <v>16.678100000000001</v>
      </c>
      <c r="S33" s="67">
        <f t="shared" si="6"/>
        <v>14</v>
      </c>
    </row>
    <row r="34" spans="1:19" x14ac:dyDescent="0.3">
      <c r="A34" s="63" t="s">
        <v>1276</v>
      </c>
      <c r="B34" s="64">
        <f>VLOOKUP($A34,'Return Data'!$B$7:$R$2843,3,0)</f>
        <v>44376</v>
      </c>
      <c r="C34" s="65">
        <f>VLOOKUP($A34,'Return Data'!$B$7:$R$2843,4,0)</f>
        <v>371.27010000000001</v>
      </c>
      <c r="D34" s="65">
        <f>VLOOKUP($A34,'Return Data'!$B$7:$R$2843,10,0)</f>
        <v>22.0578</v>
      </c>
      <c r="E34" s="66">
        <f t="shared" si="0"/>
        <v>1</v>
      </c>
      <c r="F34" s="65">
        <f>VLOOKUP($A34,'Return Data'!$B$7:$R$2843,11,0)</f>
        <v>35.850200000000001</v>
      </c>
      <c r="G34" s="66">
        <f t="shared" si="1"/>
        <v>1</v>
      </c>
      <c r="H34" s="65">
        <f>VLOOKUP($A34,'Return Data'!$B$7:$R$2843,12,0)</f>
        <v>63.375999999999998</v>
      </c>
      <c r="I34" s="66">
        <f t="shared" si="2"/>
        <v>1</v>
      </c>
      <c r="J34" s="65">
        <f>VLOOKUP($A34,'Return Data'!$B$7:$R$2843,13,0)</f>
        <v>100.1741</v>
      </c>
      <c r="K34" s="66">
        <f t="shared" si="3"/>
        <v>1</v>
      </c>
      <c r="L34" s="65">
        <f>VLOOKUP($A34,'Return Data'!$B$7:$R$2843,17,0)</f>
        <v>40.4574</v>
      </c>
      <c r="M34" s="66">
        <f t="shared" si="4"/>
        <v>1</v>
      </c>
      <c r="N34" s="65">
        <f>VLOOKUP($A34,'Return Data'!$B$7:$R$2843,14,0)</f>
        <v>28.102</v>
      </c>
      <c r="O34" s="66">
        <f t="shared" si="5"/>
        <v>1</v>
      </c>
      <c r="P34" s="65">
        <f>VLOOKUP($A34,'Return Data'!$B$7:$R$2843,15,0)</f>
        <v>22.999700000000001</v>
      </c>
      <c r="Q34" s="66">
        <f t="shared" si="7"/>
        <v>1</v>
      </c>
      <c r="R34" s="65">
        <f>VLOOKUP($A34,'Return Data'!$B$7:$R$2843,16,0)</f>
        <v>20.969899999999999</v>
      </c>
      <c r="S34" s="67">
        <f t="shared" si="6"/>
        <v>2</v>
      </c>
    </row>
    <row r="35" spans="1:19" x14ac:dyDescent="0.3">
      <c r="A35" s="63" t="s">
        <v>1812</v>
      </c>
      <c r="B35" s="64">
        <f>VLOOKUP($A35,'Return Data'!$B$7:$R$2843,3,0)</f>
        <v>44376</v>
      </c>
      <c r="C35" s="65">
        <f>VLOOKUP($A35,'Return Data'!$B$7:$R$2843,4,0)</f>
        <v>74.125200000000007</v>
      </c>
      <c r="D35" s="65">
        <f>VLOOKUP($A35,'Return Data'!$B$7:$R$2843,10,0)</f>
        <v>11.1988</v>
      </c>
      <c r="E35" s="66">
        <f t="shared" si="0"/>
        <v>24</v>
      </c>
      <c r="F35" s="65">
        <f>VLOOKUP($A35,'Return Data'!$B$7:$R$2843,11,0)</f>
        <v>19.563099999999999</v>
      </c>
      <c r="G35" s="66">
        <f t="shared" si="1"/>
        <v>19</v>
      </c>
      <c r="H35" s="65">
        <f>VLOOKUP($A35,'Return Data'!$B$7:$R$2843,12,0)</f>
        <v>48.650300000000001</v>
      </c>
      <c r="I35" s="66">
        <f t="shared" si="2"/>
        <v>16</v>
      </c>
      <c r="J35" s="65">
        <f>VLOOKUP($A35,'Return Data'!$B$7:$R$2843,13,0)</f>
        <v>60.976900000000001</v>
      </c>
      <c r="K35" s="66">
        <f t="shared" si="3"/>
        <v>18</v>
      </c>
      <c r="L35" s="65">
        <f>VLOOKUP($A35,'Return Data'!$B$7:$R$2843,17,0)</f>
        <v>18.1755</v>
      </c>
      <c r="M35" s="66">
        <f t="shared" si="4"/>
        <v>21</v>
      </c>
      <c r="N35" s="65">
        <f>VLOOKUP($A35,'Return Data'!$B$7:$R$2843,14,0)</f>
        <v>15.424799999999999</v>
      </c>
      <c r="O35" s="66">
        <f t="shared" si="5"/>
        <v>15</v>
      </c>
      <c r="P35" s="65">
        <f>VLOOKUP($A35,'Return Data'!$B$7:$R$2843,15,0)</f>
        <v>15.580399999999999</v>
      </c>
      <c r="Q35" s="66">
        <f t="shared" si="7"/>
        <v>14</v>
      </c>
      <c r="R35" s="65">
        <f>VLOOKUP($A35,'Return Data'!$B$7:$R$2843,16,0)</f>
        <v>17.382000000000001</v>
      </c>
      <c r="S35" s="67">
        <f t="shared" si="6"/>
        <v>12</v>
      </c>
    </row>
    <row r="36" spans="1:19" x14ac:dyDescent="0.3">
      <c r="A36" s="63" t="s">
        <v>1814</v>
      </c>
      <c r="B36" s="64">
        <f>VLOOKUP($A36,'Return Data'!$B$7:$R$2843,3,0)</f>
        <v>44376</v>
      </c>
      <c r="C36" s="65">
        <f>VLOOKUP($A36,'Return Data'!$B$7:$R$2843,4,0)</f>
        <v>13.9542</v>
      </c>
      <c r="D36" s="65">
        <f>VLOOKUP($A36,'Return Data'!$B$7:$R$2843,10,0)</f>
        <v>8.2601999999999993</v>
      </c>
      <c r="E36" s="66">
        <f t="shared" si="0"/>
        <v>32</v>
      </c>
      <c r="F36" s="65">
        <f>VLOOKUP($A36,'Return Data'!$B$7:$R$2843,11,0)</f>
        <v>10.4033</v>
      </c>
      <c r="G36" s="66">
        <f t="shared" si="1"/>
        <v>34</v>
      </c>
      <c r="H36" s="65">
        <f>VLOOKUP($A36,'Return Data'!$B$7:$R$2843,12,0)</f>
        <v>31.896000000000001</v>
      </c>
      <c r="I36" s="66">
        <f t="shared" si="2"/>
        <v>34</v>
      </c>
      <c r="J36" s="65">
        <f>VLOOKUP($A36,'Return Data'!$B$7:$R$2843,13,0)</f>
        <v>42.205500000000001</v>
      </c>
      <c r="K36" s="66">
        <f t="shared" si="3"/>
        <v>33</v>
      </c>
      <c r="L36" s="65">
        <f>VLOOKUP($A36,'Return Data'!$B$7:$R$2843,17,0)</f>
        <v>13.217700000000001</v>
      </c>
      <c r="M36" s="66">
        <f t="shared" si="4"/>
        <v>28</v>
      </c>
      <c r="N36" s="65"/>
      <c r="O36" s="66"/>
      <c r="P36" s="65"/>
      <c r="Q36" s="66"/>
      <c r="R36" s="65">
        <f>VLOOKUP($A36,'Return Data'!$B$7:$R$2843,16,0)</f>
        <v>12.863799999999999</v>
      </c>
      <c r="S36" s="67">
        <f t="shared" si="6"/>
        <v>32</v>
      </c>
    </row>
    <row r="37" spans="1:19" x14ac:dyDescent="0.3">
      <c r="A37" s="63" t="s">
        <v>1277</v>
      </c>
      <c r="B37" s="64">
        <f>VLOOKUP($A37,'Return Data'!$B$7:$R$2843,3,0)</f>
        <v>44376</v>
      </c>
      <c r="C37" s="65">
        <f>VLOOKUP($A37,'Return Data'!$B$7:$R$2843,4,0)</f>
        <v>15.2744</v>
      </c>
      <c r="D37" s="65">
        <f>VLOOKUP($A37,'Return Data'!$B$7:$R$2843,10,0)</f>
        <v>14.4673</v>
      </c>
      <c r="E37" s="66">
        <f t="shared" si="0"/>
        <v>7</v>
      </c>
      <c r="F37" s="65">
        <f>VLOOKUP($A37,'Return Data'!$B$7:$R$2843,11,0)</f>
        <v>23.5913</v>
      </c>
      <c r="G37" s="66">
        <f t="shared" si="1"/>
        <v>11</v>
      </c>
      <c r="H37" s="65">
        <f>VLOOKUP($A37,'Return Data'!$B$7:$R$2843,12,0)</f>
        <v>48.007800000000003</v>
      </c>
      <c r="I37" s="66">
        <f t="shared" si="2"/>
        <v>18</v>
      </c>
      <c r="J37" s="65">
        <f>VLOOKUP($A37,'Return Data'!$B$7:$R$2843,13,0)</f>
        <v>63.525199999999998</v>
      </c>
      <c r="K37" s="66">
        <f t="shared" si="3"/>
        <v>14</v>
      </c>
      <c r="L37" s="65"/>
      <c r="M37" s="66"/>
      <c r="N37" s="65"/>
      <c r="O37" s="66"/>
      <c r="P37" s="65"/>
      <c r="Q37" s="66"/>
      <c r="R37" s="65">
        <f>VLOOKUP($A37,'Return Data'!$B$7:$R$2843,16,0)</f>
        <v>26.3079</v>
      </c>
      <c r="S37" s="67">
        <f t="shared" si="6"/>
        <v>1</v>
      </c>
    </row>
    <row r="38" spans="1:19" x14ac:dyDescent="0.3">
      <c r="A38" s="102" t="s">
        <v>1792</v>
      </c>
      <c r="B38" s="64">
        <f>VLOOKUP($A38,'Return Data'!$B$7:$R$2843,3,0)</f>
        <v>44376</v>
      </c>
      <c r="C38" s="65">
        <f>VLOOKUP($A38,'Return Data'!$B$7:$R$2843,4,0)</f>
        <v>15.238300000000001</v>
      </c>
      <c r="D38" s="65">
        <f>VLOOKUP($A38,'Return Data'!$B$7:$R$2843,10,0)</f>
        <v>9.9318000000000008</v>
      </c>
      <c r="E38" s="66">
        <f t="shared" si="0"/>
        <v>31</v>
      </c>
      <c r="F38" s="65">
        <f>VLOOKUP($A38,'Return Data'!$B$7:$R$2843,11,0)</f>
        <v>13.8954</v>
      </c>
      <c r="G38" s="66">
        <f t="shared" si="1"/>
        <v>30</v>
      </c>
      <c r="H38" s="65">
        <f>VLOOKUP($A38,'Return Data'!$B$7:$R$2843,12,0)</f>
        <v>32.444800000000001</v>
      </c>
      <c r="I38" s="66">
        <f t="shared" si="2"/>
        <v>33</v>
      </c>
      <c r="J38" s="65">
        <f>VLOOKUP($A38,'Return Data'!$B$7:$R$2843,13,0)</f>
        <v>47.944699999999997</v>
      </c>
      <c r="K38" s="66">
        <f t="shared" si="3"/>
        <v>30</v>
      </c>
      <c r="L38" s="65">
        <f>VLOOKUP($A38,'Return Data'!$B$7:$R$2843,17,0)</f>
        <v>18.858899999999998</v>
      </c>
      <c r="M38" s="66">
        <f t="shared" si="4"/>
        <v>19</v>
      </c>
      <c r="N38" s="65"/>
      <c r="O38" s="66"/>
      <c r="P38" s="65"/>
      <c r="Q38" s="66"/>
      <c r="R38" s="65">
        <f>VLOOKUP($A38,'Return Data'!$B$7:$R$2843,16,0)</f>
        <v>16.1492</v>
      </c>
      <c r="S38" s="67">
        <f t="shared" si="6"/>
        <v>19</v>
      </c>
    </row>
    <row r="39" spans="1:19" x14ac:dyDescent="0.3">
      <c r="A39" s="63" t="s">
        <v>1816</v>
      </c>
      <c r="B39" s="64">
        <f>VLOOKUP($A39,'Return Data'!$B$7:$R$2843,3,0)</f>
        <v>44376</v>
      </c>
      <c r="C39" s="65">
        <f>VLOOKUP($A39,'Return Data'!$B$7:$R$2843,4,0)</f>
        <v>141.77000000000001</v>
      </c>
      <c r="D39" s="65">
        <f>VLOOKUP($A39,'Return Data'!$B$7:$R$2843,10,0)</f>
        <v>10.343999999999999</v>
      </c>
      <c r="E39" s="66">
        <f t="shared" si="0"/>
        <v>28</v>
      </c>
      <c r="F39" s="65">
        <f>VLOOKUP($A39,'Return Data'!$B$7:$R$2843,11,0)</f>
        <v>14.3399</v>
      </c>
      <c r="G39" s="66">
        <f t="shared" si="1"/>
        <v>29</v>
      </c>
      <c r="H39" s="65">
        <f>VLOOKUP($A39,'Return Data'!$B$7:$R$2843,12,0)</f>
        <v>35.096200000000003</v>
      </c>
      <c r="I39" s="66">
        <f t="shared" si="2"/>
        <v>31</v>
      </c>
      <c r="J39" s="65">
        <f>VLOOKUP($A39,'Return Data'!$B$7:$R$2843,13,0)</f>
        <v>46.381</v>
      </c>
      <c r="K39" s="66">
        <f t="shared" si="3"/>
        <v>32</v>
      </c>
      <c r="L39" s="65">
        <f>VLOOKUP($A39,'Return Data'!$B$7:$R$2843,17,0)</f>
        <v>9.7359000000000009</v>
      </c>
      <c r="M39" s="66">
        <f t="shared" si="4"/>
        <v>32</v>
      </c>
      <c r="N39" s="65">
        <f>VLOOKUP($A39,'Return Data'!$B$7:$R$2843,14,0)</f>
        <v>7.7797000000000001</v>
      </c>
      <c r="O39" s="66">
        <f t="shared" si="5"/>
        <v>29</v>
      </c>
      <c r="P39" s="65">
        <f>VLOOKUP($A39,'Return Data'!$B$7:$R$2843,15,0)</f>
        <v>9.2425999999999995</v>
      </c>
      <c r="Q39" s="66">
        <f t="shared" si="7"/>
        <v>27</v>
      </c>
      <c r="R39" s="65">
        <f>VLOOKUP($A39,'Return Data'!$B$7:$R$2843,16,0)</f>
        <v>9.8094000000000001</v>
      </c>
      <c r="S39" s="67">
        <f t="shared" si="6"/>
        <v>34</v>
      </c>
    </row>
    <row r="40" spans="1:19" x14ac:dyDescent="0.3">
      <c r="A40" s="63" t="s">
        <v>1802</v>
      </c>
      <c r="B40" s="64">
        <f>VLOOKUP($A40,'Return Data'!$B$7:$R$2843,3,0)</f>
        <v>44376</v>
      </c>
      <c r="C40" s="65">
        <f>VLOOKUP($A40,'Return Data'!$B$7:$R$2843,4,0)</f>
        <v>31.81</v>
      </c>
      <c r="D40" s="65">
        <f>VLOOKUP($A40,'Return Data'!$B$7:$R$2843,10,0)</f>
        <v>13.2835</v>
      </c>
      <c r="E40" s="66">
        <f t="shared" si="0"/>
        <v>11</v>
      </c>
      <c r="F40" s="65">
        <f>VLOOKUP($A40,'Return Data'!$B$7:$R$2843,11,0)</f>
        <v>20.5381</v>
      </c>
      <c r="G40" s="66">
        <f t="shared" si="1"/>
        <v>17</v>
      </c>
      <c r="H40" s="65">
        <f>VLOOKUP($A40,'Return Data'!$B$7:$R$2843,12,0)</f>
        <v>45.118600000000001</v>
      </c>
      <c r="I40" s="66">
        <f t="shared" si="2"/>
        <v>20</v>
      </c>
      <c r="J40" s="65">
        <f>VLOOKUP($A40,'Return Data'!$B$7:$R$2843,13,0)</f>
        <v>62.961100000000002</v>
      </c>
      <c r="K40" s="66">
        <f t="shared" si="3"/>
        <v>15</v>
      </c>
      <c r="L40" s="65">
        <f>VLOOKUP($A40,'Return Data'!$B$7:$R$2843,17,0)</f>
        <v>23.446300000000001</v>
      </c>
      <c r="M40" s="66">
        <f t="shared" si="4"/>
        <v>8</v>
      </c>
      <c r="N40" s="65">
        <f>VLOOKUP($A40,'Return Data'!$B$7:$R$2843,14,0)</f>
        <v>17.680399999999999</v>
      </c>
      <c r="O40" s="66">
        <f t="shared" si="5"/>
        <v>9</v>
      </c>
      <c r="P40" s="65">
        <f>VLOOKUP($A40,'Return Data'!$B$7:$R$2843,15,0)</f>
        <v>15.574299999999999</v>
      </c>
      <c r="Q40" s="66">
        <f t="shared" si="7"/>
        <v>15</v>
      </c>
      <c r="R40" s="65">
        <f>VLOOKUP($A40,'Return Data'!$B$7:$R$2843,16,0)</f>
        <v>13.4476</v>
      </c>
      <c r="S40" s="67">
        <f t="shared" si="6"/>
        <v>30</v>
      </c>
    </row>
    <row r="41" spans="1:19" x14ac:dyDescent="0.3">
      <c r="A41" s="63" t="s">
        <v>1875</v>
      </c>
      <c r="B41" s="64">
        <f>VLOOKUP($A41,'Return Data'!$B$7:$R$2843,3,0)</f>
        <v>44376</v>
      </c>
      <c r="C41" s="65">
        <f>VLOOKUP($A41,'Return Data'!$B$7:$R$2843,4,0)</f>
        <v>240.23150000000001</v>
      </c>
      <c r="D41" s="65">
        <f>VLOOKUP($A41,'Return Data'!$B$7:$R$2843,10,0)</f>
        <v>10.5389</v>
      </c>
      <c r="E41" s="66">
        <f t="shared" si="0"/>
        <v>26</v>
      </c>
      <c r="F41" s="65">
        <f>VLOOKUP($A41,'Return Data'!$B$7:$R$2843,11,0)</f>
        <v>17.306000000000001</v>
      </c>
      <c r="G41" s="66">
        <f t="shared" si="1"/>
        <v>26</v>
      </c>
      <c r="H41" s="65">
        <f>VLOOKUP($A41,'Return Data'!$B$7:$R$2843,12,0)</f>
        <v>49.740600000000001</v>
      </c>
      <c r="I41" s="66">
        <f t="shared" si="2"/>
        <v>13</v>
      </c>
      <c r="J41" s="65">
        <f>VLOOKUP($A41,'Return Data'!$B$7:$R$2843,13,0)</f>
        <v>70.034800000000004</v>
      </c>
      <c r="K41" s="66">
        <f t="shared" si="3"/>
        <v>5</v>
      </c>
      <c r="L41" s="65">
        <f>VLOOKUP($A41,'Return Data'!$B$7:$R$2843,17,0)</f>
        <v>28.2775</v>
      </c>
      <c r="M41" s="66">
        <f t="shared" si="4"/>
        <v>5</v>
      </c>
      <c r="N41" s="65">
        <f>VLOOKUP($A41,'Return Data'!$B$7:$R$2843,14,0)</f>
        <v>19.290500000000002</v>
      </c>
      <c r="O41" s="66">
        <f t="shared" si="5"/>
        <v>6</v>
      </c>
      <c r="P41" s="65">
        <f>VLOOKUP($A41,'Return Data'!$B$7:$R$2843,15,0)</f>
        <v>18.103100000000001</v>
      </c>
      <c r="Q41" s="66">
        <f t="shared" si="7"/>
        <v>6</v>
      </c>
      <c r="R41" s="65">
        <f>VLOOKUP($A41,'Return Data'!$B$7:$R$2843,16,0)</f>
        <v>16.988399999999999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12.683420588235295</v>
      </c>
      <c r="E43" s="74"/>
      <c r="F43" s="75">
        <f>AVERAGE(F8:F41)</f>
        <v>20.455591176470588</v>
      </c>
      <c r="G43" s="74"/>
      <c r="H43" s="75">
        <f>AVERAGE(H8:H41)</f>
        <v>46.689197058823538</v>
      </c>
      <c r="I43" s="74"/>
      <c r="J43" s="75">
        <f>AVERAGE(J8:J41)</f>
        <v>60.727726470588244</v>
      </c>
      <c r="K43" s="74"/>
      <c r="L43" s="75">
        <f>AVERAGE(L8:L41)</f>
        <v>20.608787499999998</v>
      </c>
      <c r="M43" s="74"/>
      <c r="N43" s="75">
        <f>AVERAGE(N8:N41)</f>
        <v>16.087637931034479</v>
      </c>
      <c r="O43" s="74"/>
      <c r="P43" s="75">
        <f>AVERAGE(P8:P41)</f>
        <v>15.710311111111107</v>
      </c>
      <c r="Q43" s="74"/>
      <c r="R43" s="75">
        <f>AVERAGE(R8:R41)</f>
        <v>16.386408823529408</v>
      </c>
      <c r="S43" s="76"/>
    </row>
    <row r="44" spans="1:19" x14ac:dyDescent="0.3">
      <c r="A44" s="73" t="s">
        <v>28</v>
      </c>
      <c r="B44" s="74"/>
      <c r="C44" s="74"/>
      <c r="D44" s="75">
        <f>MIN(D8:D41)</f>
        <v>7.8502000000000001</v>
      </c>
      <c r="E44" s="74"/>
      <c r="F44" s="75">
        <f>MIN(F8:F41)</f>
        <v>10.4033</v>
      </c>
      <c r="G44" s="74"/>
      <c r="H44" s="75">
        <f>MIN(H8:H41)</f>
        <v>31.896000000000001</v>
      </c>
      <c r="I44" s="74"/>
      <c r="J44" s="75">
        <f>MIN(J8:J41)</f>
        <v>42.0426</v>
      </c>
      <c r="K44" s="74"/>
      <c r="L44" s="75">
        <f>MIN(L8:L41)</f>
        <v>9.7359000000000009</v>
      </c>
      <c r="M44" s="74"/>
      <c r="N44" s="75">
        <f>MIN(N8:N41)</f>
        <v>7.7797000000000001</v>
      </c>
      <c r="O44" s="74"/>
      <c r="P44" s="75">
        <f>MIN(P8:P41)</f>
        <v>9.2425999999999995</v>
      </c>
      <c r="Q44" s="74"/>
      <c r="R44" s="75">
        <f>MIN(R8:R41)</f>
        <v>9.8094000000000001</v>
      </c>
      <c r="S44" s="76"/>
    </row>
    <row r="45" spans="1:19" ht="15" thickBot="1" x14ac:dyDescent="0.35">
      <c r="A45" s="77" t="s">
        <v>29</v>
      </c>
      <c r="B45" s="78"/>
      <c r="C45" s="78"/>
      <c r="D45" s="79">
        <f>MAX(D8:D41)</f>
        <v>22.0578</v>
      </c>
      <c r="E45" s="78"/>
      <c r="F45" s="79">
        <f>MAX(F8:F41)</f>
        <v>35.850200000000001</v>
      </c>
      <c r="G45" s="78"/>
      <c r="H45" s="79">
        <f>MAX(H8:H41)</f>
        <v>63.375999999999998</v>
      </c>
      <c r="I45" s="78"/>
      <c r="J45" s="79">
        <f>MAX(J8:J41)</f>
        <v>100.1741</v>
      </c>
      <c r="K45" s="78"/>
      <c r="L45" s="79">
        <f>MAX(L8:L41)</f>
        <v>40.4574</v>
      </c>
      <c r="M45" s="78"/>
      <c r="N45" s="79">
        <f>MAX(N8:N41)</f>
        <v>28.102</v>
      </c>
      <c r="O45" s="78"/>
      <c r="P45" s="79">
        <f>MAX(P8:P41)</f>
        <v>22.999700000000001</v>
      </c>
      <c r="Q45" s="78"/>
      <c r="R45" s="79">
        <f>MAX(R8:R41)</f>
        <v>26.3079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44376</v>
      </c>
      <c r="C8" s="65">
        <f>VLOOKUP($A8,'Return Data'!$B$7:$R$2843,4,0)</f>
        <v>1049.78</v>
      </c>
      <c r="D8" s="65">
        <f>VLOOKUP($A8,'Return Data'!$B$7:$R$2843,10,0)</f>
        <v>13.531499999999999</v>
      </c>
      <c r="E8" s="66">
        <f t="shared" ref="E8:E41" si="0">RANK(D8,D$8:D$41,0)</f>
        <v>9</v>
      </c>
      <c r="F8" s="65">
        <f>VLOOKUP($A8,'Return Data'!$B$7:$R$2843,11,0)</f>
        <v>19.2986</v>
      </c>
      <c r="G8" s="66">
        <f t="shared" ref="G8:G41" si="1">RANK(F8,F$8:F$41,0)</f>
        <v>18</v>
      </c>
      <c r="H8" s="65">
        <f>VLOOKUP($A8,'Return Data'!$B$7:$R$2843,12,0)</f>
        <v>47.716900000000003</v>
      </c>
      <c r="I8" s="66">
        <f t="shared" ref="I8:I41" si="2">RANK(H8,H$8:H$41,0)</f>
        <v>16</v>
      </c>
      <c r="J8" s="65">
        <f>VLOOKUP($A8,'Return Data'!$B$7:$R$2843,13,0)</f>
        <v>63.935899999999997</v>
      </c>
      <c r="K8" s="66">
        <f t="shared" ref="K8:K41" si="3">RANK(J8,J$8:J$41,0)</f>
        <v>10</v>
      </c>
      <c r="L8" s="65">
        <f>VLOOKUP($A8,'Return Data'!$B$7:$R$2843,17,0)</f>
        <v>20.0671</v>
      </c>
      <c r="M8" s="66">
        <f t="shared" ref="M8:M21" si="4">RANK(L8,L$8:L$41,0)</f>
        <v>11</v>
      </c>
      <c r="N8" s="65">
        <f>VLOOKUP($A8,'Return Data'!$B$7:$R$2843,14,0)</f>
        <v>14.629</v>
      </c>
      <c r="O8" s="66">
        <f t="shared" ref="O8:O21" si="5">RANK(N8,N$8:N$41,0)</f>
        <v>12</v>
      </c>
      <c r="P8" s="65">
        <f>VLOOKUP($A8,'Return Data'!$B$7:$R$2843,15,0)</f>
        <v>15.949</v>
      </c>
      <c r="Q8" s="66">
        <f>RANK(P8,P$8:P$41,0)</f>
        <v>8</v>
      </c>
      <c r="R8" s="65">
        <f>VLOOKUP($A8,'Return Data'!$B$7:$R$2843,16,0)</f>
        <v>22.583500000000001</v>
      </c>
      <c r="S8" s="67">
        <f t="shared" ref="S8:S41" si="6">RANK(R8,R$8:R$41,0)</f>
        <v>2</v>
      </c>
    </row>
    <row r="9" spans="1:20" x14ac:dyDescent="0.3">
      <c r="A9" s="63" t="s">
        <v>1807</v>
      </c>
      <c r="B9" s="64">
        <f>VLOOKUP($A9,'Return Data'!$B$7:$R$2843,3,0)</f>
        <v>44376</v>
      </c>
      <c r="C9" s="65">
        <f>VLOOKUP($A9,'Return Data'!$B$7:$R$2843,4,0)</f>
        <v>16.940000000000001</v>
      </c>
      <c r="D9" s="65">
        <f>VLOOKUP($A9,'Return Data'!$B$7:$R$2843,10,0)</f>
        <v>10.574400000000001</v>
      </c>
      <c r="E9" s="66">
        <f t="shared" si="0"/>
        <v>25</v>
      </c>
      <c r="F9" s="65">
        <f>VLOOKUP($A9,'Return Data'!$B$7:$R$2843,11,0)</f>
        <v>12.408799999999999</v>
      </c>
      <c r="G9" s="66">
        <f t="shared" si="1"/>
        <v>32</v>
      </c>
      <c r="H9" s="65">
        <f>VLOOKUP($A9,'Return Data'!$B$7:$R$2843,12,0)</f>
        <v>40.2318</v>
      </c>
      <c r="I9" s="66">
        <f t="shared" si="2"/>
        <v>23</v>
      </c>
      <c r="J9" s="65">
        <f>VLOOKUP($A9,'Return Data'!$B$7:$R$2843,13,0)</f>
        <v>48.336300000000001</v>
      </c>
      <c r="K9" s="66">
        <f t="shared" si="3"/>
        <v>29</v>
      </c>
      <c r="L9" s="65">
        <f>VLOOKUP($A9,'Return Data'!$B$7:$R$2843,17,0)</f>
        <v>19.304200000000002</v>
      </c>
      <c r="M9" s="66">
        <f t="shared" si="4"/>
        <v>16</v>
      </c>
      <c r="N9" s="65">
        <f>VLOOKUP($A9,'Return Data'!$B$7:$R$2843,14,0)</f>
        <v>16.065300000000001</v>
      </c>
      <c r="O9" s="66">
        <f t="shared" si="5"/>
        <v>9</v>
      </c>
      <c r="P9" s="65"/>
      <c r="Q9" s="66"/>
      <c r="R9" s="65">
        <f>VLOOKUP($A9,'Return Data'!$B$7:$R$2843,16,0)</f>
        <v>15.6906</v>
      </c>
      <c r="S9" s="67">
        <f t="shared" si="6"/>
        <v>17</v>
      </c>
    </row>
    <row r="10" spans="1:20" x14ac:dyDescent="0.3">
      <c r="A10" s="63" t="s">
        <v>1258</v>
      </c>
      <c r="B10" s="64">
        <f>VLOOKUP($A10,'Return Data'!$B$7:$R$2843,3,0)</f>
        <v>44376</v>
      </c>
      <c r="C10" s="65">
        <f>VLOOKUP($A10,'Return Data'!$B$7:$R$2843,4,0)</f>
        <v>144.69999999999999</v>
      </c>
      <c r="D10" s="65">
        <f>VLOOKUP($A10,'Return Data'!$B$7:$R$2843,10,0)</f>
        <v>12.1966</v>
      </c>
      <c r="E10" s="66">
        <f t="shared" si="0"/>
        <v>17</v>
      </c>
      <c r="F10" s="65">
        <f>VLOOKUP($A10,'Return Data'!$B$7:$R$2843,11,0)</f>
        <v>21.372299999999999</v>
      </c>
      <c r="G10" s="66">
        <f t="shared" si="1"/>
        <v>14</v>
      </c>
      <c r="H10" s="65">
        <f>VLOOKUP($A10,'Return Data'!$B$7:$R$2843,12,0)</f>
        <v>50.041499999999999</v>
      </c>
      <c r="I10" s="66">
        <f t="shared" si="2"/>
        <v>10</v>
      </c>
      <c r="J10" s="65">
        <f>VLOOKUP($A10,'Return Data'!$B$7:$R$2843,13,0)</f>
        <v>65.447100000000006</v>
      </c>
      <c r="K10" s="66">
        <f t="shared" si="3"/>
        <v>8</v>
      </c>
      <c r="L10" s="65">
        <f>VLOOKUP($A10,'Return Data'!$B$7:$R$2843,17,0)</f>
        <v>20.380800000000001</v>
      </c>
      <c r="M10" s="66">
        <f t="shared" si="4"/>
        <v>10</v>
      </c>
      <c r="N10" s="65">
        <f>VLOOKUP($A10,'Return Data'!$B$7:$R$2843,14,0)</f>
        <v>14.8178</v>
      </c>
      <c r="O10" s="66">
        <f t="shared" si="5"/>
        <v>10</v>
      </c>
      <c r="P10" s="65">
        <f>VLOOKUP($A10,'Return Data'!$B$7:$R$2843,15,0)</f>
        <v>13.5313</v>
      </c>
      <c r="Q10" s="66">
        <f t="shared" ref="Q10:Q21" si="7">RANK(P10,P$8:P$41,0)</f>
        <v>17</v>
      </c>
      <c r="R10" s="65">
        <f>VLOOKUP($A10,'Return Data'!$B$7:$R$2843,16,0)</f>
        <v>16.1889</v>
      </c>
      <c r="S10" s="67">
        <f t="shared" si="6"/>
        <v>13</v>
      </c>
    </row>
    <row r="11" spans="1:20" x14ac:dyDescent="0.3">
      <c r="A11" s="63" t="s">
        <v>1260</v>
      </c>
      <c r="B11" s="64">
        <f>VLOOKUP($A11,'Return Data'!$B$7:$R$2843,3,0)</f>
        <v>44376</v>
      </c>
      <c r="C11" s="65">
        <f>VLOOKUP($A11,'Return Data'!$B$7:$R$2843,4,0)</f>
        <v>67.938999999999993</v>
      </c>
      <c r="D11" s="65">
        <f>VLOOKUP($A11,'Return Data'!$B$7:$R$2843,10,0)</f>
        <v>14.6882</v>
      </c>
      <c r="E11" s="66">
        <f t="shared" si="0"/>
        <v>5</v>
      </c>
      <c r="F11" s="65">
        <f>VLOOKUP($A11,'Return Data'!$B$7:$R$2843,11,0)</f>
        <v>22.793199999999999</v>
      </c>
      <c r="G11" s="66">
        <f t="shared" si="1"/>
        <v>10</v>
      </c>
      <c r="H11" s="65">
        <f>VLOOKUP($A11,'Return Data'!$B$7:$R$2843,12,0)</f>
        <v>48.702100000000002</v>
      </c>
      <c r="I11" s="66">
        <f t="shared" si="2"/>
        <v>13</v>
      </c>
      <c r="J11" s="65">
        <f>VLOOKUP($A11,'Return Data'!$B$7:$R$2843,13,0)</f>
        <v>56.906599999999997</v>
      </c>
      <c r="K11" s="66">
        <f t="shared" si="3"/>
        <v>19</v>
      </c>
      <c r="L11" s="65">
        <f>VLOOKUP($A11,'Return Data'!$B$7:$R$2843,17,0)</f>
        <v>19.322500000000002</v>
      </c>
      <c r="M11" s="66">
        <f t="shared" si="4"/>
        <v>15</v>
      </c>
      <c r="N11" s="65">
        <f>VLOOKUP($A11,'Return Data'!$B$7:$R$2843,14,0)</f>
        <v>14.660600000000001</v>
      </c>
      <c r="O11" s="66">
        <f t="shared" si="5"/>
        <v>11</v>
      </c>
      <c r="P11" s="65">
        <f>VLOOKUP($A11,'Return Data'!$B$7:$R$2843,15,0)</f>
        <v>14.104100000000001</v>
      </c>
      <c r="Q11" s="66">
        <f t="shared" si="7"/>
        <v>16</v>
      </c>
      <c r="R11" s="65">
        <f>VLOOKUP($A11,'Return Data'!$B$7:$R$2843,16,0)</f>
        <v>12.895099999999999</v>
      </c>
      <c r="S11" s="67">
        <f t="shared" si="6"/>
        <v>27</v>
      </c>
    </row>
    <row r="12" spans="1:20" x14ac:dyDescent="0.3">
      <c r="A12" s="63" t="s">
        <v>1828</v>
      </c>
      <c r="B12" s="64">
        <f>VLOOKUP($A12,'Return Data'!$B$7:$R$2843,3,0)</f>
        <v>44376</v>
      </c>
      <c r="C12" s="65">
        <f>VLOOKUP($A12,'Return Data'!$B$7:$R$2843,4,0)</f>
        <v>202.32</v>
      </c>
      <c r="D12" s="65">
        <f>VLOOKUP($A12,'Return Data'!$B$7:$R$2843,10,0)</f>
        <v>11.742000000000001</v>
      </c>
      <c r="E12" s="66">
        <f t="shared" si="0"/>
        <v>20</v>
      </c>
      <c r="F12" s="65">
        <f>VLOOKUP($A12,'Return Data'!$B$7:$R$2843,11,0)</f>
        <v>17.470800000000001</v>
      </c>
      <c r="G12" s="66">
        <f t="shared" si="1"/>
        <v>20</v>
      </c>
      <c r="H12" s="65">
        <f>VLOOKUP($A12,'Return Data'!$B$7:$R$2843,12,0)</f>
        <v>40.081699999999998</v>
      </c>
      <c r="I12" s="66">
        <f t="shared" si="2"/>
        <v>25</v>
      </c>
      <c r="J12" s="65">
        <f>VLOOKUP($A12,'Return Data'!$B$7:$R$2843,13,0)</f>
        <v>55.427500000000002</v>
      </c>
      <c r="K12" s="66">
        <f t="shared" si="3"/>
        <v>21</v>
      </c>
      <c r="L12" s="65">
        <f>VLOOKUP($A12,'Return Data'!$B$7:$R$2843,17,0)</f>
        <v>21.299600000000002</v>
      </c>
      <c r="M12" s="66">
        <f t="shared" si="4"/>
        <v>9</v>
      </c>
      <c r="N12" s="65">
        <f>VLOOKUP($A12,'Return Data'!$B$7:$R$2843,14,0)</f>
        <v>17.594899999999999</v>
      </c>
      <c r="O12" s="66">
        <f t="shared" si="5"/>
        <v>7</v>
      </c>
      <c r="P12" s="65">
        <f>VLOOKUP($A12,'Return Data'!$B$7:$R$2843,15,0)</f>
        <v>17.449000000000002</v>
      </c>
      <c r="Q12" s="66">
        <f t="shared" si="7"/>
        <v>6</v>
      </c>
      <c r="R12" s="65">
        <f>VLOOKUP($A12,'Return Data'!$B$7:$R$2843,16,0)</f>
        <v>18.408899999999999</v>
      </c>
      <c r="S12" s="67">
        <f t="shared" si="6"/>
        <v>6</v>
      </c>
    </row>
    <row r="13" spans="1:20" x14ac:dyDescent="0.3">
      <c r="A13" s="102" t="s">
        <v>1874</v>
      </c>
      <c r="B13" s="64">
        <f>VLOOKUP($A13,'Return Data'!$B$7:$R$2843,3,0)</f>
        <v>44376</v>
      </c>
      <c r="C13" s="65">
        <f>VLOOKUP($A13,'Return Data'!$B$7:$R$2843,4,0)</f>
        <v>61.155000000000001</v>
      </c>
      <c r="D13" s="65">
        <f>VLOOKUP($A13,'Return Data'!$B$7:$R$2843,10,0)</f>
        <v>13.1097</v>
      </c>
      <c r="E13" s="66">
        <f t="shared" si="0"/>
        <v>10</v>
      </c>
      <c r="F13" s="65">
        <f>VLOOKUP($A13,'Return Data'!$B$7:$R$2843,11,0)</f>
        <v>20.900300000000001</v>
      </c>
      <c r="G13" s="66">
        <f t="shared" si="1"/>
        <v>15</v>
      </c>
      <c r="H13" s="65">
        <f>VLOOKUP($A13,'Return Data'!$B$7:$R$2843,12,0)</f>
        <v>51.201599999999999</v>
      </c>
      <c r="I13" s="66">
        <f t="shared" si="2"/>
        <v>9</v>
      </c>
      <c r="J13" s="65">
        <f>VLOOKUP($A13,'Return Data'!$B$7:$R$2843,13,0)</f>
        <v>60.963900000000002</v>
      </c>
      <c r="K13" s="66">
        <f t="shared" si="3"/>
        <v>15</v>
      </c>
      <c r="L13" s="65">
        <f>VLOOKUP($A13,'Return Data'!$B$7:$R$2843,17,0)</f>
        <v>23.4176</v>
      </c>
      <c r="M13" s="66">
        <f t="shared" si="4"/>
        <v>7</v>
      </c>
      <c r="N13" s="65">
        <f>VLOOKUP($A13,'Return Data'!$B$7:$R$2843,14,0)</f>
        <v>18.603899999999999</v>
      </c>
      <c r="O13" s="66">
        <f t="shared" si="5"/>
        <v>5</v>
      </c>
      <c r="P13" s="65">
        <f>VLOOKUP($A13,'Return Data'!$B$7:$R$2843,15,0)</f>
        <v>17.487100000000002</v>
      </c>
      <c r="Q13" s="66">
        <f t="shared" si="7"/>
        <v>4</v>
      </c>
      <c r="R13" s="65">
        <f>VLOOKUP($A13,'Return Data'!$B$7:$R$2843,16,0)</f>
        <v>13.733700000000001</v>
      </c>
      <c r="S13" s="67">
        <f t="shared" si="6"/>
        <v>25</v>
      </c>
    </row>
    <row r="14" spans="1:20" x14ac:dyDescent="0.3">
      <c r="A14" s="102" t="s">
        <v>1789</v>
      </c>
      <c r="B14" s="64">
        <f>VLOOKUP($A14,'Return Data'!$B$7:$R$2843,3,0)</f>
        <v>44376</v>
      </c>
      <c r="C14" s="65">
        <f>VLOOKUP($A14,'Return Data'!$B$7:$R$2843,4,0)</f>
        <v>20.539000000000001</v>
      </c>
      <c r="D14" s="65">
        <f>VLOOKUP($A14,'Return Data'!$B$7:$R$2843,10,0)</f>
        <v>11.226000000000001</v>
      </c>
      <c r="E14" s="66">
        <f t="shared" si="0"/>
        <v>22</v>
      </c>
      <c r="F14" s="65">
        <f>VLOOKUP($A14,'Return Data'!$B$7:$R$2843,11,0)</f>
        <v>19.7121</v>
      </c>
      <c r="G14" s="66">
        <f t="shared" si="1"/>
        <v>17</v>
      </c>
      <c r="H14" s="65">
        <f>VLOOKUP($A14,'Return Data'!$B$7:$R$2843,12,0)</f>
        <v>45.553100000000001</v>
      </c>
      <c r="I14" s="66">
        <f t="shared" si="2"/>
        <v>19</v>
      </c>
      <c r="J14" s="65">
        <f>VLOOKUP($A14,'Return Data'!$B$7:$R$2843,13,0)</f>
        <v>61.558999999999997</v>
      </c>
      <c r="K14" s="66">
        <f t="shared" si="3"/>
        <v>14</v>
      </c>
      <c r="L14" s="65">
        <f>VLOOKUP($A14,'Return Data'!$B$7:$R$2843,17,0)</f>
        <v>17.529399999999999</v>
      </c>
      <c r="M14" s="66">
        <f t="shared" si="4"/>
        <v>18</v>
      </c>
      <c r="N14" s="65">
        <f>VLOOKUP($A14,'Return Data'!$B$7:$R$2843,14,0)</f>
        <v>13.622400000000001</v>
      </c>
      <c r="O14" s="66">
        <f t="shared" si="5"/>
        <v>19</v>
      </c>
      <c r="P14" s="65">
        <f>VLOOKUP($A14,'Return Data'!$B$7:$R$2843,15,0)</f>
        <v>15.6822</v>
      </c>
      <c r="Q14" s="66">
        <f t="shared" si="7"/>
        <v>10</v>
      </c>
      <c r="R14" s="65">
        <f>VLOOKUP($A14,'Return Data'!$B$7:$R$2843,16,0)</f>
        <v>11.8919</v>
      </c>
      <c r="S14" s="67">
        <f t="shared" si="6"/>
        <v>30</v>
      </c>
    </row>
    <row r="15" spans="1:20" x14ac:dyDescent="0.3">
      <c r="A15" s="63" t="s">
        <v>1794</v>
      </c>
      <c r="B15" s="64">
        <f>VLOOKUP($A15,'Return Data'!$B$7:$R$2843,3,0)</f>
        <v>44376</v>
      </c>
      <c r="C15" s="65">
        <f>VLOOKUP($A15,'Return Data'!$B$7:$R$2843,4,0)</f>
        <v>845.30550000000005</v>
      </c>
      <c r="D15" s="65">
        <f>VLOOKUP($A15,'Return Data'!$B$7:$R$2843,10,0)</f>
        <v>11.1325</v>
      </c>
      <c r="E15" s="66">
        <f t="shared" si="0"/>
        <v>23</v>
      </c>
      <c r="F15" s="65">
        <f>VLOOKUP($A15,'Return Data'!$B$7:$R$2843,11,0)</f>
        <v>23.719200000000001</v>
      </c>
      <c r="G15" s="66">
        <f t="shared" si="1"/>
        <v>7</v>
      </c>
      <c r="H15" s="65">
        <f>VLOOKUP($A15,'Return Data'!$B$7:$R$2843,12,0)</f>
        <v>56.937899999999999</v>
      </c>
      <c r="I15" s="66">
        <f t="shared" si="2"/>
        <v>5</v>
      </c>
      <c r="J15" s="65">
        <f>VLOOKUP($A15,'Return Data'!$B$7:$R$2843,13,0)</f>
        <v>66.064999999999998</v>
      </c>
      <c r="K15" s="66">
        <f t="shared" si="3"/>
        <v>7</v>
      </c>
      <c r="L15" s="65">
        <f>VLOOKUP($A15,'Return Data'!$B$7:$R$2843,17,0)</f>
        <v>19.838100000000001</v>
      </c>
      <c r="M15" s="66">
        <f t="shared" si="4"/>
        <v>12</v>
      </c>
      <c r="N15" s="65">
        <f>VLOOKUP($A15,'Return Data'!$B$7:$R$2843,14,0)</f>
        <v>13.749700000000001</v>
      </c>
      <c r="O15" s="66">
        <f t="shared" si="5"/>
        <v>18</v>
      </c>
      <c r="P15" s="65">
        <f>VLOOKUP($A15,'Return Data'!$B$7:$R$2843,15,0)</f>
        <v>12.9091</v>
      </c>
      <c r="Q15" s="66">
        <f t="shared" si="7"/>
        <v>20</v>
      </c>
      <c r="R15" s="65">
        <f>VLOOKUP($A15,'Return Data'!$B$7:$R$2843,16,0)</f>
        <v>18.029800000000002</v>
      </c>
      <c r="S15" s="67">
        <f t="shared" si="6"/>
        <v>8</v>
      </c>
    </row>
    <row r="16" spans="1:20" x14ac:dyDescent="0.3">
      <c r="A16" s="63" t="s">
        <v>1796</v>
      </c>
      <c r="B16" s="64">
        <f>VLOOKUP($A16,'Return Data'!$B$7:$R$2843,3,0)</f>
        <v>44376</v>
      </c>
      <c r="C16" s="65">
        <f>VLOOKUP($A16,'Return Data'!$B$7:$R$2843,4,0)</f>
        <v>886.15200000000004</v>
      </c>
      <c r="D16" s="65">
        <f>VLOOKUP($A16,'Return Data'!$B$7:$R$2843,10,0)</f>
        <v>12.4777</v>
      </c>
      <c r="E16" s="66">
        <f t="shared" si="0"/>
        <v>14</v>
      </c>
      <c r="F16" s="65">
        <f>VLOOKUP($A16,'Return Data'!$B$7:$R$2843,11,0)</f>
        <v>23.822399999999998</v>
      </c>
      <c r="G16" s="66">
        <f t="shared" si="1"/>
        <v>6</v>
      </c>
      <c r="H16" s="65">
        <f>VLOOKUP($A16,'Return Data'!$B$7:$R$2843,12,0)</f>
        <v>58.085599999999999</v>
      </c>
      <c r="I16" s="66">
        <f t="shared" si="2"/>
        <v>3</v>
      </c>
      <c r="J16" s="65">
        <f>VLOOKUP($A16,'Return Data'!$B$7:$R$2843,13,0)</f>
        <v>65.396299999999997</v>
      </c>
      <c r="K16" s="66">
        <f t="shared" si="3"/>
        <v>9</v>
      </c>
      <c r="L16" s="65">
        <f>VLOOKUP($A16,'Return Data'!$B$7:$R$2843,17,0)</f>
        <v>12.482699999999999</v>
      </c>
      <c r="M16" s="66">
        <f t="shared" si="4"/>
        <v>28</v>
      </c>
      <c r="N16" s="65">
        <f>VLOOKUP($A16,'Return Data'!$B$7:$R$2843,14,0)</f>
        <v>14.4132</v>
      </c>
      <c r="O16" s="66">
        <f t="shared" si="5"/>
        <v>14</v>
      </c>
      <c r="P16" s="65">
        <f>VLOOKUP($A16,'Return Data'!$B$7:$R$2843,15,0)</f>
        <v>14.286199999999999</v>
      </c>
      <c r="Q16" s="66">
        <f t="shared" si="7"/>
        <v>15</v>
      </c>
      <c r="R16" s="65">
        <f>VLOOKUP($A16,'Return Data'!$B$7:$R$2843,16,0)</f>
        <v>18.430700000000002</v>
      </c>
      <c r="S16" s="67">
        <f t="shared" si="6"/>
        <v>5</v>
      </c>
    </row>
    <row r="17" spans="1:19" x14ac:dyDescent="0.3">
      <c r="A17" s="126" t="s">
        <v>1790</v>
      </c>
      <c r="B17" s="64">
        <f>VLOOKUP($A17,'Return Data'!$B$7:$R$2843,3,0)</f>
        <v>44376</v>
      </c>
      <c r="C17" s="65">
        <f>VLOOKUP($A17,'Return Data'!$B$7:$R$2843,4,0)</f>
        <v>118.0052</v>
      </c>
      <c r="D17" s="65">
        <f>VLOOKUP($A17,'Return Data'!$B$7:$R$2843,10,0)</f>
        <v>11.623100000000001</v>
      </c>
      <c r="E17" s="66">
        <f t="shared" si="0"/>
        <v>21</v>
      </c>
      <c r="F17" s="65">
        <f>VLOOKUP($A17,'Return Data'!$B$7:$R$2843,11,0)</f>
        <v>17.0962</v>
      </c>
      <c r="G17" s="66">
        <f t="shared" si="1"/>
        <v>21</v>
      </c>
      <c r="H17" s="65">
        <f>VLOOKUP($A17,'Return Data'!$B$7:$R$2843,12,0)</f>
        <v>42.411499999999997</v>
      </c>
      <c r="I17" s="66">
        <f t="shared" si="2"/>
        <v>21</v>
      </c>
      <c r="J17" s="65">
        <f>VLOOKUP($A17,'Return Data'!$B$7:$R$2843,13,0)</f>
        <v>56.628999999999998</v>
      </c>
      <c r="K17" s="66">
        <f t="shared" si="3"/>
        <v>20</v>
      </c>
      <c r="L17" s="65">
        <f>VLOOKUP($A17,'Return Data'!$B$7:$R$2843,17,0)</f>
        <v>17.319600000000001</v>
      </c>
      <c r="M17" s="66">
        <f t="shared" si="4"/>
        <v>19</v>
      </c>
      <c r="N17" s="65">
        <f>VLOOKUP($A17,'Return Data'!$B$7:$R$2843,14,0)</f>
        <v>11.3728</v>
      </c>
      <c r="O17" s="66">
        <f t="shared" si="5"/>
        <v>25</v>
      </c>
      <c r="P17" s="65">
        <f>VLOOKUP($A17,'Return Data'!$B$7:$R$2843,15,0)</f>
        <v>12.151300000000001</v>
      </c>
      <c r="Q17" s="66">
        <f t="shared" si="7"/>
        <v>22</v>
      </c>
      <c r="R17" s="65">
        <f>VLOOKUP($A17,'Return Data'!$B$7:$R$2843,16,0)</f>
        <v>15.2814</v>
      </c>
      <c r="S17" s="67">
        <f t="shared" si="6"/>
        <v>19</v>
      </c>
    </row>
    <row r="18" spans="1:19" x14ac:dyDescent="0.3">
      <c r="A18" s="127" t="s">
        <v>1262</v>
      </c>
      <c r="B18" s="64">
        <f>VLOOKUP($A18,'Return Data'!$B$7:$R$2843,3,0)</f>
        <v>44376</v>
      </c>
      <c r="C18" s="65">
        <f>VLOOKUP($A18,'Return Data'!$B$7:$R$2843,4,0)</f>
        <v>399.52</v>
      </c>
      <c r="D18" s="65">
        <f>VLOOKUP($A18,'Return Data'!$B$7:$R$2843,10,0)</f>
        <v>12.731400000000001</v>
      </c>
      <c r="E18" s="66">
        <f t="shared" si="0"/>
        <v>13</v>
      </c>
      <c r="F18" s="65">
        <f>VLOOKUP($A18,'Return Data'!$B$7:$R$2843,11,0)</f>
        <v>22.732900000000001</v>
      </c>
      <c r="G18" s="66">
        <f t="shared" si="1"/>
        <v>11</v>
      </c>
      <c r="H18" s="65">
        <f>VLOOKUP($A18,'Return Data'!$B$7:$R$2843,12,0)</f>
        <v>52.698399999999999</v>
      </c>
      <c r="I18" s="66">
        <f t="shared" si="2"/>
        <v>6</v>
      </c>
      <c r="J18" s="65">
        <f>VLOOKUP($A18,'Return Data'!$B$7:$R$2843,13,0)</f>
        <v>62.459299999999999</v>
      </c>
      <c r="K18" s="66">
        <f t="shared" si="3"/>
        <v>12</v>
      </c>
      <c r="L18" s="65">
        <f>VLOOKUP($A18,'Return Data'!$B$7:$R$2843,17,0)</f>
        <v>15.4208</v>
      </c>
      <c r="M18" s="66">
        <f t="shared" si="4"/>
        <v>23</v>
      </c>
      <c r="N18" s="65">
        <f>VLOOKUP($A18,'Return Data'!$B$7:$R$2843,14,0)</f>
        <v>13.5609</v>
      </c>
      <c r="O18" s="66">
        <f t="shared" si="5"/>
        <v>20</v>
      </c>
      <c r="P18" s="65">
        <f>VLOOKUP($A18,'Return Data'!$B$7:$R$2843,15,0)</f>
        <v>13.141299999999999</v>
      </c>
      <c r="Q18" s="66">
        <f t="shared" si="7"/>
        <v>18</v>
      </c>
      <c r="R18" s="65">
        <f>VLOOKUP($A18,'Return Data'!$B$7:$R$2843,16,0)</f>
        <v>14.7743</v>
      </c>
      <c r="S18" s="67">
        <f t="shared" si="6"/>
        <v>21</v>
      </c>
    </row>
    <row r="19" spans="1:19" x14ac:dyDescent="0.3">
      <c r="A19" s="63" t="s">
        <v>1798</v>
      </c>
      <c r="B19" s="64">
        <f>VLOOKUP($A19,'Return Data'!$B$7:$R$2843,3,0)</f>
        <v>44376</v>
      </c>
      <c r="C19" s="65">
        <f>VLOOKUP($A19,'Return Data'!$B$7:$R$2843,4,0)</f>
        <v>29.92</v>
      </c>
      <c r="D19" s="65">
        <f>VLOOKUP($A19,'Return Data'!$B$7:$R$2843,10,0)</f>
        <v>12.7355</v>
      </c>
      <c r="E19" s="66">
        <f t="shared" si="0"/>
        <v>12</v>
      </c>
      <c r="F19" s="65">
        <f>VLOOKUP($A19,'Return Data'!$B$7:$R$2843,11,0)</f>
        <v>16.601700000000001</v>
      </c>
      <c r="G19" s="66">
        <f t="shared" si="1"/>
        <v>26</v>
      </c>
      <c r="H19" s="65">
        <f>VLOOKUP($A19,'Return Data'!$B$7:$R$2843,12,0)</f>
        <v>40.535499999999999</v>
      </c>
      <c r="I19" s="66">
        <f t="shared" si="2"/>
        <v>22</v>
      </c>
      <c r="J19" s="65">
        <f>VLOOKUP($A19,'Return Data'!$B$7:$R$2843,13,0)</f>
        <v>52.808999999999997</v>
      </c>
      <c r="K19" s="66">
        <f t="shared" si="3"/>
        <v>23</v>
      </c>
      <c r="L19" s="65">
        <f>VLOOKUP($A19,'Return Data'!$B$7:$R$2843,17,0)</f>
        <v>19.790199999999999</v>
      </c>
      <c r="M19" s="66">
        <f t="shared" si="4"/>
        <v>13</v>
      </c>
      <c r="N19" s="65">
        <f>VLOOKUP($A19,'Return Data'!$B$7:$R$2843,14,0)</f>
        <v>12.2461</v>
      </c>
      <c r="O19" s="66">
        <f t="shared" si="5"/>
        <v>24</v>
      </c>
      <c r="P19" s="65">
        <f>VLOOKUP($A19,'Return Data'!$B$7:$R$2843,15,0)</f>
        <v>12.002800000000001</v>
      </c>
      <c r="Q19" s="66">
        <f t="shared" si="7"/>
        <v>23</v>
      </c>
      <c r="R19" s="65">
        <f>VLOOKUP($A19,'Return Data'!$B$7:$R$2843,16,0)</f>
        <v>16.293900000000001</v>
      </c>
      <c r="S19" s="67">
        <f t="shared" si="6"/>
        <v>12</v>
      </c>
    </row>
    <row r="20" spans="1:19" x14ac:dyDescent="0.3">
      <c r="A20" s="63" t="s">
        <v>1822</v>
      </c>
      <c r="B20" s="64">
        <f>VLOOKUP($A20,'Return Data'!$B$7:$R$2843,3,0)</f>
        <v>44376</v>
      </c>
      <c r="C20" s="65">
        <f>VLOOKUP($A20,'Return Data'!$B$7:$R$2843,4,0)</f>
        <v>122.26</v>
      </c>
      <c r="D20" s="65">
        <f>VLOOKUP($A20,'Return Data'!$B$7:$R$2843,10,0)</f>
        <v>10.253399999999999</v>
      </c>
      <c r="E20" s="66">
        <f t="shared" si="0"/>
        <v>28</v>
      </c>
      <c r="F20" s="65">
        <f>VLOOKUP($A20,'Return Data'!$B$7:$R$2843,11,0)</f>
        <v>16.084299999999999</v>
      </c>
      <c r="G20" s="66">
        <f t="shared" si="1"/>
        <v>28</v>
      </c>
      <c r="H20" s="65">
        <f>VLOOKUP($A20,'Return Data'!$B$7:$R$2843,12,0)</f>
        <v>40.222499999999997</v>
      </c>
      <c r="I20" s="66">
        <f t="shared" si="2"/>
        <v>24</v>
      </c>
      <c r="J20" s="65">
        <f>VLOOKUP($A20,'Return Data'!$B$7:$R$2843,13,0)</f>
        <v>52.6723</v>
      </c>
      <c r="K20" s="66">
        <f t="shared" si="3"/>
        <v>24</v>
      </c>
      <c r="L20" s="65">
        <f>VLOOKUP($A20,'Return Data'!$B$7:$R$2843,17,0)</f>
        <v>14.326499999999999</v>
      </c>
      <c r="M20" s="66">
        <f t="shared" si="4"/>
        <v>26</v>
      </c>
      <c r="N20" s="65">
        <f>VLOOKUP($A20,'Return Data'!$B$7:$R$2843,14,0)</f>
        <v>9.5571999999999999</v>
      </c>
      <c r="O20" s="66">
        <f t="shared" si="5"/>
        <v>27</v>
      </c>
      <c r="P20" s="65">
        <f>VLOOKUP($A20,'Return Data'!$B$7:$R$2843,15,0)</f>
        <v>10.6069</v>
      </c>
      <c r="Q20" s="66">
        <f t="shared" si="7"/>
        <v>25</v>
      </c>
      <c r="R20" s="65">
        <f>VLOOKUP($A20,'Return Data'!$B$7:$R$2843,16,0)</f>
        <v>17.2149</v>
      </c>
      <c r="S20" s="67">
        <f t="shared" si="6"/>
        <v>10</v>
      </c>
    </row>
    <row r="21" spans="1:19" x14ac:dyDescent="0.3">
      <c r="A21" s="63" t="s">
        <v>1265</v>
      </c>
      <c r="B21" s="64">
        <f>VLOOKUP($A21,'Return Data'!$B$7:$R$2843,3,0)</f>
        <v>44376</v>
      </c>
      <c r="C21" s="65">
        <f>VLOOKUP($A21,'Return Data'!$B$7:$R$2843,4,0)</f>
        <v>71.92</v>
      </c>
      <c r="D21" s="65">
        <f>VLOOKUP($A21,'Return Data'!$B$7:$R$2843,10,0)</f>
        <v>17.516300000000001</v>
      </c>
      <c r="E21" s="66">
        <f t="shared" si="0"/>
        <v>3</v>
      </c>
      <c r="F21" s="65">
        <f>VLOOKUP($A21,'Return Data'!$B$7:$R$2843,11,0)</f>
        <v>25.514800000000001</v>
      </c>
      <c r="G21" s="66">
        <f t="shared" si="1"/>
        <v>4</v>
      </c>
      <c r="H21" s="65">
        <f>VLOOKUP($A21,'Return Data'!$B$7:$R$2843,12,0)</f>
        <v>51.410499999999999</v>
      </c>
      <c r="I21" s="66">
        <f t="shared" si="2"/>
        <v>8</v>
      </c>
      <c r="J21" s="65">
        <f>VLOOKUP($A21,'Return Data'!$B$7:$R$2843,13,0)</f>
        <v>67.294700000000006</v>
      </c>
      <c r="K21" s="66">
        <f t="shared" si="3"/>
        <v>6</v>
      </c>
      <c r="L21" s="65">
        <f>VLOOKUP($A21,'Return Data'!$B$7:$R$2843,17,0)</f>
        <v>23.879899999999999</v>
      </c>
      <c r="M21" s="66">
        <f t="shared" si="4"/>
        <v>6</v>
      </c>
      <c r="N21" s="65">
        <f>VLOOKUP($A21,'Return Data'!$B$7:$R$2843,14,0)</f>
        <v>14.558199999999999</v>
      </c>
      <c r="O21" s="66">
        <f t="shared" si="5"/>
        <v>13</v>
      </c>
      <c r="P21" s="65">
        <f>VLOOKUP($A21,'Return Data'!$B$7:$R$2843,15,0)</f>
        <v>14.702199999999999</v>
      </c>
      <c r="Q21" s="66">
        <f t="shared" si="7"/>
        <v>13</v>
      </c>
      <c r="R21" s="65">
        <f>VLOOKUP($A21,'Return Data'!$B$7:$R$2843,16,0)</f>
        <v>16</v>
      </c>
      <c r="S21" s="67">
        <f t="shared" si="6"/>
        <v>16</v>
      </c>
    </row>
    <row r="22" spans="1:19" x14ac:dyDescent="0.3">
      <c r="A22" s="63" t="s">
        <v>1268</v>
      </c>
      <c r="B22" s="64">
        <f>VLOOKUP($A22,'Return Data'!$B$7:$R$2843,3,0)</f>
        <v>44376</v>
      </c>
      <c r="C22" s="65">
        <f>VLOOKUP($A22,'Return Data'!$B$7:$R$2843,4,0)</f>
        <v>14.1602</v>
      </c>
      <c r="D22" s="65">
        <f>VLOOKUP($A22,'Return Data'!$B$7:$R$2843,10,0)</f>
        <v>12.3148</v>
      </c>
      <c r="E22" s="66">
        <f t="shared" si="0"/>
        <v>15</v>
      </c>
      <c r="F22" s="65">
        <f>VLOOKUP($A22,'Return Data'!$B$7:$R$2843,11,0)</f>
        <v>23.491900000000001</v>
      </c>
      <c r="G22" s="66">
        <f t="shared" si="1"/>
        <v>8</v>
      </c>
      <c r="H22" s="65">
        <f>VLOOKUP($A22,'Return Data'!$B$7:$R$2843,12,0)</f>
        <v>49.122199999999999</v>
      </c>
      <c r="I22" s="66">
        <f t="shared" si="2"/>
        <v>11</v>
      </c>
      <c r="J22" s="65">
        <f>VLOOKUP($A22,'Return Data'!$B$7:$R$2843,13,0)</f>
        <v>55.175199999999997</v>
      </c>
      <c r="K22" s="66">
        <f t="shared" si="3"/>
        <v>22</v>
      </c>
      <c r="L22" s="65"/>
      <c r="M22" s="66"/>
      <c r="N22" s="65"/>
      <c r="O22" s="66"/>
      <c r="P22" s="65"/>
      <c r="Q22" s="66"/>
      <c r="R22" s="65">
        <f>VLOOKUP($A22,'Return Data'!$B$7:$R$2843,16,0)</f>
        <v>17.7761</v>
      </c>
      <c r="S22" s="67">
        <f t="shared" si="6"/>
        <v>9</v>
      </c>
    </row>
    <row r="23" spans="1:19" x14ac:dyDescent="0.3">
      <c r="A23" s="63" t="s">
        <v>1800</v>
      </c>
      <c r="B23" s="64">
        <f>VLOOKUP($A23,'Return Data'!$B$7:$R$2843,3,0)</f>
        <v>44376</v>
      </c>
      <c r="C23" s="65">
        <f>VLOOKUP($A23,'Return Data'!$B$7:$R$2843,4,0)</f>
        <v>45.158799999999999</v>
      </c>
      <c r="D23" s="65">
        <f>VLOOKUP($A23,'Return Data'!$B$7:$R$2843,10,0)</f>
        <v>7.6760999999999999</v>
      </c>
      <c r="E23" s="66">
        <f t="shared" si="0"/>
        <v>33</v>
      </c>
      <c r="F23" s="65">
        <f>VLOOKUP($A23,'Return Data'!$B$7:$R$2843,11,0)</f>
        <v>16.446899999999999</v>
      </c>
      <c r="G23" s="66">
        <f t="shared" si="1"/>
        <v>27</v>
      </c>
      <c r="H23" s="65">
        <f>VLOOKUP($A23,'Return Data'!$B$7:$R$2843,12,0)</f>
        <v>48.6494</v>
      </c>
      <c r="I23" s="66">
        <f t="shared" si="2"/>
        <v>14</v>
      </c>
      <c r="J23" s="65">
        <f>VLOOKUP($A23,'Return Data'!$B$7:$R$2843,13,0)</f>
        <v>51.8566</v>
      </c>
      <c r="K23" s="66">
        <f t="shared" si="3"/>
        <v>25</v>
      </c>
      <c r="L23" s="65">
        <f>VLOOKUP($A23,'Return Data'!$B$7:$R$2843,17,0)</f>
        <v>19.672799999999999</v>
      </c>
      <c r="M23" s="66">
        <f t="shared" ref="M23:M36" si="8">RANK(L23,L$8:L$41,0)</f>
        <v>14</v>
      </c>
      <c r="N23" s="65">
        <f>VLOOKUP($A23,'Return Data'!$B$7:$R$2843,14,0)</f>
        <v>14.2005</v>
      </c>
      <c r="O23" s="66">
        <f t="shared" ref="O23:O28" si="9">RANK(N23,N$8:N$41,0)</f>
        <v>16</v>
      </c>
      <c r="P23" s="65">
        <f>VLOOKUP($A23,'Return Data'!$B$7:$R$2843,15,0)</f>
        <v>16.345500000000001</v>
      </c>
      <c r="Q23" s="66">
        <f>RANK(P23,P$8:P$41,0)</f>
        <v>7</v>
      </c>
      <c r="R23" s="65">
        <f>VLOOKUP($A23,'Return Data'!$B$7:$R$2843,16,0)</f>
        <v>12.5282</v>
      </c>
      <c r="S23" s="67">
        <f t="shared" si="6"/>
        <v>28</v>
      </c>
    </row>
    <row r="24" spans="1:19" x14ac:dyDescent="0.3">
      <c r="A24" s="63" t="s">
        <v>1808</v>
      </c>
      <c r="B24" s="64">
        <f>VLOOKUP($A24,'Return Data'!$B$7:$R$2843,3,0)</f>
        <v>44376</v>
      </c>
      <c r="C24" s="65">
        <f>VLOOKUP($A24,'Return Data'!$B$7:$R$2843,4,0)</f>
        <v>48.597000000000001</v>
      </c>
      <c r="D24" s="65">
        <f>VLOOKUP($A24,'Return Data'!$B$7:$R$2843,10,0)</f>
        <v>9.8808000000000007</v>
      </c>
      <c r="E24" s="66">
        <f t="shared" si="0"/>
        <v>30</v>
      </c>
      <c r="F24" s="65">
        <f>VLOOKUP($A24,'Return Data'!$B$7:$R$2843,11,0)</f>
        <v>16.904</v>
      </c>
      <c r="G24" s="66">
        <f t="shared" si="1"/>
        <v>24</v>
      </c>
      <c r="H24" s="65">
        <f>VLOOKUP($A24,'Return Data'!$B$7:$R$2843,12,0)</f>
        <v>39.815300000000001</v>
      </c>
      <c r="I24" s="66">
        <f t="shared" si="2"/>
        <v>27</v>
      </c>
      <c r="J24" s="65">
        <f>VLOOKUP($A24,'Return Data'!$B$7:$R$2843,13,0)</f>
        <v>50.861499999999999</v>
      </c>
      <c r="K24" s="66">
        <f t="shared" si="3"/>
        <v>26</v>
      </c>
      <c r="L24" s="65">
        <f>VLOOKUP($A24,'Return Data'!$B$7:$R$2843,17,0)</f>
        <v>15.6381</v>
      </c>
      <c r="M24" s="66">
        <f t="shared" si="8"/>
        <v>22</v>
      </c>
      <c r="N24" s="65">
        <f>VLOOKUP($A24,'Return Data'!$B$7:$R$2843,14,0)</f>
        <v>14.0114</v>
      </c>
      <c r="O24" s="66">
        <f t="shared" si="9"/>
        <v>17</v>
      </c>
      <c r="P24" s="65">
        <f>VLOOKUP($A24,'Return Data'!$B$7:$R$2843,15,0)</f>
        <v>14.9146</v>
      </c>
      <c r="Q24" s="66">
        <f>RANK(P24,P$8:P$41,0)</f>
        <v>11</v>
      </c>
      <c r="R24" s="65">
        <f>VLOOKUP($A24,'Return Data'!$B$7:$R$2843,16,0)</f>
        <v>14.33</v>
      </c>
      <c r="S24" s="67">
        <f t="shared" si="6"/>
        <v>23</v>
      </c>
    </row>
    <row r="25" spans="1:19" x14ac:dyDescent="0.3">
      <c r="A25" s="63" t="s">
        <v>1824</v>
      </c>
      <c r="B25" s="64">
        <f>VLOOKUP($A25,'Return Data'!$B$7:$R$2843,3,0)</f>
        <v>44376</v>
      </c>
      <c r="C25" s="65">
        <f>VLOOKUP($A25,'Return Data'!$B$7:$R$2843,4,0)</f>
        <v>110.178</v>
      </c>
      <c r="D25" s="65">
        <f>VLOOKUP($A25,'Return Data'!$B$7:$R$2843,10,0)</f>
        <v>11.9297</v>
      </c>
      <c r="E25" s="66">
        <f t="shared" si="0"/>
        <v>18</v>
      </c>
      <c r="F25" s="65">
        <f>VLOOKUP($A25,'Return Data'!$B$7:$R$2843,11,0)</f>
        <v>16.918299999999999</v>
      </c>
      <c r="G25" s="66">
        <f t="shared" si="1"/>
        <v>23</v>
      </c>
      <c r="H25" s="65">
        <f>VLOOKUP($A25,'Return Data'!$B$7:$R$2843,12,0)</f>
        <v>37.319099999999999</v>
      </c>
      <c r="I25" s="66">
        <f t="shared" si="2"/>
        <v>28</v>
      </c>
      <c r="J25" s="65">
        <f>VLOOKUP($A25,'Return Data'!$B$7:$R$2843,13,0)</f>
        <v>50.854399999999998</v>
      </c>
      <c r="K25" s="66">
        <f t="shared" si="3"/>
        <v>27</v>
      </c>
      <c r="L25" s="65">
        <f>VLOOKUP($A25,'Return Data'!$B$7:$R$2843,17,0)</f>
        <v>15.220800000000001</v>
      </c>
      <c r="M25" s="66">
        <f t="shared" si="8"/>
        <v>24</v>
      </c>
      <c r="N25" s="65">
        <f>VLOOKUP($A25,'Return Data'!$B$7:$R$2843,14,0)</f>
        <v>10.488</v>
      </c>
      <c r="O25" s="66">
        <f t="shared" si="9"/>
        <v>26</v>
      </c>
      <c r="P25" s="65">
        <f>VLOOKUP($A25,'Return Data'!$B$7:$R$2843,15,0)</f>
        <v>12.243600000000001</v>
      </c>
      <c r="Q25" s="66">
        <f>RANK(P25,P$8:P$41,0)</f>
        <v>21</v>
      </c>
      <c r="R25" s="65">
        <f>VLOOKUP($A25,'Return Data'!$B$7:$R$2843,16,0)</f>
        <v>16.0379</v>
      </c>
      <c r="S25" s="67">
        <f t="shared" si="6"/>
        <v>15</v>
      </c>
    </row>
    <row r="26" spans="1:19" x14ac:dyDescent="0.3">
      <c r="A26" s="63" t="s">
        <v>1825</v>
      </c>
      <c r="B26" s="64">
        <f>VLOOKUP($A26,'Return Data'!$B$7:$R$2843,3,0)</f>
        <v>44376</v>
      </c>
      <c r="C26" s="65">
        <f>VLOOKUP($A26,'Return Data'!$B$7:$R$2843,4,0)</f>
        <v>61.959600000000002</v>
      </c>
      <c r="D26" s="65">
        <f>VLOOKUP($A26,'Return Data'!$B$7:$R$2843,10,0)</f>
        <v>9.9665999999999997</v>
      </c>
      <c r="E26" s="66">
        <f t="shared" si="0"/>
        <v>29</v>
      </c>
      <c r="F26" s="65">
        <f>VLOOKUP($A26,'Return Data'!$B$7:$R$2843,11,0)</f>
        <v>10.747</v>
      </c>
      <c r="G26" s="66">
        <f t="shared" si="1"/>
        <v>33</v>
      </c>
      <c r="H26" s="65">
        <f>VLOOKUP($A26,'Return Data'!$B$7:$R$2843,12,0)</f>
        <v>34.492800000000003</v>
      </c>
      <c r="I26" s="66">
        <f t="shared" si="2"/>
        <v>31</v>
      </c>
      <c r="J26" s="65">
        <f>VLOOKUP($A26,'Return Data'!$B$7:$R$2843,13,0)</f>
        <v>40.766100000000002</v>
      </c>
      <c r="K26" s="66">
        <f t="shared" si="3"/>
        <v>33</v>
      </c>
      <c r="L26" s="65">
        <f>VLOOKUP($A26,'Return Data'!$B$7:$R$2843,17,0)</f>
        <v>14.1218</v>
      </c>
      <c r="M26" s="66">
        <f t="shared" si="8"/>
        <v>27</v>
      </c>
      <c r="N26" s="65">
        <f>VLOOKUP($A26,'Return Data'!$B$7:$R$2843,14,0)</f>
        <v>12.750999999999999</v>
      </c>
      <c r="O26" s="66">
        <f t="shared" si="9"/>
        <v>22</v>
      </c>
      <c r="P26" s="65">
        <f>VLOOKUP($A26,'Return Data'!$B$7:$R$2843,15,0)</f>
        <v>10.086</v>
      </c>
      <c r="Q26" s="66">
        <f>RANK(P26,P$8:P$41,0)</f>
        <v>26</v>
      </c>
      <c r="R26" s="65">
        <f>VLOOKUP($A26,'Return Data'!$B$7:$R$2843,16,0)</f>
        <v>9.1285000000000007</v>
      </c>
      <c r="S26" s="67">
        <f t="shared" si="6"/>
        <v>34</v>
      </c>
    </row>
    <row r="27" spans="1:19" x14ac:dyDescent="0.3">
      <c r="A27" s="63" t="s">
        <v>1270</v>
      </c>
      <c r="B27" s="64">
        <f>VLOOKUP($A27,'Return Data'!$B$7:$R$2843,3,0)</f>
        <v>44376</v>
      </c>
      <c r="C27" s="65">
        <f>VLOOKUP($A27,'Return Data'!$B$7:$R$2843,4,0)</f>
        <v>17.940899999999999</v>
      </c>
      <c r="D27" s="65">
        <f>VLOOKUP($A27,'Return Data'!$B$7:$R$2843,10,0)</f>
        <v>18.1753</v>
      </c>
      <c r="E27" s="66">
        <f t="shared" si="0"/>
        <v>2</v>
      </c>
      <c r="F27" s="65">
        <f>VLOOKUP($A27,'Return Data'!$B$7:$R$2843,11,0)</f>
        <v>31.8263</v>
      </c>
      <c r="G27" s="66">
        <f t="shared" si="1"/>
        <v>2</v>
      </c>
      <c r="H27" s="65">
        <f>VLOOKUP($A27,'Return Data'!$B$7:$R$2843,12,0)</f>
        <v>58.201999999999998</v>
      </c>
      <c r="I27" s="66">
        <f t="shared" si="2"/>
        <v>2</v>
      </c>
      <c r="J27" s="65">
        <f>VLOOKUP($A27,'Return Data'!$B$7:$R$2843,13,0)</f>
        <v>71.004099999999994</v>
      </c>
      <c r="K27" s="66">
        <f t="shared" si="3"/>
        <v>3</v>
      </c>
      <c r="L27" s="65">
        <f>VLOOKUP($A27,'Return Data'!$B$7:$R$2843,17,0)</f>
        <v>27.190999999999999</v>
      </c>
      <c r="M27" s="66">
        <f t="shared" si="8"/>
        <v>5</v>
      </c>
      <c r="N27" s="65">
        <f>VLOOKUP($A27,'Return Data'!$B$7:$R$2843,14,0)</f>
        <v>19.712900000000001</v>
      </c>
      <c r="O27" s="66">
        <f t="shared" si="9"/>
        <v>4</v>
      </c>
      <c r="P27" s="65"/>
      <c r="Q27" s="66"/>
      <c r="R27" s="65">
        <f>VLOOKUP($A27,'Return Data'!$B$7:$R$2843,16,0)</f>
        <v>15.1754</v>
      </c>
      <c r="S27" s="67">
        <f t="shared" si="6"/>
        <v>20</v>
      </c>
    </row>
    <row r="28" spans="1:19" x14ac:dyDescent="0.3">
      <c r="A28" s="63" t="s">
        <v>1820</v>
      </c>
      <c r="B28" s="64">
        <f>VLOOKUP($A28,'Return Data'!$B$7:$R$2843,3,0)</f>
        <v>44376</v>
      </c>
      <c r="C28" s="65">
        <f>VLOOKUP($A28,'Return Data'!$B$7:$R$2843,4,0)</f>
        <v>33.445900000000002</v>
      </c>
      <c r="D28" s="65">
        <f>VLOOKUP($A28,'Return Data'!$B$7:$R$2843,10,0)</f>
        <v>7.5888</v>
      </c>
      <c r="E28" s="66">
        <f t="shared" si="0"/>
        <v>34</v>
      </c>
      <c r="F28" s="65">
        <f>VLOOKUP($A28,'Return Data'!$B$7:$R$2843,11,0)</f>
        <v>12.6861</v>
      </c>
      <c r="G28" s="66">
        <f t="shared" si="1"/>
        <v>31</v>
      </c>
      <c r="H28" s="65">
        <f>VLOOKUP($A28,'Return Data'!$B$7:$R$2843,12,0)</f>
        <v>33.260199999999998</v>
      </c>
      <c r="I28" s="66">
        <f t="shared" si="2"/>
        <v>32</v>
      </c>
      <c r="J28" s="65">
        <f>VLOOKUP($A28,'Return Data'!$B$7:$R$2843,13,0)</f>
        <v>45.647500000000001</v>
      </c>
      <c r="K28" s="66">
        <f t="shared" si="3"/>
        <v>31</v>
      </c>
      <c r="L28" s="65">
        <f>VLOOKUP($A28,'Return Data'!$B$7:$R$2843,17,0)</f>
        <v>12.120699999999999</v>
      </c>
      <c r="M28" s="66">
        <f t="shared" si="8"/>
        <v>29</v>
      </c>
      <c r="N28" s="65">
        <f>VLOOKUP($A28,'Return Data'!$B$7:$R$2843,14,0)</f>
        <v>8.8661999999999992</v>
      </c>
      <c r="O28" s="66">
        <f t="shared" si="9"/>
        <v>28</v>
      </c>
      <c r="P28" s="65">
        <f>VLOOKUP($A28,'Return Data'!$B$7:$R$2843,15,0)</f>
        <v>13.001799999999999</v>
      </c>
      <c r="Q28" s="66">
        <f>RANK(P28,P$8:P$41,0)</f>
        <v>19</v>
      </c>
      <c r="R28" s="65">
        <f>VLOOKUP($A28,'Return Data'!$B$7:$R$2843,16,0)</f>
        <v>18.3248</v>
      </c>
      <c r="S28" s="67">
        <f t="shared" si="6"/>
        <v>7</v>
      </c>
    </row>
    <row r="29" spans="1:19" x14ac:dyDescent="0.3">
      <c r="A29" s="63" t="s">
        <v>2016</v>
      </c>
      <c r="B29" s="64">
        <f>VLOOKUP($A29,'Return Data'!$B$7:$R$2843,3,0)</f>
        <v>44376</v>
      </c>
      <c r="C29" s="65">
        <f>VLOOKUP($A29,'Return Data'!$B$7:$R$2843,4,0)</f>
        <v>14.1995</v>
      </c>
      <c r="D29" s="65">
        <f>VLOOKUP($A29,'Return Data'!$B$7:$R$2843,10,0)</f>
        <v>11.8256</v>
      </c>
      <c r="E29" s="66">
        <f t="shared" si="0"/>
        <v>19</v>
      </c>
      <c r="F29" s="65">
        <f>VLOOKUP($A29,'Return Data'!$B$7:$R$2843,11,0)</f>
        <v>17.0929</v>
      </c>
      <c r="G29" s="66">
        <f t="shared" si="1"/>
        <v>22</v>
      </c>
      <c r="H29" s="65">
        <f>VLOOKUP($A29,'Return Data'!$B$7:$R$2843,12,0)</f>
        <v>39.986199999999997</v>
      </c>
      <c r="I29" s="66">
        <f t="shared" si="2"/>
        <v>26</v>
      </c>
      <c r="J29" s="65">
        <f>VLOOKUP($A29,'Return Data'!$B$7:$R$2843,13,0)</f>
        <v>50.463099999999997</v>
      </c>
      <c r="K29" s="66">
        <f t="shared" si="3"/>
        <v>28</v>
      </c>
      <c r="L29" s="65">
        <f>VLOOKUP($A29,'Return Data'!$B$7:$R$2843,17,0)</f>
        <v>14.8567</v>
      </c>
      <c r="M29" s="66">
        <f t="shared" si="8"/>
        <v>25</v>
      </c>
      <c r="N29" s="65"/>
      <c r="O29" s="66"/>
      <c r="P29" s="65"/>
      <c r="Q29" s="66"/>
      <c r="R29" s="65">
        <f>VLOOKUP($A29,'Return Data'!$B$7:$R$2843,16,0)</f>
        <v>12.5067</v>
      </c>
      <c r="S29" s="67">
        <f t="shared" si="6"/>
        <v>29</v>
      </c>
    </row>
    <row r="30" spans="1:19" x14ac:dyDescent="0.3">
      <c r="A30" s="63" t="s">
        <v>1271</v>
      </c>
      <c r="B30" s="64">
        <f>VLOOKUP($A30,'Return Data'!$B$7:$R$2843,3,0)</f>
        <v>44376</v>
      </c>
      <c r="C30" s="65">
        <f>VLOOKUP($A30,'Return Data'!$B$7:$R$2843,4,0)</f>
        <v>124.6521</v>
      </c>
      <c r="D30" s="65">
        <f>VLOOKUP($A30,'Return Data'!$B$7:$R$2843,10,0)</f>
        <v>12.212199999999999</v>
      </c>
      <c r="E30" s="66">
        <f t="shared" si="0"/>
        <v>16</v>
      </c>
      <c r="F30" s="65">
        <f>VLOOKUP($A30,'Return Data'!$B$7:$R$2843,11,0)</f>
        <v>27.684000000000001</v>
      </c>
      <c r="G30" s="66">
        <f t="shared" si="1"/>
        <v>3</v>
      </c>
      <c r="H30" s="65">
        <f>VLOOKUP($A30,'Return Data'!$B$7:$R$2843,12,0)</f>
        <v>57.058399999999999</v>
      </c>
      <c r="I30" s="66">
        <f t="shared" si="2"/>
        <v>4</v>
      </c>
      <c r="J30" s="65">
        <f>VLOOKUP($A30,'Return Data'!$B$7:$R$2843,13,0)</f>
        <v>70.473299999999995</v>
      </c>
      <c r="K30" s="66">
        <f t="shared" si="3"/>
        <v>4</v>
      </c>
      <c r="L30" s="65">
        <f>VLOOKUP($A30,'Return Data'!$B$7:$R$2843,17,0)</f>
        <v>11.2605</v>
      </c>
      <c r="M30" s="66">
        <f t="shared" si="8"/>
        <v>30</v>
      </c>
      <c r="N30" s="65">
        <f>VLOOKUP($A30,'Return Data'!$B$7:$R$2843,14,0)</f>
        <v>12.573</v>
      </c>
      <c r="O30" s="66">
        <f t="shared" ref="O30:O35" si="10">RANK(N30,N$8:N$41,0)</f>
        <v>23</v>
      </c>
      <c r="P30" s="65">
        <f>VLOOKUP($A30,'Return Data'!$B$7:$R$2843,15,0)</f>
        <v>11.9777</v>
      </c>
      <c r="Q30" s="66">
        <f t="shared" ref="Q30:Q35" si="11">RANK(P30,P$8:P$41,0)</f>
        <v>24</v>
      </c>
      <c r="R30" s="65">
        <f>VLOOKUP($A30,'Return Data'!$B$7:$R$2843,16,0)</f>
        <v>16.778400000000001</v>
      </c>
      <c r="S30" s="67">
        <f t="shared" si="6"/>
        <v>11</v>
      </c>
    </row>
    <row r="31" spans="1:19" x14ac:dyDescent="0.3">
      <c r="A31" s="63" t="s">
        <v>1780</v>
      </c>
      <c r="B31" s="64">
        <f>VLOOKUP($A31,'Return Data'!$B$7:$R$2843,3,0)</f>
        <v>44376</v>
      </c>
      <c r="C31" s="65">
        <f>VLOOKUP($A31,'Return Data'!$B$7:$R$2843,4,0)</f>
        <v>42.914299999999997</v>
      </c>
      <c r="D31" s="65">
        <f>VLOOKUP($A31,'Return Data'!$B$7:$R$2843,10,0)</f>
        <v>14.3247</v>
      </c>
      <c r="E31" s="66">
        <f t="shared" si="0"/>
        <v>6</v>
      </c>
      <c r="F31" s="65">
        <f>VLOOKUP($A31,'Return Data'!$B$7:$R$2843,11,0)</f>
        <v>21.469100000000001</v>
      </c>
      <c r="G31" s="66">
        <f t="shared" si="1"/>
        <v>13</v>
      </c>
      <c r="H31" s="65">
        <f>VLOOKUP($A31,'Return Data'!$B$7:$R$2843,12,0)</f>
        <v>36.791699999999999</v>
      </c>
      <c r="I31" s="66">
        <f t="shared" si="2"/>
        <v>29</v>
      </c>
      <c r="J31" s="65">
        <f>VLOOKUP($A31,'Return Data'!$B$7:$R$2843,13,0)</f>
        <v>60.684399999999997</v>
      </c>
      <c r="K31" s="66">
        <f t="shared" si="3"/>
        <v>16</v>
      </c>
      <c r="L31" s="65">
        <f>VLOOKUP($A31,'Return Data'!$B$7:$R$2843,17,0)</f>
        <v>30.3643</v>
      </c>
      <c r="M31" s="66">
        <f t="shared" si="8"/>
        <v>3</v>
      </c>
      <c r="N31" s="65">
        <f>VLOOKUP($A31,'Return Data'!$B$7:$R$2843,14,0)</f>
        <v>21.6189</v>
      </c>
      <c r="O31" s="66">
        <f t="shared" si="10"/>
        <v>2</v>
      </c>
      <c r="P31" s="65">
        <f>VLOOKUP($A31,'Return Data'!$B$7:$R$2843,15,0)</f>
        <v>20.1129</v>
      </c>
      <c r="Q31" s="66">
        <f t="shared" si="11"/>
        <v>2</v>
      </c>
      <c r="R31" s="65">
        <f>VLOOKUP($A31,'Return Data'!$B$7:$R$2843,16,0)</f>
        <v>19.7209</v>
      </c>
      <c r="S31" s="67">
        <f t="shared" si="6"/>
        <v>3</v>
      </c>
    </row>
    <row r="32" spans="1:19" x14ac:dyDescent="0.3">
      <c r="A32" s="63" t="s">
        <v>1811</v>
      </c>
      <c r="B32" s="64">
        <f>VLOOKUP($A32,'Return Data'!$B$7:$R$2843,3,0)</f>
        <v>44376</v>
      </c>
      <c r="C32" s="65">
        <f>VLOOKUP($A32,'Return Data'!$B$7:$R$2843,4,0)</f>
        <v>23.34</v>
      </c>
      <c r="D32" s="65">
        <f>VLOOKUP($A32,'Return Data'!$B$7:$R$2843,10,0)</f>
        <v>16.875299999999999</v>
      </c>
      <c r="E32" s="66">
        <f t="shared" si="0"/>
        <v>4</v>
      </c>
      <c r="F32" s="65">
        <f>VLOOKUP($A32,'Return Data'!$B$7:$R$2843,11,0)</f>
        <v>24.016999999999999</v>
      </c>
      <c r="G32" s="66">
        <f t="shared" si="1"/>
        <v>5</v>
      </c>
      <c r="H32" s="65">
        <f>VLOOKUP($A32,'Return Data'!$B$7:$R$2843,12,0)</f>
        <v>51.6569</v>
      </c>
      <c r="I32" s="66">
        <f t="shared" si="2"/>
        <v>7</v>
      </c>
      <c r="J32" s="65">
        <f>VLOOKUP($A32,'Return Data'!$B$7:$R$2843,13,0)</f>
        <v>75.885499999999993</v>
      </c>
      <c r="K32" s="66">
        <f t="shared" si="3"/>
        <v>2</v>
      </c>
      <c r="L32" s="65">
        <f>VLOOKUP($A32,'Return Data'!$B$7:$R$2843,17,0)</f>
        <v>30.428999999999998</v>
      </c>
      <c r="M32" s="66">
        <f t="shared" si="8"/>
        <v>2</v>
      </c>
      <c r="N32" s="65">
        <f>VLOOKUP($A32,'Return Data'!$B$7:$R$2843,14,0)</f>
        <v>21.487200000000001</v>
      </c>
      <c r="O32" s="66">
        <f t="shared" si="10"/>
        <v>3</v>
      </c>
      <c r="P32" s="65">
        <f>VLOOKUP($A32,'Return Data'!$B$7:$R$2843,15,0)</f>
        <v>18.509599999999999</v>
      </c>
      <c r="Q32" s="66">
        <f t="shared" si="11"/>
        <v>3</v>
      </c>
      <c r="R32" s="65">
        <f>VLOOKUP($A32,'Return Data'!$B$7:$R$2843,16,0)</f>
        <v>14.337400000000001</v>
      </c>
      <c r="S32" s="67">
        <f t="shared" si="6"/>
        <v>22</v>
      </c>
    </row>
    <row r="33" spans="1:19" x14ac:dyDescent="0.3">
      <c r="A33" s="63" t="s">
        <v>1273</v>
      </c>
      <c r="B33" s="64">
        <f>VLOOKUP($A33,'Return Data'!$B$7:$R$2843,3,0)</f>
        <v>44376</v>
      </c>
      <c r="C33" s="65">
        <f>VLOOKUP($A33,'Return Data'!$B$7:$R$2843,4,0)</f>
        <v>202.51</v>
      </c>
      <c r="D33" s="65">
        <f>VLOOKUP($A33,'Return Data'!$B$7:$R$2843,10,0)</f>
        <v>14.0966</v>
      </c>
      <c r="E33" s="66">
        <f t="shared" si="0"/>
        <v>7</v>
      </c>
      <c r="F33" s="65">
        <f>VLOOKUP($A33,'Return Data'!$B$7:$R$2843,11,0)</f>
        <v>23.2562</v>
      </c>
      <c r="G33" s="66">
        <f t="shared" si="1"/>
        <v>9</v>
      </c>
      <c r="H33" s="65">
        <f>VLOOKUP($A33,'Return Data'!$B$7:$R$2843,12,0)</f>
        <v>48.4133</v>
      </c>
      <c r="I33" s="66">
        <f t="shared" si="2"/>
        <v>15</v>
      </c>
      <c r="J33" s="65">
        <f>VLOOKUP($A33,'Return Data'!$B$7:$R$2843,13,0)</f>
        <v>63.2224</v>
      </c>
      <c r="K33" s="66">
        <f t="shared" si="3"/>
        <v>11</v>
      </c>
      <c r="L33" s="65">
        <f>VLOOKUP($A33,'Return Data'!$B$7:$R$2843,17,0)</f>
        <v>19.1036</v>
      </c>
      <c r="M33" s="66">
        <f t="shared" si="8"/>
        <v>17</v>
      </c>
      <c r="N33" s="65">
        <f>VLOOKUP($A33,'Return Data'!$B$7:$R$2843,14,0)</f>
        <v>13.4087</v>
      </c>
      <c r="O33" s="66">
        <f t="shared" si="10"/>
        <v>21</v>
      </c>
      <c r="P33" s="65">
        <f>VLOOKUP($A33,'Return Data'!$B$7:$R$2843,15,0)</f>
        <v>15.691700000000001</v>
      </c>
      <c r="Q33" s="66">
        <f t="shared" si="11"/>
        <v>9</v>
      </c>
      <c r="R33" s="65">
        <f>VLOOKUP($A33,'Return Data'!$B$7:$R$2843,16,0)</f>
        <v>15.6492</v>
      </c>
      <c r="S33" s="67">
        <f t="shared" si="6"/>
        <v>18</v>
      </c>
    </row>
    <row r="34" spans="1:19" x14ac:dyDescent="0.3">
      <c r="A34" s="63" t="s">
        <v>1275</v>
      </c>
      <c r="B34" s="64">
        <f>VLOOKUP($A34,'Return Data'!$B$7:$R$2843,3,0)</f>
        <v>44376</v>
      </c>
      <c r="C34" s="65">
        <f>VLOOKUP($A34,'Return Data'!$B$7:$R$2843,4,0)</f>
        <v>358.99950000000001</v>
      </c>
      <c r="D34" s="65">
        <f>VLOOKUP($A34,'Return Data'!$B$7:$R$2843,10,0)</f>
        <v>21.4405</v>
      </c>
      <c r="E34" s="66">
        <f t="shared" si="0"/>
        <v>1</v>
      </c>
      <c r="F34" s="65">
        <f>VLOOKUP($A34,'Return Data'!$B$7:$R$2843,11,0)</f>
        <v>34.480800000000002</v>
      </c>
      <c r="G34" s="66">
        <f t="shared" si="1"/>
        <v>1</v>
      </c>
      <c r="H34" s="65">
        <f>VLOOKUP($A34,'Return Data'!$B$7:$R$2843,12,0)</f>
        <v>60.925899999999999</v>
      </c>
      <c r="I34" s="66">
        <f t="shared" si="2"/>
        <v>1</v>
      </c>
      <c r="J34" s="65">
        <f>VLOOKUP($A34,'Return Data'!$B$7:$R$2843,13,0)</f>
        <v>96.281000000000006</v>
      </c>
      <c r="K34" s="66">
        <f t="shared" si="3"/>
        <v>1</v>
      </c>
      <c r="L34" s="65">
        <f>VLOOKUP($A34,'Return Data'!$B$7:$R$2843,17,0)</f>
        <v>39.058599999999998</v>
      </c>
      <c r="M34" s="66">
        <f t="shared" si="8"/>
        <v>1</v>
      </c>
      <c r="N34" s="65">
        <f>VLOOKUP($A34,'Return Data'!$B$7:$R$2843,14,0)</f>
        <v>26.9954</v>
      </c>
      <c r="O34" s="66">
        <f t="shared" si="10"/>
        <v>1</v>
      </c>
      <c r="P34" s="65">
        <f>VLOOKUP($A34,'Return Data'!$B$7:$R$2843,15,0)</f>
        <v>22.284199999999998</v>
      </c>
      <c r="Q34" s="66">
        <f t="shared" si="11"/>
        <v>1</v>
      </c>
      <c r="R34" s="65">
        <f>VLOOKUP($A34,'Return Data'!$B$7:$R$2843,16,0)</f>
        <v>19.3004</v>
      </c>
      <c r="S34" s="67">
        <f t="shared" si="6"/>
        <v>4</v>
      </c>
    </row>
    <row r="35" spans="1:19" x14ac:dyDescent="0.3">
      <c r="A35" s="63" t="s">
        <v>1813</v>
      </c>
      <c r="B35" s="64">
        <f>VLOOKUP($A35,'Return Data'!$B$7:$R$2843,3,0)</f>
        <v>44376</v>
      </c>
      <c r="C35" s="65">
        <f>VLOOKUP($A35,'Return Data'!$B$7:$R$2843,4,0)</f>
        <v>68.755300000000005</v>
      </c>
      <c r="D35" s="65">
        <f>VLOOKUP($A35,'Return Data'!$B$7:$R$2843,10,0)</f>
        <v>10.907500000000001</v>
      </c>
      <c r="E35" s="66">
        <f t="shared" si="0"/>
        <v>24</v>
      </c>
      <c r="F35" s="65">
        <f>VLOOKUP($A35,'Return Data'!$B$7:$R$2843,11,0)</f>
        <v>18.963100000000001</v>
      </c>
      <c r="G35" s="66">
        <f t="shared" si="1"/>
        <v>19</v>
      </c>
      <c r="H35" s="65">
        <f>VLOOKUP($A35,'Return Data'!$B$7:$R$2843,12,0)</f>
        <v>47.584099999999999</v>
      </c>
      <c r="I35" s="66">
        <f t="shared" si="2"/>
        <v>17</v>
      </c>
      <c r="J35" s="65">
        <f>VLOOKUP($A35,'Return Data'!$B$7:$R$2843,13,0)</f>
        <v>59.4422</v>
      </c>
      <c r="K35" s="66">
        <f t="shared" si="3"/>
        <v>18</v>
      </c>
      <c r="L35" s="65">
        <f>VLOOKUP($A35,'Return Data'!$B$7:$R$2843,17,0)</f>
        <v>17.0428</v>
      </c>
      <c r="M35" s="66">
        <f t="shared" si="8"/>
        <v>20</v>
      </c>
      <c r="N35" s="65">
        <f>VLOOKUP($A35,'Return Data'!$B$7:$R$2843,14,0)</f>
        <v>14.321199999999999</v>
      </c>
      <c r="O35" s="66">
        <f t="shared" si="10"/>
        <v>15</v>
      </c>
      <c r="P35" s="65">
        <f>VLOOKUP($A35,'Return Data'!$B$7:$R$2843,15,0)</f>
        <v>14.3894</v>
      </c>
      <c r="Q35" s="66">
        <f t="shared" si="11"/>
        <v>14</v>
      </c>
      <c r="R35" s="65">
        <f>VLOOKUP($A35,'Return Data'!$B$7:$R$2843,16,0)</f>
        <v>12.982799999999999</v>
      </c>
      <c r="S35" s="67">
        <f t="shared" si="6"/>
        <v>26</v>
      </c>
    </row>
    <row r="36" spans="1:19" x14ac:dyDescent="0.3">
      <c r="A36" s="63" t="s">
        <v>1815</v>
      </c>
      <c r="B36" s="64">
        <f>VLOOKUP($A36,'Return Data'!$B$7:$R$2843,3,0)</f>
        <v>44376</v>
      </c>
      <c r="C36" s="65">
        <f>VLOOKUP($A36,'Return Data'!$B$7:$R$2843,4,0)</f>
        <v>13.2751</v>
      </c>
      <c r="D36" s="65">
        <f>VLOOKUP($A36,'Return Data'!$B$7:$R$2843,10,0)</f>
        <v>7.7454000000000001</v>
      </c>
      <c r="E36" s="66">
        <f t="shared" si="0"/>
        <v>32</v>
      </c>
      <c r="F36" s="65">
        <f>VLOOKUP($A36,'Return Data'!$B$7:$R$2843,11,0)</f>
        <v>9.4032999999999998</v>
      </c>
      <c r="G36" s="66">
        <f t="shared" si="1"/>
        <v>34</v>
      </c>
      <c r="H36" s="65">
        <f>VLOOKUP($A36,'Return Data'!$B$7:$R$2843,12,0)</f>
        <v>30.1187</v>
      </c>
      <c r="I36" s="66">
        <f t="shared" si="2"/>
        <v>34</v>
      </c>
      <c r="J36" s="65">
        <f>VLOOKUP($A36,'Return Data'!$B$7:$R$2843,13,0)</f>
        <v>39.673200000000001</v>
      </c>
      <c r="K36" s="66">
        <f t="shared" si="3"/>
        <v>34</v>
      </c>
      <c r="L36" s="65">
        <f>VLOOKUP($A36,'Return Data'!$B$7:$R$2843,17,0)</f>
        <v>11.1747</v>
      </c>
      <c r="M36" s="66">
        <f t="shared" si="8"/>
        <v>31</v>
      </c>
      <c r="N36" s="65"/>
      <c r="O36" s="66"/>
      <c r="P36" s="65"/>
      <c r="Q36" s="66"/>
      <c r="R36" s="65">
        <f>VLOOKUP($A36,'Return Data'!$B$7:$R$2843,16,0)</f>
        <v>10.837199999999999</v>
      </c>
      <c r="S36" s="67">
        <f t="shared" si="6"/>
        <v>32</v>
      </c>
    </row>
    <row r="37" spans="1:19" x14ac:dyDescent="0.3">
      <c r="A37" s="63" t="s">
        <v>1278</v>
      </c>
      <c r="B37" s="64">
        <f>VLOOKUP($A37,'Return Data'!$B$7:$R$2843,3,0)</f>
        <v>44376</v>
      </c>
      <c r="C37" s="65">
        <f>VLOOKUP($A37,'Return Data'!$B$7:$R$2843,4,0)</f>
        <v>14.757300000000001</v>
      </c>
      <c r="D37" s="65">
        <f>VLOOKUP($A37,'Return Data'!$B$7:$R$2843,10,0)</f>
        <v>14.0097</v>
      </c>
      <c r="E37" s="66">
        <f t="shared" si="0"/>
        <v>8</v>
      </c>
      <c r="F37" s="65">
        <f>VLOOKUP($A37,'Return Data'!$B$7:$R$2843,11,0)</f>
        <v>22.650400000000001</v>
      </c>
      <c r="G37" s="66">
        <f t="shared" si="1"/>
        <v>12</v>
      </c>
      <c r="H37" s="65">
        <f>VLOOKUP($A37,'Return Data'!$B$7:$R$2843,12,0)</f>
        <v>46.142299999999999</v>
      </c>
      <c r="I37" s="66">
        <f t="shared" si="2"/>
        <v>18</v>
      </c>
      <c r="J37" s="65">
        <f>VLOOKUP($A37,'Return Data'!$B$7:$R$2843,13,0)</f>
        <v>60.665599999999998</v>
      </c>
      <c r="K37" s="66">
        <f t="shared" si="3"/>
        <v>17</v>
      </c>
      <c r="L37" s="65"/>
      <c r="M37" s="66"/>
      <c r="N37" s="65"/>
      <c r="O37" s="66"/>
      <c r="P37" s="65"/>
      <c r="Q37" s="66"/>
      <c r="R37" s="65">
        <f>VLOOKUP($A37,'Return Data'!$B$7:$R$2843,16,0)</f>
        <v>23.931999999999999</v>
      </c>
      <c r="S37" s="67">
        <f t="shared" si="6"/>
        <v>1</v>
      </c>
    </row>
    <row r="38" spans="1:19" x14ac:dyDescent="0.3">
      <c r="A38" s="102" t="s">
        <v>1793</v>
      </c>
      <c r="B38" s="64">
        <f>VLOOKUP($A38,'Return Data'!$B$7:$R$2843,3,0)</f>
        <v>44376</v>
      </c>
      <c r="C38" s="65">
        <f>VLOOKUP($A38,'Return Data'!$B$7:$R$2843,4,0)</f>
        <v>14.479799999999999</v>
      </c>
      <c r="D38" s="65">
        <f>VLOOKUP($A38,'Return Data'!$B$7:$R$2843,10,0)</f>
        <v>9.5477000000000007</v>
      </c>
      <c r="E38" s="66">
        <f t="shared" si="0"/>
        <v>31</v>
      </c>
      <c r="F38" s="65">
        <f>VLOOKUP($A38,'Return Data'!$B$7:$R$2843,11,0)</f>
        <v>13.127000000000001</v>
      </c>
      <c r="G38" s="66">
        <f t="shared" si="1"/>
        <v>30</v>
      </c>
      <c r="H38" s="65">
        <f>VLOOKUP($A38,'Return Data'!$B$7:$R$2843,12,0)</f>
        <v>30.9299</v>
      </c>
      <c r="I38" s="66">
        <f t="shared" si="2"/>
        <v>33</v>
      </c>
      <c r="J38" s="65">
        <f>VLOOKUP($A38,'Return Data'!$B$7:$R$2843,13,0)</f>
        <v>45.619300000000003</v>
      </c>
      <c r="K38" s="66">
        <f t="shared" si="3"/>
        <v>32</v>
      </c>
      <c r="L38" s="65">
        <f>VLOOKUP($A38,'Return Data'!$B$7:$R$2843,17,0)</f>
        <v>16.822600000000001</v>
      </c>
      <c r="M38" s="66">
        <f>RANK(L38,L$8:L$41,0)</f>
        <v>21</v>
      </c>
      <c r="N38" s="65"/>
      <c r="O38" s="66"/>
      <c r="P38" s="65"/>
      <c r="Q38" s="66"/>
      <c r="R38" s="65">
        <f>VLOOKUP($A38,'Return Data'!$B$7:$R$2843,16,0)</f>
        <v>14.060600000000001</v>
      </c>
      <c r="S38" s="67">
        <f t="shared" si="6"/>
        <v>24</v>
      </c>
    </row>
    <row r="39" spans="1:19" x14ac:dyDescent="0.3">
      <c r="A39" s="63" t="s">
        <v>1817</v>
      </c>
      <c r="B39" s="64">
        <f>VLOOKUP($A39,'Return Data'!$B$7:$R$2843,3,0)</f>
        <v>44376</v>
      </c>
      <c r="C39" s="65">
        <f>VLOOKUP($A39,'Return Data'!$B$7:$R$2843,4,0)</f>
        <v>136.56</v>
      </c>
      <c r="D39" s="65">
        <f>VLOOKUP($A39,'Return Data'!$B$7:$R$2843,10,0)</f>
        <v>10.3337</v>
      </c>
      <c r="E39" s="66">
        <f t="shared" si="0"/>
        <v>27</v>
      </c>
      <c r="F39" s="65">
        <f>VLOOKUP($A39,'Return Data'!$B$7:$R$2843,11,0)</f>
        <v>14.324</v>
      </c>
      <c r="G39" s="66">
        <f t="shared" si="1"/>
        <v>29</v>
      </c>
      <c r="H39" s="65">
        <f>VLOOKUP($A39,'Return Data'!$B$7:$R$2843,12,0)</f>
        <v>35.0608</v>
      </c>
      <c r="I39" s="66">
        <f t="shared" si="2"/>
        <v>30</v>
      </c>
      <c r="J39" s="65">
        <f>VLOOKUP($A39,'Return Data'!$B$7:$R$2843,13,0)</f>
        <v>46.303800000000003</v>
      </c>
      <c r="K39" s="66">
        <f t="shared" si="3"/>
        <v>30</v>
      </c>
      <c r="L39" s="65">
        <f>VLOOKUP($A39,'Return Data'!$B$7:$R$2843,17,0)</f>
        <v>9.6278000000000006</v>
      </c>
      <c r="M39" s="66">
        <f>RANK(L39,L$8:L$41,0)</f>
        <v>32</v>
      </c>
      <c r="N39" s="65">
        <f>VLOOKUP($A39,'Return Data'!$B$7:$R$2843,14,0)</f>
        <v>7.6612999999999998</v>
      </c>
      <c r="O39" s="66">
        <f>RANK(N39,N$8:N$41,0)</f>
        <v>29</v>
      </c>
      <c r="P39" s="65">
        <f>VLOOKUP($A39,'Return Data'!$B$7:$R$2843,15,0)</f>
        <v>9.0672999999999995</v>
      </c>
      <c r="Q39" s="66">
        <f>RANK(P39,P$8:P$41,0)</f>
        <v>27</v>
      </c>
      <c r="R39" s="65">
        <f>VLOOKUP($A39,'Return Data'!$B$7:$R$2843,16,0)</f>
        <v>9.9982000000000006</v>
      </c>
      <c r="S39" s="67">
        <f t="shared" si="6"/>
        <v>33</v>
      </c>
    </row>
    <row r="40" spans="1:19" x14ac:dyDescent="0.3">
      <c r="A40" s="63" t="s">
        <v>1803</v>
      </c>
      <c r="B40" s="64">
        <f>VLOOKUP($A40,'Return Data'!$B$7:$R$2843,3,0)</f>
        <v>44376</v>
      </c>
      <c r="C40" s="65">
        <f>VLOOKUP($A40,'Return Data'!$B$7:$R$2843,4,0)</f>
        <v>29.9</v>
      </c>
      <c r="D40" s="65">
        <f>VLOOKUP($A40,'Return Data'!$B$7:$R$2843,10,0)</f>
        <v>13.0008</v>
      </c>
      <c r="E40" s="66">
        <f t="shared" si="0"/>
        <v>11</v>
      </c>
      <c r="F40" s="65">
        <f>VLOOKUP($A40,'Return Data'!$B$7:$R$2843,11,0)</f>
        <v>20.080300000000001</v>
      </c>
      <c r="G40" s="66">
        <f t="shared" si="1"/>
        <v>16</v>
      </c>
      <c r="H40" s="65">
        <f>VLOOKUP($A40,'Return Data'!$B$7:$R$2843,12,0)</f>
        <v>44.305</v>
      </c>
      <c r="I40" s="66">
        <f t="shared" si="2"/>
        <v>20</v>
      </c>
      <c r="J40" s="65">
        <f>VLOOKUP($A40,'Return Data'!$B$7:$R$2843,13,0)</f>
        <v>61.621600000000001</v>
      </c>
      <c r="K40" s="66">
        <f t="shared" si="3"/>
        <v>13</v>
      </c>
      <c r="L40" s="65">
        <f>VLOOKUP($A40,'Return Data'!$B$7:$R$2843,17,0)</f>
        <v>22.508900000000001</v>
      </c>
      <c r="M40" s="66">
        <f>RANK(L40,L$8:L$41,0)</f>
        <v>8</v>
      </c>
      <c r="N40" s="65">
        <f>VLOOKUP($A40,'Return Data'!$B$7:$R$2843,14,0)</f>
        <v>16.876300000000001</v>
      </c>
      <c r="O40" s="66">
        <f>RANK(N40,N$8:N$41,0)</f>
        <v>8</v>
      </c>
      <c r="P40" s="65">
        <f>VLOOKUP($A40,'Return Data'!$B$7:$R$2843,15,0)</f>
        <v>14.7692</v>
      </c>
      <c r="Q40" s="66">
        <f>RANK(P40,P$8:P$41,0)</f>
        <v>12</v>
      </c>
      <c r="R40" s="65">
        <f>VLOOKUP($A40,'Return Data'!$B$7:$R$2843,16,0)</f>
        <v>11.501899999999999</v>
      </c>
      <c r="S40" s="67">
        <f t="shared" si="6"/>
        <v>31</v>
      </c>
    </row>
    <row r="41" spans="1:19" x14ac:dyDescent="0.3">
      <c r="A41" s="63" t="s">
        <v>1876</v>
      </c>
      <c r="B41" s="64">
        <f>VLOOKUP($A41,'Return Data'!$B$7:$R$2843,3,0)</f>
        <v>44376</v>
      </c>
      <c r="C41" s="65">
        <f>VLOOKUP($A41,'Return Data'!$B$7:$R$2843,4,0)</f>
        <v>230.97069999999999</v>
      </c>
      <c r="D41" s="65">
        <f>VLOOKUP($A41,'Return Data'!$B$7:$R$2843,10,0)</f>
        <v>10.3376</v>
      </c>
      <c r="E41" s="66">
        <f t="shared" si="0"/>
        <v>26</v>
      </c>
      <c r="F41" s="65">
        <f>VLOOKUP($A41,'Return Data'!$B$7:$R$2843,11,0)</f>
        <v>16.893899999999999</v>
      </c>
      <c r="G41" s="66">
        <f t="shared" si="1"/>
        <v>25</v>
      </c>
      <c r="H41" s="65">
        <f>VLOOKUP($A41,'Return Data'!$B$7:$R$2843,12,0)</f>
        <v>48.9739</v>
      </c>
      <c r="I41" s="66">
        <f t="shared" si="2"/>
        <v>12</v>
      </c>
      <c r="J41" s="65">
        <f>VLOOKUP($A41,'Return Data'!$B$7:$R$2843,13,0)</f>
        <v>68.806100000000001</v>
      </c>
      <c r="K41" s="66">
        <f t="shared" si="3"/>
        <v>5</v>
      </c>
      <c r="L41" s="65">
        <f>VLOOKUP($A41,'Return Data'!$B$7:$R$2843,17,0)</f>
        <v>27.441299999999998</v>
      </c>
      <c r="M41" s="66">
        <f>RANK(L41,L$8:L$41,0)</f>
        <v>4</v>
      </c>
      <c r="N41" s="65">
        <f>VLOOKUP($A41,'Return Data'!$B$7:$R$2843,14,0)</f>
        <v>18.568899999999999</v>
      </c>
      <c r="O41" s="66">
        <f>RANK(N41,N$8:N$41,0)</f>
        <v>6</v>
      </c>
      <c r="P41" s="65">
        <f>VLOOKUP($A41,'Return Data'!$B$7:$R$2843,15,0)</f>
        <v>17.4527</v>
      </c>
      <c r="Q41" s="66">
        <f>RANK(P41,P$8:P$41,0)</f>
        <v>5</v>
      </c>
      <c r="R41" s="65">
        <f>VLOOKUP($A41,'Return Data'!$B$7:$R$2843,16,0)</f>
        <v>16.0486</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12.344932352941179</v>
      </c>
      <c r="E43" s="74"/>
      <c r="F43" s="75">
        <f>AVERAGE(F8:F41)</f>
        <v>19.764414705882348</v>
      </c>
      <c r="G43" s="74"/>
      <c r="H43" s="75">
        <f>AVERAGE(H8:H41)</f>
        <v>45.43054999999999</v>
      </c>
      <c r="I43" s="74"/>
      <c r="J43" s="75">
        <f>AVERAGE(J8:J41)</f>
        <v>58.859082352941186</v>
      </c>
      <c r="K43" s="74"/>
      <c r="L43" s="75">
        <f>AVERAGE(L8:L41)</f>
        <v>19.313593749999995</v>
      </c>
      <c r="M43" s="74"/>
      <c r="N43" s="75">
        <f>AVERAGE(N8:N41)</f>
        <v>14.930789655172415</v>
      </c>
      <c r="O43" s="74"/>
      <c r="P43" s="75">
        <f>AVERAGE(P8:P41)</f>
        <v>14.624025925925931</v>
      </c>
      <c r="Q43" s="74"/>
      <c r="R43" s="75">
        <f>AVERAGE(R8:R41)</f>
        <v>15.540376470588239</v>
      </c>
      <c r="S43" s="76"/>
    </row>
    <row r="44" spans="1:19" x14ac:dyDescent="0.3">
      <c r="A44" s="73" t="s">
        <v>28</v>
      </c>
      <c r="B44" s="74"/>
      <c r="C44" s="74"/>
      <c r="D44" s="75">
        <f>MIN(D8:D41)</f>
        <v>7.5888</v>
      </c>
      <c r="E44" s="74"/>
      <c r="F44" s="75">
        <f>MIN(F8:F41)</f>
        <v>9.4032999999999998</v>
      </c>
      <c r="G44" s="74"/>
      <c r="H44" s="75">
        <f>MIN(H8:H41)</f>
        <v>30.1187</v>
      </c>
      <c r="I44" s="74"/>
      <c r="J44" s="75">
        <f>MIN(J8:J41)</f>
        <v>39.673200000000001</v>
      </c>
      <c r="K44" s="74"/>
      <c r="L44" s="75">
        <f>MIN(L8:L41)</f>
        <v>9.6278000000000006</v>
      </c>
      <c r="M44" s="74"/>
      <c r="N44" s="75">
        <f>MIN(N8:N41)</f>
        <v>7.6612999999999998</v>
      </c>
      <c r="O44" s="74"/>
      <c r="P44" s="75">
        <f>MIN(P8:P41)</f>
        <v>9.0672999999999995</v>
      </c>
      <c r="Q44" s="74"/>
      <c r="R44" s="75">
        <f>MIN(R8:R41)</f>
        <v>9.1285000000000007</v>
      </c>
      <c r="S44" s="76"/>
    </row>
    <row r="45" spans="1:19" ht="15" thickBot="1" x14ac:dyDescent="0.35">
      <c r="A45" s="77" t="s">
        <v>29</v>
      </c>
      <c r="B45" s="78"/>
      <c r="C45" s="78"/>
      <c r="D45" s="79">
        <f>MAX(D8:D41)</f>
        <v>21.4405</v>
      </c>
      <c r="E45" s="78"/>
      <c r="F45" s="79">
        <f>MAX(F8:F41)</f>
        <v>34.480800000000002</v>
      </c>
      <c r="G45" s="78"/>
      <c r="H45" s="79">
        <f>MAX(H8:H41)</f>
        <v>60.925899999999999</v>
      </c>
      <c r="I45" s="78"/>
      <c r="J45" s="79">
        <f>MAX(J8:J41)</f>
        <v>96.281000000000006</v>
      </c>
      <c r="K45" s="78"/>
      <c r="L45" s="79">
        <f>MAX(L8:L41)</f>
        <v>39.058599999999998</v>
      </c>
      <c r="M45" s="78"/>
      <c r="N45" s="79">
        <f>MAX(N8:N41)</f>
        <v>26.9954</v>
      </c>
      <c r="O45" s="78"/>
      <c r="P45" s="79">
        <f>MAX(P8:P41)</f>
        <v>22.284199999999998</v>
      </c>
      <c r="Q45" s="78"/>
      <c r="R45" s="79">
        <f>MAX(R8:R41)</f>
        <v>23.931999999999999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44376</v>
      </c>
      <c r="C8" s="65">
        <f>VLOOKUP($A8,'Return Data'!$B$7:$R$2843,4,0)</f>
        <v>66.786299999999997</v>
      </c>
      <c r="D8" s="65">
        <f>VLOOKUP($A8,'Return Data'!$B$7:$R$2843,10,0)</f>
        <v>15.6168</v>
      </c>
      <c r="E8" s="66">
        <f>RANK(D8,D$8:D$23,0)</f>
        <v>2</v>
      </c>
      <c r="F8" s="65">
        <f>VLOOKUP($A8,'Return Data'!$B$7:$R$2843,11,0)</f>
        <v>25.343499999999999</v>
      </c>
      <c r="G8" s="66">
        <f>RANK(F8,F$8:F$23,0)</f>
        <v>3</v>
      </c>
      <c r="H8" s="65">
        <f>VLOOKUP($A8,'Return Data'!$B$7:$R$2843,12,0)</f>
        <v>50.201700000000002</v>
      </c>
      <c r="I8" s="66">
        <f>RANK(H8,H$8:H$23,0)</f>
        <v>5</v>
      </c>
      <c r="J8" s="65">
        <f>VLOOKUP($A8,'Return Data'!$B$7:$R$2843,13,0)</f>
        <v>71.120099999999994</v>
      </c>
      <c r="K8" s="66">
        <f>RANK(J8,J$8:J$23,0)</f>
        <v>3</v>
      </c>
      <c r="L8" s="65">
        <f>VLOOKUP($A8,'Return Data'!$B$7:$R$2843,17,0)</f>
        <v>15.299799999999999</v>
      </c>
      <c r="M8" s="66">
        <f>RANK(L8,L$8:L$23,0)</f>
        <v>12</v>
      </c>
      <c r="N8" s="65">
        <f>VLOOKUP($A8,'Return Data'!$B$7:$R$2843,14,0)</f>
        <v>6.1905000000000001</v>
      </c>
      <c r="O8" s="66">
        <f>RANK(N8,N$8:N$23,0)</f>
        <v>12</v>
      </c>
      <c r="P8" s="65">
        <f>VLOOKUP($A8,'Return Data'!$B$7:$R$2843,15,0)</f>
        <v>10.334199999999999</v>
      </c>
      <c r="Q8" s="66">
        <f>RANK(P8,P$8:P$23,0)</f>
        <v>11</v>
      </c>
      <c r="R8" s="65">
        <f>VLOOKUP($A8,'Return Data'!$B$7:$R$2843,16,0)</f>
        <v>15.3896</v>
      </c>
      <c r="S8" s="67">
        <f>RANK(R8,R$8:R$23,0)</f>
        <v>8</v>
      </c>
    </row>
    <row r="9" spans="1:20" x14ac:dyDescent="0.3">
      <c r="A9" s="63" t="s">
        <v>31</v>
      </c>
      <c r="B9" s="64">
        <f>VLOOKUP($A9,'Return Data'!$B$7:$R$2843,3,0)</f>
        <v>44376</v>
      </c>
      <c r="C9" s="65">
        <f>VLOOKUP($A9,'Return Data'!$B$7:$R$2843,4,0)</f>
        <v>384.23200000000003</v>
      </c>
      <c r="D9" s="65">
        <f>VLOOKUP($A9,'Return Data'!$B$7:$R$2843,10,0)</f>
        <v>11.410299999999999</v>
      </c>
      <c r="E9" s="66">
        <f t="shared" ref="E9:E23" si="0">RANK(D9,D$8:D$23,0)</f>
        <v>10</v>
      </c>
      <c r="F9" s="65">
        <f>VLOOKUP($A9,'Return Data'!$B$7:$R$2843,11,0)</f>
        <v>19.571400000000001</v>
      </c>
      <c r="G9" s="66">
        <f t="shared" ref="G9:G23" si="1">RANK(F9,F$8:F$23,0)</f>
        <v>10</v>
      </c>
      <c r="H9" s="65">
        <f>VLOOKUP($A9,'Return Data'!$B$7:$R$2843,12,0)</f>
        <v>44.142499999999998</v>
      </c>
      <c r="I9" s="66">
        <f t="shared" ref="I9:I23" si="2">RANK(H9,H$8:H$23,0)</f>
        <v>11</v>
      </c>
      <c r="J9" s="65">
        <f>VLOOKUP($A9,'Return Data'!$B$7:$R$2843,13,0)</f>
        <v>62.097900000000003</v>
      </c>
      <c r="K9" s="66">
        <f t="shared" ref="K9:K23" si="3">RANK(J9,J$8:J$23,0)</f>
        <v>7</v>
      </c>
      <c r="L9" s="65">
        <f>VLOOKUP($A9,'Return Data'!$B$7:$R$2843,17,0)</f>
        <v>14.7906</v>
      </c>
      <c r="M9" s="66">
        <f t="shared" ref="M9:M23" si="4">RANK(L9,L$8:L$23,0)</f>
        <v>13</v>
      </c>
      <c r="N9" s="65">
        <f>VLOOKUP($A9,'Return Data'!$B$7:$R$2843,14,0)</f>
        <v>10.132</v>
      </c>
      <c r="O9" s="66">
        <f t="shared" ref="O9:O23" si="5">RANK(N9,N$8:N$23,0)</f>
        <v>9</v>
      </c>
      <c r="P9" s="65">
        <f>VLOOKUP($A9,'Return Data'!$B$7:$R$2843,15,0)</f>
        <v>13.2691</v>
      </c>
      <c r="Q9" s="66">
        <f t="shared" ref="Q9:Q23" si="6">RANK(P9,P$8:P$23,0)</f>
        <v>8</v>
      </c>
      <c r="R9" s="65">
        <f>VLOOKUP($A9,'Return Data'!$B$7:$R$2843,16,0)</f>
        <v>14.229900000000001</v>
      </c>
      <c r="S9" s="67">
        <f t="shared" ref="S9:S23" si="7">RANK(R9,R$8:R$23,0)</f>
        <v>11</v>
      </c>
    </row>
    <row r="10" spans="1:20" x14ac:dyDescent="0.3">
      <c r="A10" s="63" t="s">
        <v>32</v>
      </c>
      <c r="B10" s="64">
        <f>VLOOKUP($A10,'Return Data'!$B$7:$R$2843,3,0)</f>
        <v>44376</v>
      </c>
      <c r="C10" s="65">
        <f>VLOOKUP($A10,'Return Data'!$B$7:$R$2843,4,0)</f>
        <v>215.13</v>
      </c>
      <c r="D10" s="65">
        <f>VLOOKUP($A10,'Return Data'!$B$7:$R$2843,10,0)</f>
        <v>13.2919</v>
      </c>
      <c r="E10" s="66">
        <f t="shared" si="0"/>
        <v>6</v>
      </c>
      <c r="F10" s="65">
        <f>VLOOKUP($A10,'Return Data'!$B$7:$R$2843,11,0)</f>
        <v>23.269500000000001</v>
      </c>
      <c r="G10" s="66">
        <f t="shared" si="1"/>
        <v>5</v>
      </c>
      <c r="H10" s="65">
        <f>VLOOKUP($A10,'Return Data'!$B$7:$R$2843,12,0)</f>
        <v>47.087400000000002</v>
      </c>
      <c r="I10" s="66">
        <f t="shared" si="2"/>
        <v>7</v>
      </c>
      <c r="J10" s="65">
        <f>VLOOKUP($A10,'Return Data'!$B$7:$R$2843,13,0)</f>
        <v>61.085700000000003</v>
      </c>
      <c r="K10" s="66">
        <f t="shared" si="3"/>
        <v>9</v>
      </c>
      <c r="L10" s="65">
        <f>VLOOKUP($A10,'Return Data'!$B$7:$R$2843,17,0)</f>
        <v>21.215699999999998</v>
      </c>
      <c r="M10" s="66">
        <f t="shared" si="4"/>
        <v>3</v>
      </c>
      <c r="N10" s="65">
        <f>VLOOKUP($A10,'Return Data'!$B$7:$R$2843,14,0)</f>
        <v>14.635899999999999</v>
      </c>
      <c r="O10" s="66">
        <f t="shared" si="5"/>
        <v>3</v>
      </c>
      <c r="P10" s="65">
        <f>VLOOKUP($A10,'Return Data'!$B$7:$R$2843,15,0)</f>
        <v>12.577999999999999</v>
      </c>
      <c r="Q10" s="66">
        <f t="shared" si="6"/>
        <v>9</v>
      </c>
      <c r="R10" s="65">
        <f>VLOOKUP($A10,'Return Data'!$B$7:$R$2843,16,0)</f>
        <v>19.937200000000001</v>
      </c>
      <c r="S10" s="67">
        <f t="shared" si="7"/>
        <v>1</v>
      </c>
    </row>
    <row r="11" spans="1:20" x14ac:dyDescent="0.3">
      <c r="A11" s="63" t="s">
        <v>33</v>
      </c>
      <c r="B11" s="64">
        <f>VLOOKUP($A11,'Return Data'!$B$7:$R$2843,3,0)</f>
        <v>44376</v>
      </c>
      <c r="C11" s="65">
        <f>VLOOKUP($A11,'Return Data'!$B$7:$R$2843,4,0)</f>
        <v>14.3</v>
      </c>
      <c r="D11" s="65">
        <f>VLOOKUP($A11,'Return Data'!$B$7:$R$2843,10,0)</f>
        <v>11.4575</v>
      </c>
      <c r="E11" s="66">
        <f t="shared" si="0"/>
        <v>9</v>
      </c>
      <c r="F11" s="65">
        <f>VLOOKUP($A11,'Return Data'!$B$7:$R$2843,11,0)</f>
        <v>22.222200000000001</v>
      </c>
      <c r="G11" s="66">
        <f t="shared" si="1"/>
        <v>7</v>
      </c>
      <c r="H11" s="65">
        <f>VLOOKUP($A11,'Return Data'!$B$7:$R$2843,12,0)</f>
        <v>44.298699999999997</v>
      </c>
      <c r="I11" s="66">
        <f t="shared" si="2"/>
        <v>10</v>
      </c>
      <c r="J11" s="65">
        <f>VLOOKUP($A11,'Return Data'!$B$7:$R$2843,13,0)</f>
        <v>57.662599999999998</v>
      </c>
      <c r="K11" s="66">
        <f t="shared" si="3"/>
        <v>11</v>
      </c>
      <c r="L11" s="65">
        <f>VLOOKUP($A11,'Return Data'!$B$7:$R$2843,17,0)</f>
        <v>16.818000000000001</v>
      </c>
      <c r="M11" s="66">
        <f t="shared" si="4"/>
        <v>9</v>
      </c>
      <c r="N11" s="65"/>
      <c r="O11" s="66"/>
      <c r="P11" s="65"/>
      <c r="Q11" s="66"/>
      <c r="R11" s="65">
        <f>VLOOKUP($A11,'Return Data'!$B$7:$R$2843,16,0)</f>
        <v>13.320399999999999</v>
      </c>
      <c r="S11" s="67">
        <f t="shared" si="7"/>
        <v>13</v>
      </c>
    </row>
    <row r="12" spans="1:20" x14ac:dyDescent="0.3">
      <c r="A12" s="63" t="s">
        <v>34</v>
      </c>
      <c r="B12" s="64">
        <f>VLOOKUP($A12,'Return Data'!$B$7:$R$2843,3,0)</f>
        <v>44376</v>
      </c>
      <c r="C12" s="65">
        <f>VLOOKUP($A12,'Return Data'!$B$7:$R$2843,4,0)</f>
        <v>75.48</v>
      </c>
      <c r="D12" s="65">
        <f>VLOOKUP($A12,'Return Data'!$B$7:$R$2843,10,0)</f>
        <v>19.016100000000002</v>
      </c>
      <c r="E12" s="66">
        <f t="shared" si="0"/>
        <v>1</v>
      </c>
      <c r="F12" s="65">
        <f>VLOOKUP($A12,'Return Data'!$B$7:$R$2843,11,0)</f>
        <v>38.292400000000001</v>
      </c>
      <c r="G12" s="66">
        <f t="shared" si="1"/>
        <v>1</v>
      </c>
      <c r="H12" s="65">
        <f>VLOOKUP($A12,'Return Data'!$B$7:$R$2843,12,0)</f>
        <v>69.161799999999999</v>
      </c>
      <c r="I12" s="66">
        <f t="shared" si="2"/>
        <v>1</v>
      </c>
      <c r="J12" s="65">
        <f>VLOOKUP($A12,'Return Data'!$B$7:$R$2843,13,0)</f>
        <v>100.2653</v>
      </c>
      <c r="K12" s="66">
        <f t="shared" si="3"/>
        <v>1</v>
      </c>
      <c r="L12" s="65">
        <f>VLOOKUP($A12,'Return Data'!$B$7:$R$2843,17,0)</f>
        <v>22.104600000000001</v>
      </c>
      <c r="M12" s="66">
        <f t="shared" si="4"/>
        <v>1</v>
      </c>
      <c r="N12" s="65">
        <f>VLOOKUP($A12,'Return Data'!$B$7:$R$2843,14,0)</f>
        <v>12.260300000000001</v>
      </c>
      <c r="O12" s="66">
        <f t="shared" si="5"/>
        <v>6</v>
      </c>
      <c r="P12" s="65">
        <f>VLOOKUP($A12,'Return Data'!$B$7:$R$2843,15,0)</f>
        <v>16.136099999999999</v>
      </c>
      <c r="Q12" s="66">
        <f t="shared" si="6"/>
        <v>1</v>
      </c>
      <c r="R12" s="65">
        <f>VLOOKUP($A12,'Return Data'!$B$7:$R$2843,16,0)</f>
        <v>16.385999999999999</v>
      </c>
      <c r="S12" s="67">
        <f t="shared" si="7"/>
        <v>5</v>
      </c>
    </row>
    <row r="13" spans="1:20" x14ac:dyDescent="0.3">
      <c r="A13" s="63" t="s">
        <v>35</v>
      </c>
      <c r="B13" s="64">
        <f>VLOOKUP($A13,'Return Data'!$B$7:$R$2843,3,0)</f>
        <v>44376</v>
      </c>
      <c r="C13" s="65">
        <f>VLOOKUP($A13,'Return Data'!$B$7:$R$2843,4,0)</f>
        <v>15.5014</v>
      </c>
      <c r="D13" s="65">
        <f>VLOOKUP($A13,'Return Data'!$B$7:$R$2843,10,0)</f>
        <v>10.834300000000001</v>
      </c>
      <c r="E13" s="66">
        <f t="shared" si="0"/>
        <v>13</v>
      </c>
      <c r="F13" s="65">
        <f>VLOOKUP($A13,'Return Data'!$B$7:$R$2843,11,0)</f>
        <v>14.4175</v>
      </c>
      <c r="G13" s="66">
        <f t="shared" si="1"/>
        <v>15</v>
      </c>
      <c r="H13" s="65">
        <f>VLOOKUP($A13,'Return Data'!$B$7:$R$2843,12,0)</f>
        <v>40.411200000000001</v>
      </c>
      <c r="I13" s="66">
        <f t="shared" si="2"/>
        <v>13</v>
      </c>
      <c r="J13" s="65">
        <f>VLOOKUP($A13,'Return Data'!$B$7:$R$2843,13,0)</f>
        <v>52.243200000000002</v>
      </c>
      <c r="K13" s="66">
        <f t="shared" si="3"/>
        <v>13</v>
      </c>
      <c r="L13" s="65">
        <f>VLOOKUP($A13,'Return Data'!$B$7:$R$2843,17,0)</f>
        <v>14.5954</v>
      </c>
      <c r="M13" s="66">
        <f t="shared" si="4"/>
        <v>14</v>
      </c>
      <c r="N13" s="65">
        <f>VLOOKUP($A13,'Return Data'!$B$7:$R$2843,14,0)</f>
        <v>7.7049000000000003</v>
      </c>
      <c r="O13" s="66">
        <f t="shared" si="5"/>
        <v>11</v>
      </c>
      <c r="P13" s="65">
        <f>VLOOKUP($A13,'Return Data'!$B$7:$R$2843,15,0)</f>
        <v>9.1463000000000001</v>
      </c>
      <c r="Q13" s="66">
        <f t="shared" si="6"/>
        <v>12</v>
      </c>
      <c r="R13" s="65">
        <f>VLOOKUP($A13,'Return Data'!$B$7:$R$2843,16,0)</f>
        <v>7.8314000000000004</v>
      </c>
      <c r="S13" s="67">
        <f t="shared" si="7"/>
        <v>16</v>
      </c>
    </row>
    <row r="14" spans="1:20" x14ac:dyDescent="0.3">
      <c r="A14" s="63" t="s">
        <v>36</v>
      </c>
      <c r="B14" s="64">
        <f>VLOOKUP($A14,'Return Data'!$B$7:$R$2843,3,0)</f>
        <v>44376</v>
      </c>
      <c r="C14" s="65">
        <f>VLOOKUP($A14,'Return Data'!$B$7:$R$2843,4,0)</f>
        <v>368.815489476783</v>
      </c>
      <c r="D14" s="65">
        <f>VLOOKUP($A14,'Return Data'!$B$7:$R$2843,10,0)</f>
        <v>10.2875</v>
      </c>
      <c r="E14" s="66">
        <f t="shared" si="0"/>
        <v>14</v>
      </c>
      <c r="F14" s="65">
        <f>VLOOKUP($A14,'Return Data'!$B$7:$R$2843,11,0)</f>
        <v>20.973600000000001</v>
      </c>
      <c r="G14" s="66">
        <f t="shared" si="1"/>
        <v>8</v>
      </c>
      <c r="H14" s="65">
        <f>VLOOKUP($A14,'Return Data'!$B$7:$R$2843,12,0)</f>
        <v>52.581000000000003</v>
      </c>
      <c r="I14" s="66">
        <f t="shared" si="2"/>
        <v>4</v>
      </c>
      <c r="J14" s="65">
        <f>VLOOKUP($A14,'Return Data'!$B$7:$R$2843,13,0)</f>
        <v>61.824300000000001</v>
      </c>
      <c r="K14" s="66">
        <f t="shared" si="3"/>
        <v>8</v>
      </c>
      <c r="L14" s="65">
        <f>VLOOKUP($A14,'Return Data'!$B$7:$R$2843,17,0)</f>
        <v>18.829799999999999</v>
      </c>
      <c r="M14" s="66">
        <f t="shared" si="4"/>
        <v>6</v>
      </c>
      <c r="N14" s="65">
        <f>VLOOKUP($A14,'Return Data'!$B$7:$R$2843,14,0)</f>
        <v>13.951599999999999</v>
      </c>
      <c r="O14" s="66">
        <f t="shared" si="5"/>
        <v>4</v>
      </c>
      <c r="P14" s="65">
        <f>VLOOKUP($A14,'Return Data'!$B$7:$R$2843,15,0)</f>
        <v>15.7598</v>
      </c>
      <c r="Q14" s="66">
        <f t="shared" si="6"/>
        <v>2</v>
      </c>
      <c r="R14" s="65">
        <f>VLOOKUP($A14,'Return Data'!$B$7:$R$2843,16,0)</f>
        <v>16.155200000000001</v>
      </c>
      <c r="S14" s="67">
        <f t="shared" si="7"/>
        <v>6</v>
      </c>
    </row>
    <row r="15" spans="1:20" x14ac:dyDescent="0.3">
      <c r="A15" s="63" t="s">
        <v>37</v>
      </c>
      <c r="B15" s="64">
        <f>VLOOKUP($A15,'Return Data'!$B$7:$R$2843,3,0)</f>
        <v>44376</v>
      </c>
      <c r="C15" s="65">
        <f>VLOOKUP($A15,'Return Data'!$B$7:$R$2843,4,0)</f>
        <v>50.777000000000001</v>
      </c>
      <c r="D15" s="65">
        <f>VLOOKUP($A15,'Return Data'!$B$7:$R$2843,10,0)</f>
        <v>13.5875</v>
      </c>
      <c r="E15" s="66">
        <f t="shared" si="0"/>
        <v>5</v>
      </c>
      <c r="F15" s="65">
        <f>VLOOKUP($A15,'Return Data'!$B$7:$R$2843,11,0)</f>
        <v>23.1555</v>
      </c>
      <c r="G15" s="66">
        <f t="shared" si="1"/>
        <v>6</v>
      </c>
      <c r="H15" s="65">
        <f>VLOOKUP($A15,'Return Data'!$B$7:$R$2843,12,0)</f>
        <v>45.760100000000001</v>
      </c>
      <c r="I15" s="66">
        <f t="shared" si="2"/>
        <v>9</v>
      </c>
      <c r="J15" s="65">
        <f>VLOOKUP($A15,'Return Data'!$B$7:$R$2843,13,0)</f>
        <v>65.694199999999995</v>
      </c>
      <c r="K15" s="66">
        <f t="shared" si="3"/>
        <v>5</v>
      </c>
      <c r="L15" s="65">
        <f>VLOOKUP($A15,'Return Data'!$B$7:$R$2843,17,0)</f>
        <v>18.269300000000001</v>
      </c>
      <c r="M15" s="66">
        <f t="shared" si="4"/>
        <v>7</v>
      </c>
      <c r="N15" s="65">
        <f>VLOOKUP($A15,'Return Data'!$B$7:$R$2843,14,0)</f>
        <v>13.2172</v>
      </c>
      <c r="O15" s="66">
        <f t="shared" si="5"/>
        <v>5</v>
      </c>
      <c r="P15" s="65">
        <f>VLOOKUP($A15,'Return Data'!$B$7:$R$2843,15,0)</f>
        <v>14.3749</v>
      </c>
      <c r="Q15" s="66">
        <f t="shared" si="6"/>
        <v>5</v>
      </c>
      <c r="R15" s="65">
        <f>VLOOKUP($A15,'Return Data'!$B$7:$R$2843,16,0)</f>
        <v>15.2052</v>
      </c>
      <c r="S15" s="67">
        <f t="shared" si="7"/>
        <v>9</v>
      </c>
    </row>
    <row r="16" spans="1:20" x14ac:dyDescent="0.3">
      <c r="A16" s="63" t="s">
        <v>38</v>
      </c>
      <c r="B16" s="64">
        <f>VLOOKUP($A16,'Return Data'!$B$7:$R$2843,3,0)</f>
        <v>44376</v>
      </c>
      <c r="C16" s="65">
        <f>VLOOKUP($A16,'Return Data'!$B$7:$R$2843,4,0)</f>
        <v>108.5669</v>
      </c>
      <c r="D16" s="65">
        <f>VLOOKUP($A16,'Return Data'!$B$7:$R$2843,10,0)</f>
        <v>14.2486</v>
      </c>
      <c r="E16" s="66">
        <f t="shared" si="0"/>
        <v>3</v>
      </c>
      <c r="F16" s="65">
        <f>VLOOKUP($A16,'Return Data'!$B$7:$R$2843,11,0)</f>
        <v>24.781199999999998</v>
      </c>
      <c r="G16" s="66">
        <f t="shared" si="1"/>
        <v>4</v>
      </c>
      <c r="H16" s="65">
        <f>VLOOKUP($A16,'Return Data'!$B$7:$R$2843,12,0)</f>
        <v>52.701000000000001</v>
      </c>
      <c r="I16" s="66">
        <f t="shared" si="2"/>
        <v>3</v>
      </c>
      <c r="J16" s="65">
        <f>VLOOKUP($A16,'Return Data'!$B$7:$R$2843,13,0)</f>
        <v>70.144599999999997</v>
      </c>
      <c r="K16" s="66">
        <f t="shared" si="3"/>
        <v>4</v>
      </c>
      <c r="L16" s="65">
        <f>VLOOKUP($A16,'Return Data'!$B$7:$R$2843,17,0)</f>
        <v>20.1876</v>
      </c>
      <c r="M16" s="66">
        <f t="shared" si="4"/>
        <v>4</v>
      </c>
      <c r="N16" s="65">
        <f>VLOOKUP($A16,'Return Data'!$B$7:$R$2843,14,0)</f>
        <v>15.473000000000001</v>
      </c>
      <c r="O16" s="66">
        <f t="shared" si="5"/>
        <v>1</v>
      </c>
      <c r="P16" s="65">
        <f>VLOOKUP($A16,'Return Data'!$B$7:$R$2843,15,0)</f>
        <v>15.3796</v>
      </c>
      <c r="Q16" s="66">
        <f t="shared" si="6"/>
        <v>3</v>
      </c>
      <c r="R16" s="65">
        <f>VLOOKUP($A16,'Return Data'!$B$7:$R$2843,16,0)</f>
        <v>15.9992</v>
      </c>
      <c r="S16" s="67">
        <f t="shared" si="7"/>
        <v>7</v>
      </c>
    </row>
    <row r="17" spans="1:19" x14ac:dyDescent="0.3">
      <c r="A17" s="63" t="s">
        <v>39</v>
      </c>
      <c r="B17" s="64">
        <f>VLOOKUP($A17,'Return Data'!$B$7:$R$2843,3,0)</f>
        <v>44376</v>
      </c>
      <c r="C17" s="65">
        <f>VLOOKUP($A17,'Return Data'!$B$7:$R$2843,4,0)</f>
        <v>72.02</v>
      </c>
      <c r="D17" s="65">
        <f>VLOOKUP($A17,'Return Data'!$B$7:$R$2843,10,0)</f>
        <v>10.9536</v>
      </c>
      <c r="E17" s="66">
        <f t="shared" si="0"/>
        <v>12</v>
      </c>
      <c r="F17" s="65">
        <f>VLOOKUP($A17,'Return Data'!$B$7:$R$2843,11,0)</f>
        <v>20.5154</v>
      </c>
      <c r="G17" s="66">
        <f t="shared" si="1"/>
        <v>9</v>
      </c>
      <c r="H17" s="65">
        <f>VLOOKUP($A17,'Return Data'!$B$7:$R$2843,12,0)</f>
        <v>48.8324</v>
      </c>
      <c r="I17" s="66">
        <f t="shared" si="2"/>
        <v>6</v>
      </c>
      <c r="J17" s="65">
        <f>VLOOKUP($A17,'Return Data'!$B$7:$R$2843,13,0)</f>
        <v>64.429199999999994</v>
      </c>
      <c r="K17" s="66">
        <f t="shared" si="3"/>
        <v>6</v>
      </c>
      <c r="L17" s="65">
        <f>VLOOKUP($A17,'Return Data'!$B$7:$R$2843,17,0)</f>
        <v>13.9459</v>
      </c>
      <c r="M17" s="66">
        <f t="shared" si="4"/>
        <v>16</v>
      </c>
      <c r="N17" s="65">
        <f>VLOOKUP($A17,'Return Data'!$B$7:$R$2843,14,0)</f>
        <v>11.2294</v>
      </c>
      <c r="O17" s="66">
        <f t="shared" si="5"/>
        <v>8</v>
      </c>
      <c r="P17" s="65">
        <f>VLOOKUP($A17,'Return Data'!$B$7:$R$2843,15,0)</f>
        <v>11.4139</v>
      </c>
      <c r="Q17" s="66">
        <f t="shared" si="6"/>
        <v>10</v>
      </c>
      <c r="R17" s="65">
        <f>VLOOKUP($A17,'Return Data'!$B$7:$R$2843,16,0)</f>
        <v>13.5623</v>
      </c>
      <c r="S17" s="67">
        <f t="shared" si="7"/>
        <v>12</v>
      </c>
    </row>
    <row r="18" spans="1:19" x14ac:dyDescent="0.3">
      <c r="A18" s="63" t="s">
        <v>40</v>
      </c>
      <c r="B18" s="64">
        <f>VLOOKUP($A18,'Return Data'!$B$7:$R$2843,3,0)</f>
        <v>44376</v>
      </c>
      <c r="C18" s="65">
        <f>VLOOKUP($A18,'Return Data'!$B$7:$R$2843,4,0)</f>
        <v>175.94200000000001</v>
      </c>
      <c r="D18" s="65">
        <f>VLOOKUP($A18,'Return Data'!$B$7:$R$2843,10,0)</f>
        <v>8.5234000000000005</v>
      </c>
      <c r="E18" s="66">
        <f t="shared" si="0"/>
        <v>16</v>
      </c>
      <c r="F18" s="65">
        <f>VLOOKUP($A18,'Return Data'!$B$7:$R$2843,11,0)</f>
        <v>13.6273</v>
      </c>
      <c r="G18" s="66">
        <f t="shared" si="1"/>
        <v>16</v>
      </c>
      <c r="H18" s="65">
        <f>VLOOKUP($A18,'Return Data'!$B$7:$R$2843,12,0)</f>
        <v>33.302700000000002</v>
      </c>
      <c r="I18" s="66">
        <f t="shared" si="2"/>
        <v>16</v>
      </c>
      <c r="J18" s="65">
        <f>VLOOKUP($A18,'Return Data'!$B$7:$R$2843,13,0)</f>
        <v>46.424300000000002</v>
      </c>
      <c r="K18" s="66">
        <f t="shared" si="3"/>
        <v>15</v>
      </c>
      <c r="L18" s="65">
        <f>VLOOKUP($A18,'Return Data'!$B$7:$R$2843,17,0)</f>
        <v>14.269500000000001</v>
      </c>
      <c r="M18" s="66">
        <f t="shared" si="4"/>
        <v>15</v>
      </c>
      <c r="N18" s="65">
        <f>VLOOKUP($A18,'Return Data'!$B$7:$R$2843,14,0)</f>
        <v>9.1273999999999997</v>
      </c>
      <c r="O18" s="66">
        <f t="shared" si="5"/>
        <v>10</v>
      </c>
      <c r="P18" s="65">
        <f>VLOOKUP($A18,'Return Data'!$B$7:$R$2843,15,0)</f>
        <v>13.879200000000001</v>
      </c>
      <c r="Q18" s="66">
        <f t="shared" si="6"/>
        <v>6</v>
      </c>
      <c r="R18" s="65">
        <f>VLOOKUP($A18,'Return Data'!$B$7:$R$2843,16,0)</f>
        <v>18.3613</v>
      </c>
      <c r="S18" s="67">
        <f t="shared" si="7"/>
        <v>2</v>
      </c>
    </row>
    <row r="19" spans="1:19" x14ac:dyDescent="0.3">
      <c r="A19" s="63" t="s">
        <v>41</v>
      </c>
      <c r="B19" s="64">
        <f>VLOOKUP($A19,'Return Data'!$B$7:$R$2843,3,0)</f>
        <v>44376</v>
      </c>
      <c r="C19" s="65">
        <f>VLOOKUP($A19,'Return Data'!$B$7:$R$2843,4,0)</f>
        <v>13.5181</v>
      </c>
      <c r="D19" s="65">
        <f>VLOOKUP($A19,'Return Data'!$B$7:$R$2843,10,0)</f>
        <v>12.765499999999999</v>
      </c>
      <c r="E19" s="66">
        <f t="shared" si="0"/>
        <v>7</v>
      </c>
      <c r="F19" s="65">
        <f>VLOOKUP($A19,'Return Data'!$B$7:$R$2843,11,0)</f>
        <v>19.101199999999999</v>
      </c>
      <c r="G19" s="66">
        <f t="shared" si="1"/>
        <v>12</v>
      </c>
      <c r="H19" s="65">
        <f>VLOOKUP($A19,'Return Data'!$B$7:$R$2843,12,0)</f>
        <v>36.738500000000002</v>
      </c>
      <c r="I19" s="66">
        <f t="shared" si="2"/>
        <v>14</v>
      </c>
      <c r="J19" s="65">
        <f>VLOOKUP($A19,'Return Data'!$B$7:$R$2843,13,0)</f>
        <v>49.0715</v>
      </c>
      <c r="K19" s="66">
        <f t="shared" si="3"/>
        <v>14</v>
      </c>
      <c r="L19" s="65">
        <f>VLOOKUP($A19,'Return Data'!$B$7:$R$2843,17,0)</f>
        <v>16.805099999999999</v>
      </c>
      <c r="M19" s="66">
        <f t="shared" si="4"/>
        <v>10</v>
      </c>
      <c r="N19" s="65"/>
      <c r="O19" s="66"/>
      <c r="P19" s="65"/>
      <c r="Q19" s="66"/>
      <c r="R19" s="65">
        <f>VLOOKUP($A19,'Return Data'!$B$7:$R$2843,16,0)</f>
        <v>10.703900000000001</v>
      </c>
      <c r="S19" s="67">
        <f t="shared" si="7"/>
        <v>14</v>
      </c>
    </row>
    <row r="20" spans="1:19" x14ac:dyDescent="0.3">
      <c r="A20" s="63" t="s">
        <v>42</v>
      </c>
      <c r="B20" s="64">
        <f>VLOOKUP($A20,'Return Data'!$B$7:$R$2843,3,0)</f>
        <v>44376</v>
      </c>
      <c r="C20" s="65">
        <f>VLOOKUP($A20,'Return Data'!$B$7:$R$2843,4,0)</f>
        <v>12.8726</v>
      </c>
      <c r="D20" s="65">
        <f>VLOOKUP($A20,'Return Data'!$B$7:$R$2843,10,0)</f>
        <v>11.190200000000001</v>
      </c>
      <c r="E20" s="66">
        <f t="shared" si="0"/>
        <v>11</v>
      </c>
      <c r="F20" s="65">
        <f>VLOOKUP($A20,'Return Data'!$B$7:$R$2843,11,0)</f>
        <v>15.9161</v>
      </c>
      <c r="G20" s="66">
        <f t="shared" si="1"/>
        <v>14</v>
      </c>
      <c r="H20" s="65">
        <f>VLOOKUP($A20,'Return Data'!$B$7:$R$2843,12,0)</f>
        <v>33.347799999999999</v>
      </c>
      <c r="I20" s="66">
        <f t="shared" si="2"/>
        <v>15</v>
      </c>
      <c r="J20" s="65">
        <f>VLOOKUP($A20,'Return Data'!$B$7:$R$2843,13,0)</f>
        <v>45.085900000000002</v>
      </c>
      <c r="K20" s="66">
        <f t="shared" si="3"/>
        <v>16</v>
      </c>
      <c r="L20" s="65">
        <f>VLOOKUP($A20,'Return Data'!$B$7:$R$2843,17,0)</f>
        <v>15.9194</v>
      </c>
      <c r="M20" s="66">
        <f t="shared" si="4"/>
        <v>11</v>
      </c>
      <c r="N20" s="65"/>
      <c r="O20" s="66"/>
      <c r="P20" s="65"/>
      <c r="Q20" s="66"/>
      <c r="R20" s="65">
        <f>VLOOKUP($A20,'Return Data'!$B$7:$R$2843,16,0)</f>
        <v>9.0754000000000001</v>
      </c>
      <c r="S20" s="67">
        <f t="shared" si="7"/>
        <v>15</v>
      </c>
    </row>
    <row r="21" spans="1:19" x14ac:dyDescent="0.3">
      <c r="A21" s="63" t="s">
        <v>43</v>
      </c>
      <c r="B21" s="64">
        <f>VLOOKUP($A21,'Return Data'!$B$7:$R$2843,3,0)</f>
        <v>44376</v>
      </c>
      <c r="C21" s="65">
        <f>VLOOKUP($A21,'Return Data'!$B$7:$R$2843,4,0)</f>
        <v>355.20769999999999</v>
      </c>
      <c r="D21" s="65">
        <f>VLOOKUP($A21,'Return Data'!$B$7:$R$2843,10,0)</f>
        <v>13.718500000000001</v>
      </c>
      <c r="E21" s="66">
        <f t="shared" si="0"/>
        <v>4</v>
      </c>
      <c r="F21" s="65">
        <f>VLOOKUP($A21,'Return Data'!$B$7:$R$2843,11,0)</f>
        <v>31.4816</v>
      </c>
      <c r="G21" s="66">
        <f t="shared" si="1"/>
        <v>2</v>
      </c>
      <c r="H21" s="65">
        <f>VLOOKUP($A21,'Return Data'!$B$7:$R$2843,12,0)</f>
        <v>68.284300000000002</v>
      </c>
      <c r="I21" s="66">
        <f t="shared" si="2"/>
        <v>2</v>
      </c>
      <c r="J21" s="65">
        <f>VLOOKUP($A21,'Return Data'!$B$7:$R$2843,13,0)</f>
        <v>83.130300000000005</v>
      </c>
      <c r="K21" s="66">
        <f t="shared" si="3"/>
        <v>2</v>
      </c>
      <c r="L21" s="65">
        <f>VLOOKUP($A21,'Return Data'!$B$7:$R$2843,17,0)</f>
        <v>18.887699999999999</v>
      </c>
      <c r="M21" s="66">
        <f t="shared" si="4"/>
        <v>5</v>
      </c>
      <c r="N21" s="65">
        <f>VLOOKUP($A21,'Return Data'!$B$7:$R$2843,14,0)</f>
        <v>12.048999999999999</v>
      </c>
      <c r="O21" s="66">
        <f t="shared" si="5"/>
        <v>7</v>
      </c>
      <c r="P21" s="65">
        <f>VLOOKUP($A21,'Return Data'!$B$7:$R$2843,15,0)</f>
        <v>13.6439</v>
      </c>
      <c r="Q21" s="66">
        <f t="shared" si="6"/>
        <v>7</v>
      </c>
      <c r="R21" s="65">
        <f>VLOOKUP($A21,'Return Data'!$B$7:$R$2843,16,0)</f>
        <v>17.3216</v>
      </c>
      <c r="S21" s="67">
        <f t="shared" si="7"/>
        <v>3</v>
      </c>
    </row>
    <row r="22" spans="1:19" x14ac:dyDescent="0.3">
      <c r="A22" s="63" t="s">
        <v>44</v>
      </c>
      <c r="B22" s="64">
        <f>VLOOKUP($A22,'Return Data'!$B$7:$R$2843,3,0)</f>
        <v>44376</v>
      </c>
      <c r="C22" s="65">
        <f>VLOOKUP($A22,'Return Data'!$B$7:$R$2843,4,0)</f>
        <v>14.86</v>
      </c>
      <c r="D22" s="65">
        <f>VLOOKUP($A22,'Return Data'!$B$7:$R$2843,10,0)</f>
        <v>10.1557</v>
      </c>
      <c r="E22" s="66">
        <f t="shared" si="0"/>
        <v>15</v>
      </c>
      <c r="F22" s="65">
        <f>VLOOKUP($A22,'Return Data'!$B$7:$R$2843,11,0)</f>
        <v>17.656400000000001</v>
      </c>
      <c r="G22" s="66">
        <f t="shared" si="1"/>
        <v>13</v>
      </c>
      <c r="H22" s="65">
        <f>VLOOKUP($A22,'Return Data'!$B$7:$R$2843,12,0)</f>
        <v>42.884599999999999</v>
      </c>
      <c r="I22" s="66">
        <f t="shared" si="2"/>
        <v>12</v>
      </c>
      <c r="J22" s="65">
        <f>VLOOKUP($A22,'Return Data'!$B$7:$R$2843,13,0)</f>
        <v>55.114800000000002</v>
      </c>
      <c r="K22" s="66">
        <f t="shared" si="3"/>
        <v>12</v>
      </c>
      <c r="L22" s="65">
        <f>VLOOKUP($A22,'Return Data'!$B$7:$R$2843,17,0)</f>
        <v>17.848800000000001</v>
      </c>
      <c r="M22" s="66">
        <f t="shared" si="4"/>
        <v>8</v>
      </c>
      <c r="N22" s="65"/>
      <c r="O22" s="66"/>
      <c r="P22" s="65"/>
      <c r="Q22" s="66"/>
      <c r="R22" s="65">
        <f>VLOOKUP($A22,'Return Data'!$B$7:$R$2843,16,0)</f>
        <v>16.683199999999999</v>
      </c>
      <c r="S22" s="67">
        <f t="shared" si="7"/>
        <v>4</v>
      </c>
    </row>
    <row r="23" spans="1:19" x14ac:dyDescent="0.3">
      <c r="A23" s="63" t="s">
        <v>45</v>
      </c>
      <c r="B23" s="64">
        <f>VLOOKUP($A23,'Return Data'!$B$7:$R$2843,3,0)</f>
        <v>44376</v>
      </c>
      <c r="C23" s="65">
        <f>VLOOKUP($A23,'Return Data'!$B$7:$R$2843,4,0)</f>
        <v>91.116500000000002</v>
      </c>
      <c r="D23" s="65">
        <f>VLOOKUP($A23,'Return Data'!$B$7:$R$2843,10,0)</f>
        <v>11.6313</v>
      </c>
      <c r="E23" s="66">
        <f t="shared" si="0"/>
        <v>8</v>
      </c>
      <c r="F23" s="65">
        <f>VLOOKUP($A23,'Return Data'!$B$7:$R$2843,11,0)</f>
        <v>19.122</v>
      </c>
      <c r="G23" s="66">
        <f t="shared" si="1"/>
        <v>11</v>
      </c>
      <c r="H23" s="65">
        <f>VLOOKUP($A23,'Return Data'!$B$7:$R$2843,12,0)</f>
        <v>46.831400000000002</v>
      </c>
      <c r="I23" s="66">
        <f t="shared" si="2"/>
        <v>8</v>
      </c>
      <c r="J23" s="65">
        <f>VLOOKUP($A23,'Return Data'!$B$7:$R$2843,13,0)</f>
        <v>60.598999999999997</v>
      </c>
      <c r="K23" s="66">
        <f t="shared" si="3"/>
        <v>10</v>
      </c>
      <c r="L23" s="65">
        <f>VLOOKUP($A23,'Return Data'!$B$7:$R$2843,17,0)</f>
        <v>21.8658</v>
      </c>
      <c r="M23" s="66">
        <f t="shared" si="4"/>
        <v>2</v>
      </c>
      <c r="N23" s="65">
        <f>VLOOKUP($A23,'Return Data'!$B$7:$R$2843,14,0)</f>
        <v>15.381399999999999</v>
      </c>
      <c r="O23" s="66">
        <f t="shared" si="5"/>
        <v>2</v>
      </c>
      <c r="P23" s="65">
        <f>VLOOKUP($A23,'Return Data'!$B$7:$R$2843,15,0)</f>
        <v>14.384600000000001</v>
      </c>
      <c r="Q23" s="66">
        <f t="shared" si="6"/>
        <v>4</v>
      </c>
      <c r="R23" s="65">
        <f>VLOOKUP($A23,'Return Data'!$B$7:$R$2843,16,0)</f>
        <v>14.855</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12.418043750000001</v>
      </c>
      <c r="E25" s="74"/>
      <c r="F25" s="75">
        <f>AVERAGE(F8:F23)</f>
        <v>21.840425</v>
      </c>
      <c r="G25" s="74"/>
      <c r="H25" s="75">
        <f>AVERAGE(H8:H23)</f>
        <v>47.285443750000006</v>
      </c>
      <c r="I25" s="74"/>
      <c r="J25" s="75">
        <f>AVERAGE(J8:J23)</f>
        <v>62.874556250000005</v>
      </c>
      <c r="K25" s="74"/>
      <c r="L25" s="75">
        <f>AVERAGE(L8:L23)</f>
        <v>17.603312499999998</v>
      </c>
      <c r="M25" s="74"/>
      <c r="N25" s="75">
        <f>AVERAGE(N8:N23)</f>
        <v>11.779383333333334</v>
      </c>
      <c r="O25" s="74"/>
      <c r="P25" s="75">
        <f>AVERAGE(P8:P23)</f>
        <v>13.3583</v>
      </c>
      <c r="Q25" s="74"/>
      <c r="R25" s="75">
        <f>AVERAGE(R8:R23)</f>
        <v>14.688549999999999</v>
      </c>
      <c r="S25" s="76"/>
    </row>
    <row r="26" spans="1:19" x14ac:dyDescent="0.3">
      <c r="A26" s="73" t="s">
        <v>28</v>
      </c>
      <c r="B26" s="74"/>
      <c r="C26" s="74"/>
      <c r="D26" s="75">
        <f>MIN(D8:D23)</f>
        <v>8.5234000000000005</v>
      </c>
      <c r="E26" s="74"/>
      <c r="F26" s="75">
        <f>MIN(F8:F23)</f>
        <v>13.6273</v>
      </c>
      <c r="G26" s="74"/>
      <c r="H26" s="75">
        <f>MIN(H8:H23)</f>
        <v>33.302700000000002</v>
      </c>
      <c r="I26" s="74"/>
      <c r="J26" s="75">
        <f>MIN(J8:J23)</f>
        <v>45.085900000000002</v>
      </c>
      <c r="K26" s="74"/>
      <c r="L26" s="75">
        <f>MIN(L8:L23)</f>
        <v>13.9459</v>
      </c>
      <c r="M26" s="74"/>
      <c r="N26" s="75">
        <f>MIN(N8:N23)</f>
        <v>6.1905000000000001</v>
      </c>
      <c r="O26" s="74"/>
      <c r="P26" s="75">
        <f>MIN(P8:P23)</f>
        <v>9.1463000000000001</v>
      </c>
      <c r="Q26" s="74"/>
      <c r="R26" s="75">
        <f>MIN(R8:R23)</f>
        <v>7.8314000000000004</v>
      </c>
      <c r="S26" s="76"/>
    </row>
    <row r="27" spans="1:19" ht="15" thickBot="1" x14ac:dyDescent="0.35">
      <c r="A27" s="77" t="s">
        <v>29</v>
      </c>
      <c r="B27" s="78"/>
      <c r="C27" s="78"/>
      <c r="D27" s="79">
        <f>MAX(D8:D23)</f>
        <v>19.016100000000002</v>
      </c>
      <c r="E27" s="78"/>
      <c r="F27" s="79">
        <f>MAX(F8:F23)</f>
        <v>38.292400000000001</v>
      </c>
      <c r="G27" s="78"/>
      <c r="H27" s="79">
        <f>MAX(H8:H23)</f>
        <v>69.161799999999999</v>
      </c>
      <c r="I27" s="78"/>
      <c r="J27" s="79">
        <f>MAX(J8:J23)</f>
        <v>100.2653</v>
      </c>
      <c r="K27" s="78"/>
      <c r="L27" s="79">
        <f>MAX(L8:L23)</f>
        <v>22.104600000000001</v>
      </c>
      <c r="M27" s="78"/>
      <c r="N27" s="79">
        <f>MAX(N8:N23)</f>
        <v>15.473000000000001</v>
      </c>
      <c r="O27" s="78"/>
      <c r="P27" s="79">
        <f>MAX(P8:P23)</f>
        <v>16.136099999999999</v>
      </c>
      <c r="Q27" s="78"/>
      <c r="R27" s="79">
        <f>MAX(R8:R23)</f>
        <v>19.937200000000001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44376</v>
      </c>
      <c r="C8" s="65">
        <f>VLOOKUP($A8,'Return Data'!$B$7:$R$2843,4,0)</f>
        <v>641.07000000000005</v>
      </c>
      <c r="D8" s="65">
        <f>VLOOKUP($A8,'Return Data'!$B$7:$R$2843,10,0)</f>
        <v>12.4152</v>
      </c>
      <c r="E8" s="66">
        <f>RANK(D8,D$8:D$34,0)</f>
        <v>16</v>
      </c>
      <c r="F8" s="65">
        <f>VLOOKUP($A8,'Return Data'!$B$7:$R$2843,11,0)</f>
        <v>20.413599999999999</v>
      </c>
      <c r="G8" s="66">
        <f>RANK(F8,F$8:F$34,0)</f>
        <v>20</v>
      </c>
      <c r="H8" s="65">
        <f>VLOOKUP($A8,'Return Data'!$B$7:$R$2843,12,0)</f>
        <v>47.569200000000002</v>
      </c>
      <c r="I8" s="66">
        <f>RANK(H8,H$8:H$34,0)</f>
        <v>14</v>
      </c>
      <c r="J8" s="65">
        <f>VLOOKUP($A8,'Return Data'!$B$7:$R$2843,13,0)</f>
        <v>67.184799999999996</v>
      </c>
      <c r="K8" s="66">
        <f>RANK(J8,J$8:J$34,0)</f>
        <v>9</v>
      </c>
      <c r="L8" s="65">
        <f>VLOOKUP($A8,'Return Data'!$B$7:$R$2843,17,0)</f>
        <v>21.403700000000001</v>
      </c>
      <c r="M8" s="66">
        <f>RANK(L8,L$8:L$34,0)</f>
        <v>12</v>
      </c>
      <c r="N8" s="65">
        <f>VLOOKUP($A8,'Return Data'!$B$7:$R$2843,14,0)</f>
        <v>14.646100000000001</v>
      </c>
      <c r="O8" s="66">
        <f>RANK(N8,N$8:N$34,0)</f>
        <v>15</v>
      </c>
      <c r="P8" s="65">
        <f>VLOOKUP($A8,'Return Data'!$B$7:$R$2843,15,0)</f>
        <v>15.173400000000001</v>
      </c>
      <c r="Q8" s="66">
        <f>RANK(P8,P$8:P$34,0)</f>
        <v>15</v>
      </c>
      <c r="R8" s="65">
        <f>VLOOKUP($A8,'Return Data'!$B$7:$R$2843,16,0)</f>
        <v>17.423100000000002</v>
      </c>
      <c r="S8" s="67">
        <f>RANK(R8,R$8:R$34,0)</f>
        <v>11</v>
      </c>
    </row>
    <row r="9" spans="1:20" x14ac:dyDescent="0.3">
      <c r="A9" s="63" t="s">
        <v>900</v>
      </c>
      <c r="B9" s="64">
        <f>VLOOKUP($A9,'Return Data'!$B$7:$R$2843,3,0)</f>
        <v>44376</v>
      </c>
      <c r="C9" s="65">
        <f>VLOOKUP($A9,'Return Data'!$B$7:$R$2843,4,0)</f>
        <v>19.23</v>
      </c>
      <c r="D9" s="65">
        <f>VLOOKUP($A9,'Return Data'!$B$7:$R$2843,10,0)</f>
        <v>17.042000000000002</v>
      </c>
      <c r="E9" s="66">
        <f t="shared" ref="E9:E34" si="0">RANK(D9,D$8:D$34,0)</f>
        <v>2</v>
      </c>
      <c r="F9" s="65">
        <f>VLOOKUP($A9,'Return Data'!$B$7:$R$2843,11,0)</f>
        <v>26.098400000000002</v>
      </c>
      <c r="G9" s="66">
        <f t="shared" ref="G9:G34" si="1">RANK(F9,F$8:F$34,0)</f>
        <v>5</v>
      </c>
      <c r="H9" s="65">
        <f>VLOOKUP($A9,'Return Data'!$B$7:$R$2843,12,0)</f>
        <v>50.941899999999997</v>
      </c>
      <c r="I9" s="66">
        <f t="shared" ref="I9:I34" si="2">RANK(H9,H$8:H$34,0)</f>
        <v>10</v>
      </c>
      <c r="J9" s="65">
        <f>VLOOKUP($A9,'Return Data'!$B$7:$R$2843,13,0)</f>
        <v>67.947599999999994</v>
      </c>
      <c r="K9" s="66">
        <f t="shared" ref="K9:K34" si="3">RANK(J9,J$8:J$34,0)</f>
        <v>7</v>
      </c>
      <c r="L9" s="65">
        <f>VLOOKUP($A9,'Return Data'!$B$7:$R$2843,17,0)</f>
        <v>31.111499999999999</v>
      </c>
      <c r="M9" s="66">
        <f t="shared" ref="M9:M34" si="4">RANK(L9,L$8:L$34,0)</f>
        <v>1</v>
      </c>
      <c r="N9" s="65"/>
      <c r="O9" s="66"/>
      <c r="P9" s="65"/>
      <c r="Q9" s="66"/>
      <c r="R9" s="65">
        <f>VLOOKUP($A9,'Return Data'!$B$7:$R$2843,16,0)</f>
        <v>27.544</v>
      </c>
      <c r="S9" s="67">
        <f t="shared" ref="S9:S34" si="5">RANK(R9,R$8:R$34,0)</f>
        <v>3</v>
      </c>
    </row>
    <row r="10" spans="1:20" x14ac:dyDescent="0.3">
      <c r="A10" s="63" t="s">
        <v>902</v>
      </c>
      <c r="B10" s="64">
        <f>VLOOKUP($A10,'Return Data'!$B$7:$R$2843,3,0)</f>
        <v>44376</v>
      </c>
      <c r="C10" s="65">
        <f>VLOOKUP($A10,'Return Data'!$B$7:$R$2843,4,0)</f>
        <v>55.3</v>
      </c>
      <c r="D10" s="65">
        <f>VLOOKUP($A10,'Return Data'!$B$7:$R$2843,10,0)</f>
        <v>17.210699999999999</v>
      </c>
      <c r="E10" s="66">
        <f t="shared" si="0"/>
        <v>1</v>
      </c>
      <c r="F10" s="65">
        <f>VLOOKUP($A10,'Return Data'!$B$7:$R$2843,11,0)</f>
        <v>20.927199999999999</v>
      </c>
      <c r="G10" s="66">
        <f t="shared" si="1"/>
        <v>18</v>
      </c>
      <c r="H10" s="65">
        <f>VLOOKUP($A10,'Return Data'!$B$7:$R$2843,12,0)</f>
        <v>45.258699999999997</v>
      </c>
      <c r="I10" s="66">
        <f t="shared" si="2"/>
        <v>19</v>
      </c>
      <c r="J10" s="65">
        <f>VLOOKUP($A10,'Return Data'!$B$7:$R$2843,13,0)</f>
        <v>63.030700000000003</v>
      </c>
      <c r="K10" s="66">
        <f t="shared" si="3"/>
        <v>17</v>
      </c>
      <c r="L10" s="65">
        <f>VLOOKUP($A10,'Return Data'!$B$7:$R$2843,17,0)</f>
        <v>22.683499999999999</v>
      </c>
      <c r="M10" s="66">
        <f t="shared" si="4"/>
        <v>9</v>
      </c>
      <c r="N10" s="65">
        <f>VLOOKUP($A10,'Return Data'!$B$7:$R$2843,14,0)</f>
        <v>13.2494</v>
      </c>
      <c r="O10" s="66">
        <f t="shared" ref="O10:O34" si="6">RANK(N10,N$8:N$34,0)</f>
        <v>21</v>
      </c>
      <c r="P10" s="65">
        <f>VLOOKUP($A10,'Return Data'!$B$7:$R$2843,15,0)</f>
        <v>14.3369</v>
      </c>
      <c r="Q10" s="66">
        <f t="shared" ref="Q10:Q34" si="7">RANK(P10,P$8:P$34,0)</f>
        <v>17</v>
      </c>
      <c r="R10" s="65">
        <f>VLOOKUP($A10,'Return Data'!$B$7:$R$2843,16,0)</f>
        <v>13.7996</v>
      </c>
      <c r="S10" s="67">
        <f t="shared" si="5"/>
        <v>24</v>
      </c>
    </row>
    <row r="11" spans="1:20" x14ac:dyDescent="0.3">
      <c r="A11" s="63" t="s">
        <v>904</v>
      </c>
      <c r="B11" s="64">
        <f>VLOOKUP($A11,'Return Data'!$B$7:$R$2843,3,0)</f>
        <v>44376</v>
      </c>
      <c r="C11" s="65">
        <f>VLOOKUP($A11,'Return Data'!$B$7:$R$2843,4,0)</f>
        <v>158.25</v>
      </c>
      <c r="D11" s="65">
        <f>VLOOKUP($A11,'Return Data'!$B$7:$R$2843,10,0)</f>
        <v>13.538500000000001</v>
      </c>
      <c r="E11" s="66">
        <f t="shared" si="0"/>
        <v>12</v>
      </c>
      <c r="F11" s="65">
        <f>VLOOKUP($A11,'Return Data'!$B$7:$R$2843,11,0)</f>
        <v>21.348099999999999</v>
      </c>
      <c r="G11" s="66">
        <f t="shared" si="1"/>
        <v>16</v>
      </c>
      <c r="H11" s="65">
        <f>VLOOKUP($A11,'Return Data'!$B$7:$R$2843,12,0)</f>
        <v>46.2164</v>
      </c>
      <c r="I11" s="66">
        <f t="shared" si="2"/>
        <v>18</v>
      </c>
      <c r="J11" s="65">
        <f>VLOOKUP($A11,'Return Data'!$B$7:$R$2843,13,0)</f>
        <v>67.071399999999997</v>
      </c>
      <c r="K11" s="66">
        <f t="shared" si="3"/>
        <v>11</v>
      </c>
      <c r="L11" s="65">
        <f>VLOOKUP($A11,'Return Data'!$B$7:$R$2843,17,0)</f>
        <v>25.040800000000001</v>
      </c>
      <c r="M11" s="66">
        <f t="shared" si="4"/>
        <v>5</v>
      </c>
      <c r="N11" s="65">
        <f>VLOOKUP($A11,'Return Data'!$B$7:$R$2843,14,0)</f>
        <v>17.9846</v>
      </c>
      <c r="O11" s="66">
        <f t="shared" si="6"/>
        <v>5</v>
      </c>
      <c r="P11" s="65">
        <f>VLOOKUP($A11,'Return Data'!$B$7:$R$2843,15,0)</f>
        <v>19.598500000000001</v>
      </c>
      <c r="Q11" s="66">
        <f t="shared" si="7"/>
        <v>2</v>
      </c>
      <c r="R11" s="65">
        <f>VLOOKUP($A11,'Return Data'!$B$7:$R$2843,16,0)</f>
        <v>22.752600000000001</v>
      </c>
      <c r="S11" s="67">
        <f t="shared" si="5"/>
        <v>6</v>
      </c>
    </row>
    <row r="12" spans="1:20" x14ac:dyDescent="0.3">
      <c r="A12" s="63" t="s">
        <v>906</v>
      </c>
      <c r="B12" s="64">
        <f>VLOOKUP($A12,'Return Data'!$B$7:$R$2843,3,0)</f>
        <v>44376</v>
      </c>
      <c r="C12" s="65">
        <f>VLOOKUP($A12,'Return Data'!$B$7:$R$2843,4,0)</f>
        <v>357.31099999999998</v>
      </c>
      <c r="D12" s="65">
        <f>VLOOKUP($A12,'Return Data'!$B$7:$R$2843,10,0)</f>
        <v>15.3048</v>
      </c>
      <c r="E12" s="66">
        <f t="shared" si="0"/>
        <v>7</v>
      </c>
      <c r="F12" s="65">
        <f>VLOOKUP($A12,'Return Data'!$B$7:$R$2843,11,0)</f>
        <v>25.3674</v>
      </c>
      <c r="G12" s="66">
        <f t="shared" si="1"/>
        <v>7</v>
      </c>
      <c r="H12" s="65">
        <f>VLOOKUP($A12,'Return Data'!$B$7:$R$2843,12,0)</f>
        <v>53.473599999999998</v>
      </c>
      <c r="I12" s="66">
        <f t="shared" si="2"/>
        <v>6</v>
      </c>
      <c r="J12" s="65">
        <f>VLOOKUP($A12,'Return Data'!$B$7:$R$2843,13,0)</f>
        <v>64.479799999999997</v>
      </c>
      <c r="K12" s="66">
        <f t="shared" si="3"/>
        <v>14</v>
      </c>
      <c r="L12" s="65">
        <f>VLOOKUP($A12,'Return Data'!$B$7:$R$2843,17,0)</f>
        <v>23.801600000000001</v>
      </c>
      <c r="M12" s="66">
        <f t="shared" si="4"/>
        <v>6</v>
      </c>
      <c r="N12" s="65">
        <f>VLOOKUP($A12,'Return Data'!$B$7:$R$2843,14,0)</f>
        <v>18.259799999999998</v>
      </c>
      <c r="O12" s="66">
        <f t="shared" si="6"/>
        <v>2</v>
      </c>
      <c r="P12" s="65">
        <f>VLOOKUP($A12,'Return Data'!$B$7:$R$2843,15,0)</f>
        <v>17.5289</v>
      </c>
      <c r="Q12" s="66">
        <f t="shared" si="7"/>
        <v>6</v>
      </c>
      <c r="R12" s="65">
        <f>VLOOKUP($A12,'Return Data'!$B$7:$R$2843,16,0)</f>
        <v>17.524899999999999</v>
      </c>
      <c r="S12" s="67">
        <f t="shared" si="5"/>
        <v>10</v>
      </c>
    </row>
    <row r="13" spans="1:20" x14ac:dyDescent="0.3">
      <c r="A13" s="63" t="s">
        <v>908</v>
      </c>
      <c r="B13" s="64">
        <f>VLOOKUP($A13,'Return Data'!$B$7:$R$2843,3,0)</f>
        <v>44376</v>
      </c>
      <c r="C13" s="65">
        <f>VLOOKUP($A13,'Return Data'!$B$7:$R$2843,4,0)</f>
        <v>52.05</v>
      </c>
      <c r="D13" s="65">
        <f>VLOOKUP($A13,'Return Data'!$B$7:$R$2843,10,0)</f>
        <v>11.983599999999999</v>
      </c>
      <c r="E13" s="66">
        <f t="shared" si="0"/>
        <v>18</v>
      </c>
      <c r="F13" s="65">
        <f>VLOOKUP($A13,'Return Data'!$B$7:$R$2843,11,0)</f>
        <v>23.279900000000001</v>
      </c>
      <c r="G13" s="66">
        <f t="shared" si="1"/>
        <v>13</v>
      </c>
      <c r="H13" s="65">
        <f>VLOOKUP($A13,'Return Data'!$B$7:$R$2843,12,0)</f>
        <v>48.045999999999999</v>
      </c>
      <c r="I13" s="66">
        <f t="shared" si="2"/>
        <v>12</v>
      </c>
      <c r="J13" s="65">
        <f>VLOOKUP($A13,'Return Data'!$B$7:$R$2843,13,0)</f>
        <v>66.762799999999999</v>
      </c>
      <c r="K13" s="66">
        <f t="shared" si="3"/>
        <v>12</v>
      </c>
      <c r="L13" s="65">
        <f>VLOOKUP($A13,'Return Data'!$B$7:$R$2843,17,0)</f>
        <v>23.2455</v>
      </c>
      <c r="M13" s="66">
        <f t="shared" si="4"/>
        <v>7</v>
      </c>
      <c r="N13" s="65">
        <f>VLOOKUP($A13,'Return Data'!$B$7:$R$2843,14,0)</f>
        <v>17.5943</v>
      </c>
      <c r="O13" s="66">
        <f t="shared" si="6"/>
        <v>8</v>
      </c>
      <c r="P13" s="65">
        <f>VLOOKUP($A13,'Return Data'!$B$7:$R$2843,15,0)</f>
        <v>17.094200000000001</v>
      </c>
      <c r="Q13" s="66">
        <f t="shared" si="7"/>
        <v>7</v>
      </c>
      <c r="R13" s="65">
        <f>VLOOKUP($A13,'Return Data'!$B$7:$R$2843,16,0)</f>
        <v>16.433399999999999</v>
      </c>
      <c r="S13" s="67">
        <f t="shared" si="5"/>
        <v>16</v>
      </c>
    </row>
    <row r="14" spans="1:20" x14ac:dyDescent="0.3">
      <c r="A14" s="63" t="s">
        <v>911</v>
      </c>
      <c r="B14" s="64">
        <f>VLOOKUP($A14,'Return Data'!$B$7:$R$2843,3,0)</f>
        <v>44376</v>
      </c>
      <c r="C14" s="65">
        <f>VLOOKUP($A14,'Return Data'!$B$7:$R$2843,4,0)</f>
        <v>119.91889999999999</v>
      </c>
      <c r="D14" s="65">
        <f>VLOOKUP($A14,'Return Data'!$B$7:$R$2843,10,0)</f>
        <v>15.718</v>
      </c>
      <c r="E14" s="66">
        <f t="shared" si="0"/>
        <v>4</v>
      </c>
      <c r="F14" s="65">
        <f>VLOOKUP($A14,'Return Data'!$B$7:$R$2843,11,0)</f>
        <v>26.345199999999998</v>
      </c>
      <c r="G14" s="66">
        <f t="shared" si="1"/>
        <v>4</v>
      </c>
      <c r="H14" s="65">
        <f>VLOOKUP($A14,'Return Data'!$B$7:$R$2843,12,0)</f>
        <v>59.819800000000001</v>
      </c>
      <c r="I14" s="66">
        <f t="shared" si="2"/>
        <v>1</v>
      </c>
      <c r="J14" s="65">
        <f>VLOOKUP($A14,'Return Data'!$B$7:$R$2843,13,0)</f>
        <v>77.304100000000005</v>
      </c>
      <c r="K14" s="66">
        <f t="shared" si="3"/>
        <v>1</v>
      </c>
      <c r="L14" s="65">
        <f>VLOOKUP($A14,'Return Data'!$B$7:$R$2843,17,0)</f>
        <v>19.300599999999999</v>
      </c>
      <c r="M14" s="66">
        <f t="shared" si="4"/>
        <v>17</v>
      </c>
      <c r="N14" s="65">
        <f>VLOOKUP($A14,'Return Data'!$B$7:$R$2843,14,0)</f>
        <v>13.6874</v>
      </c>
      <c r="O14" s="66">
        <f t="shared" si="6"/>
        <v>19</v>
      </c>
      <c r="P14" s="65">
        <f>VLOOKUP($A14,'Return Data'!$B$7:$R$2843,15,0)</f>
        <v>13.2235</v>
      </c>
      <c r="Q14" s="66">
        <f t="shared" si="7"/>
        <v>20</v>
      </c>
      <c r="R14" s="65">
        <f>VLOOKUP($A14,'Return Data'!$B$7:$R$2843,16,0)</f>
        <v>15.334099999999999</v>
      </c>
      <c r="S14" s="67">
        <f t="shared" si="5"/>
        <v>18</v>
      </c>
    </row>
    <row r="15" spans="1:20" x14ac:dyDescent="0.3">
      <c r="A15" s="63" t="s">
        <v>2029</v>
      </c>
      <c r="B15" s="64">
        <f>VLOOKUP($A15,'Return Data'!$B$7:$R$2843,3,0)</f>
        <v>44376</v>
      </c>
      <c r="C15" s="65">
        <f>VLOOKUP($A15,'Return Data'!$B$7:$R$2843,4,0)</f>
        <v>167.61699999999999</v>
      </c>
      <c r="D15" s="65">
        <f>VLOOKUP($A15,'Return Data'!$B$7:$R$2843,10,0)</f>
        <v>14.440099999999999</v>
      </c>
      <c r="E15" s="66">
        <f t="shared" si="0"/>
        <v>10</v>
      </c>
      <c r="F15" s="65">
        <f>VLOOKUP($A15,'Return Data'!$B$7:$R$2843,11,0)</f>
        <v>27.886500000000002</v>
      </c>
      <c r="G15" s="66">
        <f t="shared" si="1"/>
        <v>2</v>
      </c>
      <c r="H15" s="65">
        <f>VLOOKUP($A15,'Return Data'!$B$7:$R$2843,12,0)</f>
        <v>55.819899999999997</v>
      </c>
      <c r="I15" s="66">
        <f t="shared" si="2"/>
        <v>3</v>
      </c>
      <c r="J15" s="65">
        <f>VLOOKUP($A15,'Return Data'!$B$7:$R$2843,13,0)</f>
        <v>70.512299999999996</v>
      </c>
      <c r="K15" s="66">
        <f t="shared" si="3"/>
        <v>4</v>
      </c>
      <c r="L15" s="65">
        <f>VLOOKUP($A15,'Return Data'!$B$7:$R$2843,17,0)</f>
        <v>19.810300000000002</v>
      </c>
      <c r="M15" s="66">
        <f t="shared" si="4"/>
        <v>15</v>
      </c>
      <c r="N15" s="65">
        <f>VLOOKUP($A15,'Return Data'!$B$7:$R$2843,14,0)</f>
        <v>15.654199999999999</v>
      </c>
      <c r="O15" s="66">
        <f t="shared" si="6"/>
        <v>12</v>
      </c>
      <c r="P15" s="65">
        <f>VLOOKUP($A15,'Return Data'!$B$7:$R$2843,15,0)</f>
        <v>14.095800000000001</v>
      </c>
      <c r="Q15" s="66">
        <f t="shared" si="7"/>
        <v>18</v>
      </c>
      <c r="R15" s="65">
        <f>VLOOKUP($A15,'Return Data'!$B$7:$R$2843,16,0)</f>
        <v>11.4116</v>
      </c>
      <c r="S15" s="67">
        <f t="shared" si="5"/>
        <v>27</v>
      </c>
    </row>
    <row r="16" spans="1:20" x14ac:dyDescent="0.3">
      <c r="A16" s="63" t="s">
        <v>912</v>
      </c>
      <c r="B16" s="64">
        <f>VLOOKUP($A16,'Return Data'!$B$7:$R$2843,3,0)</f>
        <v>44376</v>
      </c>
      <c r="C16" s="65">
        <f>VLOOKUP($A16,'Return Data'!$B$7:$R$2843,4,0)</f>
        <v>14.803800000000001</v>
      </c>
      <c r="D16" s="65">
        <f>VLOOKUP($A16,'Return Data'!$B$7:$R$2843,10,0)</f>
        <v>11.704000000000001</v>
      </c>
      <c r="E16" s="66">
        <f t="shared" si="0"/>
        <v>23</v>
      </c>
      <c r="F16" s="65">
        <f>VLOOKUP($A16,'Return Data'!$B$7:$R$2843,11,0)</f>
        <v>20.001000000000001</v>
      </c>
      <c r="G16" s="66">
        <f t="shared" si="1"/>
        <v>21</v>
      </c>
      <c r="H16" s="65">
        <f>VLOOKUP($A16,'Return Data'!$B$7:$R$2843,12,0)</f>
        <v>46.663800000000002</v>
      </c>
      <c r="I16" s="66">
        <f t="shared" si="2"/>
        <v>16</v>
      </c>
      <c r="J16" s="65">
        <f>VLOOKUP($A16,'Return Data'!$B$7:$R$2843,13,0)</f>
        <v>62.548699999999997</v>
      </c>
      <c r="K16" s="66">
        <f t="shared" si="3"/>
        <v>18</v>
      </c>
      <c r="L16" s="65">
        <f>VLOOKUP($A16,'Return Data'!$B$7:$R$2843,17,0)</f>
        <v>21.564499999999999</v>
      </c>
      <c r="M16" s="66">
        <f t="shared" si="4"/>
        <v>11</v>
      </c>
      <c r="N16" s="65"/>
      <c r="O16" s="66"/>
      <c r="P16" s="65"/>
      <c r="Q16" s="66"/>
      <c r="R16" s="65">
        <f>VLOOKUP($A16,'Return Data'!$B$7:$R$2843,16,0)</f>
        <v>18.9786</v>
      </c>
      <c r="S16" s="67">
        <f t="shared" si="5"/>
        <v>8</v>
      </c>
    </row>
    <row r="17" spans="1:19" x14ac:dyDescent="0.3">
      <c r="A17" s="63" t="s">
        <v>915</v>
      </c>
      <c r="B17" s="64">
        <f>VLOOKUP($A17,'Return Data'!$B$7:$R$2843,3,0)</f>
        <v>44376</v>
      </c>
      <c r="C17" s="65">
        <f>VLOOKUP($A17,'Return Data'!$B$7:$R$2843,4,0)</f>
        <v>492.6</v>
      </c>
      <c r="D17" s="65">
        <f>VLOOKUP($A17,'Return Data'!$B$7:$R$2843,10,0)</f>
        <v>12.7851</v>
      </c>
      <c r="E17" s="66">
        <f t="shared" si="0"/>
        <v>14</v>
      </c>
      <c r="F17" s="65">
        <f>VLOOKUP($A17,'Return Data'!$B$7:$R$2843,11,0)</f>
        <v>23.3443</v>
      </c>
      <c r="G17" s="66">
        <f t="shared" si="1"/>
        <v>12</v>
      </c>
      <c r="H17" s="65">
        <f>VLOOKUP($A17,'Return Data'!$B$7:$R$2843,12,0)</f>
        <v>52.876899999999999</v>
      </c>
      <c r="I17" s="66">
        <f t="shared" si="2"/>
        <v>7</v>
      </c>
      <c r="J17" s="65">
        <f>VLOOKUP($A17,'Return Data'!$B$7:$R$2843,13,0)</f>
        <v>65.624399999999994</v>
      </c>
      <c r="K17" s="66">
        <f t="shared" si="3"/>
        <v>13</v>
      </c>
      <c r="L17" s="65">
        <f>VLOOKUP($A17,'Return Data'!$B$7:$R$2843,17,0)</f>
        <v>18.102799999999998</v>
      </c>
      <c r="M17" s="66">
        <f t="shared" si="4"/>
        <v>20</v>
      </c>
      <c r="N17" s="65">
        <f>VLOOKUP($A17,'Return Data'!$B$7:$R$2843,14,0)</f>
        <v>14.9726</v>
      </c>
      <c r="O17" s="66">
        <f t="shared" si="6"/>
        <v>14</v>
      </c>
      <c r="P17" s="65">
        <f>VLOOKUP($A17,'Return Data'!$B$7:$R$2843,15,0)</f>
        <v>14.6028</v>
      </c>
      <c r="Q17" s="66">
        <f t="shared" si="7"/>
        <v>16</v>
      </c>
      <c r="R17" s="65">
        <f>VLOOKUP($A17,'Return Data'!$B$7:$R$2843,16,0)</f>
        <v>14.640499999999999</v>
      </c>
      <c r="S17" s="67">
        <f t="shared" si="5"/>
        <v>20</v>
      </c>
    </row>
    <row r="18" spans="1:19" x14ac:dyDescent="0.3">
      <c r="A18" s="63" t="s">
        <v>916</v>
      </c>
      <c r="B18" s="64">
        <f>VLOOKUP($A18,'Return Data'!$B$7:$R$2843,3,0)</f>
        <v>44376</v>
      </c>
      <c r="C18" s="65">
        <f>VLOOKUP($A18,'Return Data'!$B$7:$R$2843,4,0)</f>
        <v>70.14</v>
      </c>
      <c r="D18" s="65">
        <f>VLOOKUP($A18,'Return Data'!$B$7:$R$2843,10,0)</f>
        <v>13.5319</v>
      </c>
      <c r="E18" s="66">
        <f t="shared" si="0"/>
        <v>13</v>
      </c>
      <c r="F18" s="65">
        <f>VLOOKUP($A18,'Return Data'!$B$7:$R$2843,11,0)</f>
        <v>23.052600000000002</v>
      </c>
      <c r="G18" s="66">
        <f t="shared" si="1"/>
        <v>14</v>
      </c>
      <c r="H18" s="65">
        <f>VLOOKUP($A18,'Return Data'!$B$7:$R$2843,12,0)</f>
        <v>47.476900000000001</v>
      </c>
      <c r="I18" s="66">
        <f t="shared" si="2"/>
        <v>15</v>
      </c>
      <c r="J18" s="65">
        <f>VLOOKUP($A18,'Return Data'!$B$7:$R$2843,13,0)</f>
        <v>67.159199999999998</v>
      </c>
      <c r="K18" s="66">
        <f t="shared" si="3"/>
        <v>10</v>
      </c>
      <c r="L18" s="65">
        <f>VLOOKUP($A18,'Return Data'!$B$7:$R$2843,17,0)</f>
        <v>19.256499999999999</v>
      </c>
      <c r="M18" s="66">
        <f t="shared" si="4"/>
        <v>18</v>
      </c>
      <c r="N18" s="65">
        <f>VLOOKUP($A18,'Return Data'!$B$7:$R$2843,14,0)</f>
        <v>14.075699999999999</v>
      </c>
      <c r="O18" s="66">
        <f t="shared" si="6"/>
        <v>18</v>
      </c>
      <c r="P18" s="65">
        <f>VLOOKUP($A18,'Return Data'!$B$7:$R$2843,15,0)</f>
        <v>15.772600000000001</v>
      </c>
      <c r="Q18" s="66">
        <f t="shared" si="7"/>
        <v>12</v>
      </c>
      <c r="R18" s="65">
        <f>VLOOKUP($A18,'Return Data'!$B$7:$R$2843,16,0)</f>
        <v>14.139099999999999</v>
      </c>
      <c r="S18" s="67">
        <f t="shared" si="5"/>
        <v>22</v>
      </c>
    </row>
    <row r="19" spans="1:19" x14ac:dyDescent="0.3">
      <c r="A19" s="63" t="s">
        <v>919</v>
      </c>
      <c r="B19" s="64">
        <f>VLOOKUP($A19,'Return Data'!$B$7:$R$2843,3,0)</f>
        <v>44376</v>
      </c>
      <c r="C19" s="65">
        <f>VLOOKUP($A19,'Return Data'!$B$7:$R$2843,4,0)</f>
        <v>53.73</v>
      </c>
      <c r="D19" s="65">
        <f>VLOOKUP($A19,'Return Data'!$B$7:$R$2843,10,0)</f>
        <v>11.751200000000001</v>
      </c>
      <c r="E19" s="66">
        <f t="shared" si="0"/>
        <v>21</v>
      </c>
      <c r="F19" s="65">
        <f>VLOOKUP($A19,'Return Data'!$B$7:$R$2843,11,0)</f>
        <v>17.212</v>
      </c>
      <c r="G19" s="66">
        <f t="shared" si="1"/>
        <v>25</v>
      </c>
      <c r="H19" s="65">
        <f>VLOOKUP($A19,'Return Data'!$B$7:$R$2843,12,0)</f>
        <v>37.698599999999999</v>
      </c>
      <c r="I19" s="66">
        <f t="shared" si="2"/>
        <v>26</v>
      </c>
      <c r="J19" s="65">
        <f>VLOOKUP($A19,'Return Data'!$B$7:$R$2843,13,0)</f>
        <v>54.130800000000001</v>
      </c>
      <c r="K19" s="66">
        <f t="shared" si="3"/>
        <v>25</v>
      </c>
      <c r="L19" s="65">
        <f>VLOOKUP($A19,'Return Data'!$B$7:$R$2843,17,0)</f>
        <v>19.197900000000001</v>
      </c>
      <c r="M19" s="66">
        <f t="shared" si="4"/>
        <v>19</v>
      </c>
      <c r="N19" s="65">
        <f>VLOOKUP($A19,'Return Data'!$B$7:$R$2843,14,0)</f>
        <v>15.070399999999999</v>
      </c>
      <c r="O19" s="66">
        <f t="shared" si="6"/>
        <v>13</v>
      </c>
      <c r="P19" s="65">
        <f>VLOOKUP($A19,'Return Data'!$B$7:$R$2843,15,0)</f>
        <v>17.025099999999998</v>
      </c>
      <c r="Q19" s="66">
        <f t="shared" si="7"/>
        <v>8</v>
      </c>
      <c r="R19" s="65">
        <f>VLOOKUP($A19,'Return Data'!$B$7:$R$2843,16,0)</f>
        <v>17.390599999999999</v>
      </c>
      <c r="S19" s="67">
        <f t="shared" si="5"/>
        <v>12</v>
      </c>
    </row>
    <row r="20" spans="1:19" x14ac:dyDescent="0.3">
      <c r="A20" s="63" t="s">
        <v>921</v>
      </c>
      <c r="B20" s="64">
        <f>VLOOKUP($A20,'Return Data'!$B$7:$R$2843,3,0)</f>
        <v>44376</v>
      </c>
      <c r="C20" s="65">
        <f>VLOOKUP($A20,'Return Data'!$B$7:$R$2843,4,0)</f>
        <v>195.428</v>
      </c>
      <c r="D20" s="65">
        <f>VLOOKUP($A20,'Return Data'!$B$7:$R$2843,10,0)</f>
        <v>11.8438</v>
      </c>
      <c r="E20" s="66">
        <f t="shared" si="0"/>
        <v>20</v>
      </c>
      <c r="F20" s="65">
        <f>VLOOKUP($A20,'Return Data'!$B$7:$R$2843,11,0)</f>
        <v>20.762</v>
      </c>
      <c r="G20" s="66">
        <f t="shared" si="1"/>
        <v>19</v>
      </c>
      <c r="H20" s="65">
        <f>VLOOKUP($A20,'Return Data'!$B$7:$R$2843,12,0)</f>
        <v>44.1922</v>
      </c>
      <c r="I20" s="66">
        <f t="shared" si="2"/>
        <v>21</v>
      </c>
      <c r="J20" s="65">
        <f>VLOOKUP($A20,'Return Data'!$B$7:$R$2843,13,0)</f>
        <v>58.265599999999999</v>
      </c>
      <c r="K20" s="66">
        <f t="shared" si="3"/>
        <v>21</v>
      </c>
      <c r="L20" s="65">
        <f>VLOOKUP($A20,'Return Data'!$B$7:$R$2843,17,0)</f>
        <v>22.7928</v>
      </c>
      <c r="M20" s="66">
        <f t="shared" si="4"/>
        <v>8</v>
      </c>
      <c r="N20" s="65">
        <f>VLOOKUP($A20,'Return Data'!$B$7:$R$2843,14,0)</f>
        <v>18.179200000000002</v>
      </c>
      <c r="O20" s="66">
        <f t="shared" si="6"/>
        <v>3</v>
      </c>
      <c r="P20" s="65">
        <f>VLOOKUP($A20,'Return Data'!$B$7:$R$2843,15,0)</f>
        <v>17.538799999999998</v>
      </c>
      <c r="Q20" s="66">
        <f t="shared" si="7"/>
        <v>5</v>
      </c>
      <c r="R20" s="65">
        <f>VLOOKUP($A20,'Return Data'!$B$7:$R$2843,16,0)</f>
        <v>17.1965</v>
      </c>
      <c r="S20" s="67">
        <f t="shared" si="5"/>
        <v>14</v>
      </c>
    </row>
    <row r="21" spans="1:19" x14ac:dyDescent="0.3">
      <c r="A21" s="63" t="s">
        <v>922</v>
      </c>
      <c r="B21" s="64">
        <f>VLOOKUP($A21,'Return Data'!$B$7:$R$2843,3,0)</f>
        <v>44376</v>
      </c>
      <c r="C21" s="65">
        <f>VLOOKUP($A21,'Return Data'!$B$7:$R$2843,4,0)</f>
        <v>67.073999999999998</v>
      </c>
      <c r="D21" s="65">
        <f>VLOOKUP($A21,'Return Data'!$B$7:$R$2843,10,0)</f>
        <v>11.511200000000001</v>
      </c>
      <c r="E21" s="66">
        <f t="shared" si="0"/>
        <v>24</v>
      </c>
      <c r="F21" s="65">
        <f>VLOOKUP($A21,'Return Data'!$B$7:$R$2843,11,0)</f>
        <v>13.6173</v>
      </c>
      <c r="G21" s="66">
        <f t="shared" si="1"/>
        <v>27</v>
      </c>
      <c r="H21" s="65">
        <f>VLOOKUP($A21,'Return Data'!$B$7:$R$2843,12,0)</f>
        <v>32.123899999999999</v>
      </c>
      <c r="I21" s="66">
        <f t="shared" si="2"/>
        <v>27</v>
      </c>
      <c r="J21" s="65">
        <f>VLOOKUP($A21,'Return Data'!$B$7:$R$2843,13,0)</f>
        <v>50.582599999999999</v>
      </c>
      <c r="K21" s="66">
        <f t="shared" si="3"/>
        <v>27</v>
      </c>
      <c r="L21" s="65">
        <f>VLOOKUP($A21,'Return Data'!$B$7:$R$2843,17,0)</f>
        <v>16.356300000000001</v>
      </c>
      <c r="M21" s="66">
        <f t="shared" si="4"/>
        <v>24</v>
      </c>
      <c r="N21" s="65">
        <f>VLOOKUP($A21,'Return Data'!$B$7:$R$2843,14,0)</f>
        <v>10.9231</v>
      </c>
      <c r="O21" s="66">
        <f t="shared" si="6"/>
        <v>22</v>
      </c>
      <c r="P21" s="65">
        <f>VLOOKUP($A21,'Return Data'!$B$7:$R$2843,15,0)</f>
        <v>12.9664</v>
      </c>
      <c r="Q21" s="66">
        <f t="shared" si="7"/>
        <v>21</v>
      </c>
      <c r="R21" s="65">
        <f>VLOOKUP($A21,'Return Data'!$B$7:$R$2843,16,0)</f>
        <v>14.3079</v>
      </c>
      <c r="S21" s="67">
        <f t="shared" si="5"/>
        <v>21</v>
      </c>
    </row>
    <row r="22" spans="1:19" x14ac:dyDescent="0.3">
      <c r="A22" s="63" t="s">
        <v>924</v>
      </c>
      <c r="B22" s="64">
        <f>VLOOKUP($A22,'Return Data'!$B$7:$R$2843,3,0)</f>
        <v>44376</v>
      </c>
      <c r="C22" s="65">
        <f>VLOOKUP($A22,'Return Data'!$B$7:$R$2843,4,0)</f>
        <v>23.1401</v>
      </c>
      <c r="D22" s="65">
        <f>VLOOKUP($A22,'Return Data'!$B$7:$R$2843,10,0)</f>
        <v>11.963200000000001</v>
      </c>
      <c r="E22" s="66">
        <f t="shared" si="0"/>
        <v>19</v>
      </c>
      <c r="F22" s="65">
        <f>VLOOKUP($A22,'Return Data'!$B$7:$R$2843,11,0)</f>
        <v>16.764800000000001</v>
      </c>
      <c r="G22" s="66">
        <f t="shared" si="1"/>
        <v>26</v>
      </c>
      <c r="H22" s="65">
        <f>VLOOKUP($A22,'Return Data'!$B$7:$R$2843,12,0)</f>
        <v>40.132599999999996</v>
      </c>
      <c r="I22" s="66">
        <f t="shared" si="2"/>
        <v>24</v>
      </c>
      <c r="J22" s="65">
        <f>VLOOKUP($A22,'Return Data'!$B$7:$R$2843,13,0)</f>
        <v>56.646299999999997</v>
      </c>
      <c r="K22" s="66">
        <f t="shared" si="3"/>
        <v>23</v>
      </c>
      <c r="L22" s="65">
        <f>VLOOKUP($A22,'Return Data'!$B$7:$R$2843,17,0)</f>
        <v>20.685199999999998</v>
      </c>
      <c r="M22" s="66">
        <f t="shared" si="4"/>
        <v>13</v>
      </c>
      <c r="N22" s="65">
        <f>VLOOKUP($A22,'Return Data'!$B$7:$R$2843,14,0)</f>
        <v>16.1449</v>
      </c>
      <c r="O22" s="66">
        <f t="shared" si="6"/>
        <v>10</v>
      </c>
      <c r="P22" s="65">
        <f>VLOOKUP($A22,'Return Data'!$B$7:$R$2843,15,0)</f>
        <v>17.951699999999999</v>
      </c>
      <c r="Q22" s="66">
        <f t="shared" si="7"/>
        <v>4</v>
      </c>
      <c r="R22" s="65">
        <f>VLOOKUP($A22,'Return Data'!$B$7:$R$2843,16,0)</f>
        <v>14.1363</v>
      </c>
      <c r="S22" s="67">
        <f t="shared" si="5"/>
        <v>23</v>
      </c>
    </row>
    <row r="23" spans="1:19" x14ac:dyDescent="0.3">
      <c r="A23" s="63" t="s">
        <v>926</v>
      </c>
      <c r="B23" s="64">
        <f>VLOOKUP($A23,'Return Data'!$B$7:$R$2843,3,0)</f>
        <v>44376</v>
      </c>
      <c r="C23" s="65">
        <f>VLOOKUP($A23,'Return Data'!$B$7:$R$2843,4,0)</f>
        <v>15.1335</v>
      </c>
      <c r="D23" s="65">
        <f>VLOOKUP($A23,'Return Data'!$B$7:$R$2843,10,0)</f>
        <v>14.7555</v>
      </c>
      <c r="E23" s="66">
        <f t="shared" si="0"/>
        <v>9</v>
      </c>
      <c r="F23" s="65">
        <f>VLOOKUP($A23,'Return Data'!$B$7:$R$2843,11,0)</f>
        <v>27.406700000000001</v>
      </c>
      <c r="G23" s="66">
        <f t="shared" si="1"/>
        <v>3</v>
      </c>
      <c r="H23" s="65">
        <f>VLOOKUP($A23,'Return Data'!$B$7:$R$2843,12,0)</f>
        <v>51.941200000000002</v>
      </c>
      <c r="I23" s="66">
        <f t="shared" si="2"/>
        <v>9</v>
      </c>
      <c r="J23" s="65">
        <f>VLOOKUP($A23,'Return Data'!$B$7:$R$2843,13,0)</f>
        <v>67.305999999999997</v>
      </c>
      <c r="K23" s="66">
        <f t="shared" si="3"/>
        <v>8</v>
      </c>
      <c r="L23" s="65"/>
      <c r="M23" s="66"/>
      <c r="N23" s="65"/>
      <c r="O23" s="66"/>
      <c r="P23" s="65"/>
      <c r="Q23" s="66"/>
      <c r="R23" s="65">
        <f>VLOOKUP($A23,'Return Data'!$B$7:$R$2843,16,0)</f>
        <v>31.846699999999998</v>
      </c>
      <c r="S23" s="67">
        <f t="shared" si="5"/>
        <v>1</v>
      </c>
    </row>
    <row r="24" spans="1:19" x14ac:dyDescent="0.3">
      <c r="A24" s="63" t="s">
        <v>928</v>
      </c>
      <c r="B24" s="64">
        <f>VLOOKUP($A24,'Return Data'!$B$7:$R$2843,3,0)</f>
        <v>44376</v>
      </c>
      <c r="C24" s="65">
        <f>VLOOKUP($A24,'Return Data'!$B$7:$R$2843,4,0)</f>
        <v>94.722999999999999</v>
      </c>
      <c r="D24" s="65">
        <f>VLOOKUP($A24,'Return Data'!$B$7:$R$2843,10,0)</f>
        <v>13.6122</v>
      </c>
      <c r="E24" s="66">
        <f t="shared" si="0"/>
        <v>11</v>
      </c>
      <c r="F24" s="65">
        <f>VLOOKUP($A24,'Return Data'!$B$7:$R$2843,11,0)</f>
        <v>25.146000000000001</v>
      </c>
      <c r="G24" s="66">
        <f t="shared" si="1"/>
        <v>9</v>
      </c>
      <c r="H24" s="65">
        <f>VLOOKUP($A24,'Return Data'!$B$7:$R$2843,12,0)</f>
        <v>52.0092</v>
      </c>
      <c r="I24" s="66">
        <f t="shared" si="2"/>
        <v>8</v>
      </c>
      <c r="J24" s="65">
        <f>VLOOKUP($A24,'Return Data'!$B$7:$R$2843,13,0)</f>
        <v>71.515699999999995</v>
      </c>
      <c r="K24" s="66">
        <f t="shared" si="3"/>
        <v>3</v>
      </c>
      <c r="L24" s="65">
        <f>VLOOKUP($A24,'Return Data'!$B$7:$R$2843,17,0)</f>
        <v>28.3142</v>
      </c>
      <c r="M24" s="66">
        <f t="shared" si="4"/>
        <v>2</v>
      </c>
      <c r="N24" s="65">
        <f>VLOOKUP($A24,'Return Data'!$B$7:$R$2843,14,0)</f>
        <v>23.601500000000001</v>
      </c>
      <c r="O24" s="66">
        <f t="shared" si="6"/>
        <v>1</v>
      </c>
      <c r="P24" s="65">
        <f>VLOOKUP($A24,'Return Data'!$B$7:$R$2843,15,0)</f>
        <v>22.323</v>
      </c>
      <c r="Q24" s="66">
        <f t="shared" si="7"/>
        <v>1</v>
      </c>
      <c r="R24" s="65">
        <f>VLOOKUP($A24,'Return Data'!$B$7:$R$2843,16,0)</f>
        <v>25.216000000000001</v>
      </c>
      <c r="S24" s="67">
        <f t="shared" si="5"/>
        <v>5</v>
      </c>
    </row>
    <row r="25" spans="1:19" x14ac:dyDescent="0.3">
      <c r="A25" s="63" t="s">
        <v>930</v>
      </c>
      <c r="B25" s="64">
        <f>VLOOKUP($A25,'Return Data'!$B$7:$R$2843,3,0)</f>
        <v>44376</v>
      </c>
      <c r="C25" s="65">
        <f>VLOOKUP($A25,'Return Data'!$B$7:$R$2843,4,0)</f>
        <v>15.1226</v>
      </c>
      <c r="D25" s="65">
        <f>VLOOKUP($A25,'Return Data'!$B$7:$R$2843,10,0)</f>
        <v>12.368</v>
      </c>
      <c r="E25" s="66">
        <f t="shared" si="0"/>
        <v>17</v>
      </c>
      <c r="F25" s="65">
        <f>VLOOKUP($A25,'Return Data'!$B$7:$R$2843,11,0)</f>
        <v>24.021799999999999</v>
      </c>
      <c r="G25" s="66">
        <f t="shared" si="1"/>
        <v>10</v>
      </c>
      <c r="H25" s="65">
        <f>VLOOKUP($A25,'Return Data'!$B$7:$R$2843,12,0)</f>
        <v>53.977600000000002</v>
      </c>
      <c r="I25" s="66">
        <f t="shared" si="2"/>
        <v>4</v>
      </c>
      <c r="J25" s="65">
        <f>VLOOKUP($A25,'Return Data'!$B$7:$R$2843,13,0)</f>
        <v>64.056899999999999</v>
      </c>
      <c r="K25" s="66">
        <f t="shared" si="3"/>
        <v>15</v>
      </c>
      <c r="L25" s="65"/>
      <c r="M25" s="66"/>
      <c r="N25" s="65"/>
      <c r="O25" s="66"/>
      <c r="P25" s="65"/>
      <c r="Q25" s="66"/>
      <c r="R25" s="65">
        <f>VLOOKUP($A25,'Return Data'!$B$7:$R$2843,16,0)</f>
        <v>27.5198</v>
      </c>
      <c r="S25" s="67">
        <f t="shared" si="5"/>
        <v>4</v>
      </c>
    </row>
    <row r="26" spans="1:19" x14ac:dyDescent="0.3">
      <c r="A26" s="63" t="s">
        <v>2017</v>
      </c>
      <c r="B26" s="64">
        <f>VLOOKUP($A26,'Return Data'!$B$7:$R$2843,3,0)</f>
        <v>44376</v>
      </c>
      <c r="C26" s="65">
        <f>VLOOKUP($A26,'Return Data'!$B$7:$R$2843,4,0)</f>
        <v>23.249600000000001</v>
      </c>
      <c r="D26" s="65">
        <f>VLOOKUP($A26,'Return Data'!$B$7:$R$2843,10,0)</f>
        <v>12.4283</v>
      </c>
      <c r="E26" s="66">
        <f t="shared" si="0"/>
        <v>15</v>
      </c>
      <c r="F26" s="65">
        <f>VLOOKUP($A26,'Return Data'!$B$7:$R$2843,11,0)</f>
        <v>25.1721</v>
      </c>
      <c r="G26" s="66">
        <f t="shared" si="1"/>
        <v>8</v>
      </c>
      <c r="H26" s="65">
        <f>VLOOKUP($A26,'Return Data'!$B$7:$R$2843,12,0)</f>
        <v>44.612200000000001</v>
      </c>
      <c r="I26" s="66">
        <f t="shared" si="2"/>
        <v>20</v>
      </c>
      <c r="J26" s="65">
        <f>VLOOKUP($A26,'Return Data'!$B$7:$R$2843,13,0)</f>
        <v>61.067399999999999</v>
      </c>
      <c r="K26" s="66">
        <f t="shared" si="3"/>
        <v>19</v>
      </c>
      <c r="L26" s="65">
        <f>VLOOKUP($A26,'Return Data'!$B$7:$R$2843,17,0)</f>
        <v>18.056000000000001</v>
      </c>
      <c r="M26" s="66">
        <f t="shared" si="4"/>
        <v>21</v>
      </c>
      <c r="N26" s="65">
        <f>VLOOKUP($A26,'Return Data'!$B$7:$R$2843,14,0)</f>
        <v>15.7262</v>
      </c>
      <c r="O26" s="66">
        <f t="shared" si="6"/>
        <v>11</v>
      </c>
      <c r="P26" s="65">
        <f>VLOOKUP($A26,'Return Data'!$B$7:$R$2843,15,0)</f>
        <v>15.9978</v>
      </c>
      <c r="Q26" s="66">
        <f t="shared" si="7"/>
        <v>11</v>
      </c>
      <c r="R26" s="65">
        <f>VLOOKUP($A26,'Return Data'!$B$7:$R$2843,16,0)</f>
        <v>16.372399999999999</v>
      </c>
      <c r="S26" s="67">
        <f t="shared" si="5"/>
        <v>17</v>
      </c>
    </row>
    <row r="27" spans="1:19" x14ac:dyDescent="0.3">
      <c r="A27" s="63" t="s">
        <v>933</v>
      </c>
      <c r="B27" s="64">
        <f>VLOOKUP($A27,'Return Data'!$B$7:$R$2843,3,0)</f>
        <v>44376</v>
      </c>
      <c r="C27" s="65">
        <f>VLOOKUP($A27,'Return Data'!$B$7:$R$2843,4,0)</f>
        <v>768.94500000000005</v>
      </c>
      <c r="D27" s="65">
        <f>VLOOKUP($A27,'Return Data'!$B$7:$R$2843,10,0)</f>
        <v>10.778</v>
      </c>
      <c r="E27" s="66">
        <f t="shared" si="0"/>
        <v>25</v>
      </c>
      <c r="F27" s="65">
        <f>VLOOKUP($A27,'Return Data'!$B$7:$R$2843,11,0)</f>
        <v>19.4556</v>
      </c>
      <c r="G27" s="66">
        <f t="shared" si="1"/>
        <v>22</v>
      </c>
      <c r="H27" s="65">
        <f>VLOOKUP($A27,'Return Data'!$B$7:$R$2843,12,0)</f>
        <v>46.299300000000002</v>
      </c>
      <c r="I27" s="66">
        <f t="shared" si="2"/>
        <v>17</v>
      </c>
      <c r="J27" s="65">
        <f>VLOOKUP($A27,'Return Data'!$B$7:$R$2843,13,0)</f>
        <v>63.507100000000001</v>
      </c>
      <c r="K27" s="66">
        <f t="shared" si="3"/>
        <v>16</v>
      </c>
      <c r="L27" s="65">
        <f>VLOOKUP($A27,'Return Data'!$B$7:$R$2843,17,0)</f>
        <v>16.4968</v>
      </c>
      <c r="M27" s="66">
        <f t="shared" si="4"/>
        <v>23</v>
      </c>
      <c r="N27" s="65">
        <f>VLOOKUP($A27,'Return Data'!$B$7:$R$2843,14,0)</f>
        <v>13.3948</v>
      </c>
      <c r="O27" s="66">
        <f t="shared" si="6"/>
        <v>20</v>
      </c>
      <c r="P27" s="65">
        <f>VLOOKUP($A27,'Return Data'!$B$7:$R$2843,15,0)</f>
        <v>11.8323</v>
      </c>
      <c r="Q27" s="66">
        <f t="shared" si="7"/>
        <v>22</v>
      </c>
      <c r="R27" s="65">
        <f>VLOOKUP($A27,'Return Data'!$B$7:$R$2843,16,0)</f>
        <v>13.010999999999999</v>
      </c>
      <c r="S27" s="67">
        <f t="shared" si="5"/>
        <v>26</v>
      </c>
    </row>
    <row r="28" spans="1:19" x14ac:dyDescent="0.3">
      <c r="A28" s="63" t="s">
        <v>935</v>
      </c>
      <c r="B28" s="64">
        <f>VLOOKUP($A28,'Return Data'!$B$7:$R$2843,3,0)</f>
        <v>44376</v>
      </c>
      <c r="C28" s="65">
        <f>VLOOKUP($A28,'Return Data'!$B$7:$R$2843,4,0)</f>
        <v>175.14</v>
      </c>
      <c r="D28" s="65">
        <f>VLOOKUP($A28,'Return Data'!$B$7:$R$2843,10,0)</f>
        <v>14.815799999999999</v>
      </c>
      <c r="E28" s="66">
        <f t="shared" si="0"/>
        <v>8</v>
      </c>
      <c r="F28" s="65">
        <f>VLOOKUP($A28,'Return Data'!$B$7:$R$2843,11,0)</f>
        <v>23.555599999999998</v>
      </c>
      <c r="G28" s="66">
        <f t="shared" si="1"/>
        <v>11</v>
      </c>
      <c r="H28" s="65">
        <f>VLOOKUP($A28,'Return Data'!$B$7:$R$2843,12,0)</f>
        <v>50.115699999999997</v>
      </c>
      <c r="I28" s="66">
        <f t="shared" si="2"/>
        <v>11</v>
      </c>
      <c r="J28" s="65">
        <f>VLOOKUP($A28,'Return Data'!$B$7:$R$2843,13,0)</f>
        <v>70.1875</v>
      </c>
      <c r="K28" s="66">
        <f t="shared" si="3"/>
        <v>5</v>
      </c>
      <c r="L28" s="65">
        <f>VLOOKUP($A28,'Return Data'!$B$7:$R$2843,17,0)</f>
        <v>25.862100000000002</v>
      </c>
      <c r="M28" s="66">
        <f t="shared" si="4"/>
        <v>4</v>
      </c>
      <c r="N28" s="65">
        <f>VLOOKUP($A28,'Return Data'!$B$7:$R$2843,14,0)</f>
        <v>16.845400000000001</v>
      </c>
      <c r="O28" s="66">
        <f t="shared" si="6"/>
        <v>9</v>
      </c>
      <c r="P28" s="65">
        <f>VLOOKUP($A28,'Return Data'!$B$7:$R$2843,15,0)</f>
        <v>18.873100000000001</v>
      </c>
      <c r="Q28" s="66">
        <f t="shared" si="7"/>
        <v>3</v>
      </c>
      <c r="R28" s="65">
        <f>VLOOKUP($A28,'Return Data'!$B$7:$R$2843,16,0)</f>
        <v>21.189399999999999</v>
      </c>
      <c r="S28" s="67">
        <f t="shared" si="5"/>
        <v>7</v>
      </c>
    </row>
    <row r="29" spans="1:19" x14ac:dyDescent="0.3">
      <c r="A29" s="63" t="s">
        <v>937</v>
      </c>
      <c r="B29" s="64">
        <f>VLOOKUP($A29,'Return Data'!$B$7:$R$2843,3,0)</f>
        <v>44376</v>
      </c>
      <c r="C29" s="65">
        <f>VLOOKUP($A29,'Return Data'!$B$7:$R$2843,4,0)</f>
        <v>59.908499999999997</v>
      </c>
      <c r="D29" s="65">
        <f>VLOOKUP($A29,'Return Data'!$B$7:$R$2843,10,0)</f>
        <v>15.4856</v>
      </c>
      <c r="E29" s="66">
        <f t="shared" si="0"/>
        <v>6</v>
      </c>
      <c r="F29" s="65">
        <f>VLOOKUP($A29,'Return Data'!$B$7:$R$2843,11,0)</f>
        <v>21.0838</v>
      </c>
      <c r="G29" s="66">
        <f t="shared" si="1"/>
        <v>17</v>
      </c>
      <c r="H29" s="65">
        <f>VLOOKUP($A29,'Return Data'!$B$7:$R$2843,12,0)</f>
        <v>47.703400000000002</v>
      </c>
      <c r="I29" s="66">
        <f t="shared" si="2"/>
        <v>13</v>
      </c>
      <c r="J29" s="65">
        <f>VLOOKUP($A29,'Return Data'!$B$7:$R$2843,13,0)</f>
        <v>52.859000000000002</v>
      </c>
      <c r="K29" s="66">
        <f t="shared" si="3"/>
        <v>26</v>
      </c>
      <c r="L29" s="65">
        <f>VLOOKUP($A29,'Return Data'!$B$7:$R$2843,17,0)</f>
        <v>26.194800000000001</v>
      </c>
      <c r="M29" s="66">
        <f t="shared" si="4"/>
        <v>3</v>
      </c>
      <c r="N29" s="65">
        <f>VLOOKUP($A29,'Return Data'!$B$7:$R$2843,14,0)</f>
        <v>17.7014</v>
      </c>
      <c r="O29" s="66">
        <f t="shared" si="6"/>
        <v>6</v>
      </c>
      <c r="P29" s="65">
        <f>VLOOKUP($A29,'Return Data'!$B$7:$R$2843,15,0)</f>
        <v>15.1876</v>
      </c>
      <c r="Q29" s="66">
        <f t="shared" si="7"/>
        <v>14</v>
      </c>
      <c r="R29" s="65">
        <f>VLOOKUP($A29,'Return Data'!$B$7:$R$2843,16,0)</f>
        <v>18.181100000000001</v>
      </c>
      <c r="S29" s="67">
        <f t="shared" si="5"/>
        <v>9</v>
      </c>
    </row>
    <row r="30" spans="1:19" x14ac:dyDescent="0.3">
      <c r="A30" s="63" t="s">
        <v>1904</v>
      </c>
      <c r="B30" s="64">
        <f>VLOOKUP($A30,'Return Data'!$B$7:$R$2843,3,0)</f>
        <v>44376</v>
      </c>
      <c r="C30" s="65">
        <f>VLOOKUP($A30,'Return Data'!$B$7:$R$2843,4,0)</f>
        <v>345.19630000000001</v>
      </c>
      <c r="D30" s="65">
        <f>VLOOKUP($A30,'Return Data'!$B$7:$R$2843,10,0)</f>
        <v>15.797800000000001</v>
      </c>
      <c r="E30" s="66">
        <f t="shared" si="0"/>
        <v>3</v>
      </c>
      <c r="F30" s="65">
        <f>VLOOKUP($A30,'Return Data'!$B$7:$R$2843,11,0)</f>
        <v>25.806000000000001</v>
      </c>
      <c r="G30" s="66">
        <f t="shared" si="1"/>
        <v>6</v>
      </c>
      <c r="H30" s="65">
        <f>VLOOKUP($A30,'Return Data'!$B$7:$R$2843,12,0)</f>
        <v>53.765099999999997</v>
      </c>
      <c r="I30" s="66">
        <f t="shared" si="2"/>
        <v>5</v>
      </c>
      <c r="J30" s="65">
        <f>VLOOKUP($A30,'Return Data'!$B$7:$R$2843,13,0)</f>
        <v>69.024100000000004</v>
      </c>
      <c r="K30" s="66">
        <f t="shared" si="3"/>
        <v>6</v>
      </c>
      <c r="L30" s="65">
        <f>VLOOKUP($A30,'Return Data'!$B$7:$R$2843,17,0)</f>
        <v>22.1938</v>
      </c>
      <c r="M30" s="66">
        <f t="shared" si="4"/>
        <v>10</v>
      </c>
      <c r="N30" s="65">
        <f>VLOOKUP($A30,'Return Data'!$B$7:$R$2843,14,0)</f>
        <v>17.6129</v>
      </c>
      <c r="O30" s="66">
        <f t="shared" si="6"/>
        <v>7</v>
      </c>
      <c r="P30" s="65">
        <f>VLOOKUP($A30,'Return Data'!$B$7:$R$2843,15,0)</f>
        <v>16.117100000000001</v>
      </c>
      <c r="Q30" s="66">
        <f t="shared" si="7"/>
        <v>10</v>
      </c>
      <c r="R30" s="65">
        <f>VLOOKUP($A30,'Return Data'!$B$7:$R$2843,16,0)</f>
        <v>17.3568</v>
      </c>
      <c r="S30" s="67">
        <f t="shared" si="5"/>
        <v>13</v>
      </c>
    </row>
    <row r="31" spans="1:19" x14ac:dyDescent="0.3">
      <c r="A31" s="63" t="s">
        <v>939</v>
      </c>
      <c r="B31" s="64">
        <f>VLOOKUP($A31,'Return Data'!$B$7:$R$2843,3,0)</f>
        <v>44376</v>
      </c>
      <c r="C31" s="65">
        <f>VLOOKUP($A31,'Return Data'!$B$7:$R$2843,4,0)</f>
        <v>50.984299999999998</v>
      </c>
      <c r="D31" s="65">
        <f>VLOOKUP($A31,'Return Data'!$B$7:$R$2843,10,0)</f>
        <v>10.234400000000001</v>
      </c>
      <c r="E31" s="66">
        <f t="shared" si="0"/>
        <v>26</v>
      </c>
      <c r="F31" s="65">
        <f>VLOOKUP($A31,'Return Data'!$B$7:$R$2843,11,0)</f>
        <v>21.444700000000001</v>
      </c>
      <c r="G31" s="66">
        <f t="shared" si="1"/>
        <v>15</v>
      </c>
      <c r="H31" s="65">
        <f>VLOOKUP($A31,'Return Data'!$B$7:$R$2843,12,0)</f>
        <v>42.721200000000003</v>
      </c>
      <c r="I31" s="66">
        <f t="shared" si="2"/>
        <v>23</v>
      </c>
      <c r="J31" s="65">
        <f>VLOOKUP($A31,'Return Data'!$B$7:$R$2843,13,0)</f>
        <v>58.5732</v>
      </c>
      <c r="K31" s="66">
        <f t="shared" si="3"/>
        <v>20</v>
      </c>
      <c r="L31" s="65">
        <f>VLOOKUP($A31,'Return Data'!$B$7:$R$2843,17,0)</f>
        <v>17.653199999999998</v>
      </c>
      <c r="M31" s="66">
        <f t="shared" si="4"/>
        <v>22</v>
      </c>
      <c r="N31" s="65">
        <f>VLOOKUP($A31,'Return Data'!$B$7:$R$2843,14,0)</f>
        <v>14.4617</v>
      </c>
      <c r="O31" s="66">
        <f t="shared" si="6"/>
        <v>16</v>
      </c>
      <c r="P31" s="65">
        <f>VLOOKUP($A31,'Return Data'!$B$7:$R$2843,15,0)</f>
        <v>16.875499999999999</v>
      </c>
      <c r="Q31" s="66">
        <f t="shared" si="7"/>
        <v>9</v>
      </c>
      <c r="R31" s="65">
        <f>VLOOKUP($A31,'Return Data'!$B$7:$R$2843,16,0)</f>
        <v>15.196999999999999</v>
      </c>
      <c r="S31" s="67">
        <f t="shared" si="5"/>
        <v>19</v>
      </c>
    </row>
    <row r="32" spans="1:19" x14ac:dyDescent="0.3">
      <c r="A32" s="63" t="s">
        <v>941</v>
      </c>
      <c r="B32" s="64">
        <f>VLOOKUP($A32,'Return Data'!$B$7:$R$2843,3,0)</f>
        <v>44376</v>
      </c>
      <c r="C32" s="65">
        <f>VLOOKUP($A32,'Return Data'!$B$7:$R$2843,4,0)</f>
        <v>326.77659999999997</v>
      </c>
      <c r="D32" s="65">
        <f>VLOOKUP($A32,'Return Data'!$B$7:$R$2843,10,0)</f>
        <v>9.1603999999999992</v>
      </c>
      <c r="E32" s="66">
        <f t="shared" si="0"/>
        <v>27</v>
      </c>
      <c r="F32" s="65">
        <f>VLOOKUP($A32,'Return Data'!$B$7:$R$2843,11,0)</f>
        <v>19.325299999999999</v>
      </c>
      <c r="G32" s="66">
        <f t="shared" si="1"/>
        <v>23</v>
      </c>
      <c r="H32" s="65">
        <f>VLOOKUP($A32,'Return Data'!$B$7:$R$2843,12,0)</f>
        <v>43.608499999999999</v>
      </c>
      <c r="I32" s="66">
        <f t="shared" si="2"/>
        <v>22</v>
      </c>
      <c r="J32" s="65">
        <f>VLOOKUP($A32,'Return Data'!$B$7:$R$2843,13,0)</f>
        <v>55.668500000000002</v>
      </c>
      <c r="K32" s="66">
        <f t="shared" si="3"/>
        <v>24</v>
      </c>
      <c r="L32" s="65">
        <f>VLOOKUP($A32,'Return Data'!$B$7:$R$2843,17,0)</f>
        <v>19.4861</v>
      </c>
      <c r="M32" s="66">
        <f t="shared" si="4"/>
        <v>16</v>
      </c>
      <c r="N32" s="65">
        <f>VLOOKUP($A32,'Return Data'!$B$7:$R$2843,14,0)</f>
        <v>18.0181</v>
      </c>
      <c r="O32" s="66">
        <f t="shared" si="6"/>
        <v>4</v>
      </c>
      <c r="P32" s="65">
        <f>VLOOKUP($A32,'Return Data'!$B$7:$R$2843,15,0)</f>
        <v>15.5184</v>
      </c>
      <c r="Q32" s="66">
        <f t="shared" si="7"/>
        <v>13</v>
      </c>
      <c r="R32" s="65">
        <f>VLOOKUP($A32,'Return Data'!$B$7:$R$2843,16,0)</f>
        <v>16.5776</v>
      </c>
      <c r="S32" s="67">
        <f t="shared" si="5"/>
        <v>15</v>
      </c>
    </row>
    <row r="33" spans="1:19" x14ac:dyDescent="0.3">
      <c r="A33" s="63" t="s">
        <v>942</v>
      </c>
      <c r="B33" s="64">
        <f>VLOOKUP($A33,'Return Data'!$B$7:$R$2843,3,0)</f>
        <v>44376</v>
      </c>
      <c r="C33" s="65">
        <f>VLOOKUP($A33,'Return Data'!$B$7:$R$2843,4,0)</f>
        <v>14.66</v>
      </c>
      <c r="D33" s="65">
        <f>VLOOKUP($A33,'Return Data'!$B$7:$R$2843,10,0)</f>
        <v>11.7378</v>
      </c>
      <c r="E33" s="66">
        <f t="shared" si="0"/>
        <v>22</v>
      </c>
      <c r="F33" s="65">
        <f>VLOOKUP($A33,'Return Data'!$B$7:$R$2843,11,0)</f>
        <v>17.28</v>
      </c>
      <c r="G33" s="66">
        <f t="shared" si="1"/>
        <v>24</v>
      </c>
      <c r="H33" s="65">
        <f>VLOOKUP($A33,'Return Data'!$B$7:$R$2843,12,0)</f>
        <v>39.221299999999999</v>
      </c>
      <c r="I33" s="66">
        <f t="shared" si="2"/>
        <v>25</v>
      </c>
      <c r="J33" s="65">
        <f>VLOOKUP($A33,'Return Data'!$B$7:$R$2843,13,0)</f>
        <v>58.144599999999997</v>
      </c>
      <c r="K33" s="66">
        <f t="shared" si="3"/>
        <v>22</v>
      </c>
      <c r="L33" s="65"/>
      <c r="M33" s="66"/>
      <c r="N33" s="65"/>
      <c r="O33" s="66"/>
      <c r="P33" s="65"/>
      <c r="Q33" s="66"/>
      <c r="R33" s="65">
        <f>VLOOKUP($A33,'Return Data'!$B$7:$R$2843,16,0)</f>
        <v>27.702000000000002</v>
      </c>
      <c r="S33" s="67">
        <f t="shared" si="5"/>
        <v>2</v>
      </c>
    </row>
    <row r="34" spans="1:19" x14ac:dyDescent="0.3">
      <c r="A34" s="63" t="s">
        <v>944</v>
      </c>
      <c r="B34" s="64">
        <f>VLOOKUP($A34,'Return Data'!$B$7:$R$2843,3,0)</f>
        <v>44376</v>
      </c>
      <c r="C34" s="65">
        <f>VLOOKUP($A34,'Return Data'!$B$7:$R$2843,4,0)</f>
        <v>93.524299999999997</v>
      </c>
      <c r="D34" s="65">
        <f>VLOOKUP($A34,'Return Data'!$B$7:$R$2843,10,0)</f>
        <v>15.5944</v>
      </c>
      <c r="E34" s="66">
        <f t="shared" si="0"/>
        <v>5</v>
      </c>
      <c r="F34" s="65">
        <f>VLOOKUP($A34,'Return Data'!$B$7:$R$2843,11,0)</f>
        <v>29.687899999999999</v>
      </c>
      <c r="G34" s="66">
        <f t="shared" si="1"/>
        <v>1</v>
      </c>
      <c r="H34" s="65">
        <f>VLOOKUP($A34,'Return Data'!$B$7:$R$2843,12,0)</f>
        <v>57.3429</v>
      </c>
      <c r="I34" s="66">
        <f t="shared" si="2"/>
        <v>2</v>
      </c>
      <c r="J34" s="65">
        <f>VLOOKUP($A34,'Return Data'!$B$7:$R$2843,13,0)</f>
        <v>73.568899999999999</v>
      </c>
      <c r="K34" s="66">
        <f t="shared" si="3"/>
        <v>2</v>
      </c>
      <c r="L34" s="65">
        <f>VLOOKUP($A34,'Return Data'!$B$7:$R$2843,17,0)</f>
        <v>20.671299999999999</v>
      </c>
      <c r="M34" s="66">
        <f t="shared" si="4"/>
        <v>14</v>
      </c>
      <c r="N34" s="65">
        <f>VLOOKUP($A34,'Return Data'!$B$7:$R$2843,14,0)</f>
        <v>14.4049</v>
      </c>
      <c r="O34" s="66">
        <f t="shared" si="6"/>
        <v>17</v>
      </c>
      <c r="P34" s="65">
        <f>VLOOKUP($A34,'Return Data'!$B$7:$R$2843,15,0)</f>
        <v>13.3893</v>
      </c>
      <c r="Q34" s="66">
        <f t="shared" si="7"/>
        <v>19</v>
      </c>
      <c r="R34" s="65">
        <f>VLOOKUP($A34,'Return Data'!$B$7:$R$2843,16,0)</f>
        <v>13.6867</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13.315240740740741</v>
      </c>
      <c r="E36" s="74"/>
      <c r="F36" s="75">
        <f>AVERAGE(F8:F34)</f>
        <v>22.437251851851851</v>
      </c>
      <c r="G36" s="74"/>
      <c r="H36" s="75">
        <f>AVERAGE(H8:H34)</f>
        <v>47.838074074074079</v>
      </c>
      <c r="I36" s="74"/>
      <c r="J36" s="75">
        <f>AVERAGE(J8:J34)</f>
        <v>63.878888888888888</v>
      </c>
      <c r="K36" s="74"/>
      <c r="L36" s="75">
        <f>AVERAGE(L8:L34)</f>
        <v>21.636741666666666</v>
      </c>
      <c r="M36" s="74"/>
      <c r="N36" s="75">
        <f>AVERAGE(N8:N34)</f>
        <v>16.009481818181822</v>
      </c>
      <c r="O36" s="74"/>
      <c r="P36" s="75">
        <f>AVERAGE(P8:P34)</f>
        <v>16.046486363636362</v>
      </c>
      <c r="Q36" s="74"/>
      <c r="R36" s="75">
        <f>AVERAGE(R8:R34)</f>
        <v>18.402566666666669</v>
      </c>
      <c r="S36" s="76"/>
    </row>
    <row r="37" spans="1:19" x14ac:dyDescent="0.3">
      <c r="A37" s="73" t="s">
        <v>28</v>
      </c>
      <c r="B37" s="74"/>
      <c r="C37" s="74"/>
      <c r="D37" s="75">
        <f>MIN(D8:D34)</f>
        <v>9.1603999999999992</v>
      </c>
      <c r="E37" s="74"/>
      <c r="F37" s="75">
        <f>MIN(F8:F34)</f>
        <v>13.6173</v>
      </c>
      <c r="G37" s="74"/>
      <c r="H37" s="75">
        <f>MIN(H8:H34)</f>
        <v>32.123899999999999</v>
      </c>
      <c r="I37" s="74"/>
      <c r="J37" s="75">
        <f>MIN(J8:J34)</f>
        <v>50.582599999999999</v>
      </c>
      <c r="K37" s="74"/>
      <c r="L37" s="75">
        <f>MIN(L8:L34)</f>
        <v>16.356300000000001</v>
      </c>
      <c r="M37" s="74"/>
      <c r="N37" s="75">
        <f>MIN(N8:N34)</f>
        <v>10.9231</v>
      </c>
      <c r="O37" s="74"/>
      <c r="P37" s="75">
        <f>MIN(P8:P34)</f>
        <v>11.8323</v>
      </c>
      <c r="Q37" s="74"/>
      <c r="R37" s="75">
        <f>MIN(R8:R34)</f>
        <v>11.4116</v>
      </c>
      <c r="S37" s="76"/>
    </row>
    <row r="38" spans="1:19" ht="15" thickBot="1" x14ac:dyDescent="0.35">
      <c r="A38" s="77" t="s">
        <v>29</v>
      </c>
      <c r="B38" s="78"/>
      <c r="C38" s="78"/>
      <c r="D38" s="79">
        <f>MAX(D8:D34)</f>
        <v>17.210699999999999</v>
      </c>
      <c r="E38" s="78"/>
      <c r="F38" s="79">
        <f>MAX(F8:F34)</f>
        <v>29.687899999999999</v>
      </c>
      <c r="G38" s="78"/>
      <c r="H38" s="79">
        <f>MAX(H8:H34)</f>
        <v>59.819800000000001</v>
      </c>
      <c r="I38" s="78"/>
      <c r="J38" s="79">
        <f>MAX(J8:J34)</f>
        <v>77.304100000000005</v>
      </c>
      <c r="K38" s="78"/>
      <c r="L38" s="79">
        <f>MAX(L8:L34)</f>
        <v>31.111499999999999</v>
      </c>
      <c r="M38" s="78"/>
      <c r="N38" s="79">
        <f>MAX(N8:N34)</f>
        <v>23.601500000000001</v>
      </c>
      <c r="O38" s="78"/>
      <c r="P38" s="79">
        <f>MAX(P8:P34)</f>
        <v>22.323</v>
      </c>
      <c r="Q38" s="78"/>
      <c r="R38" s="79">
        <f>MAX(R8:R34)</f>
        <v>31.846699999999998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44376</v>
      </c>
      <c r="C8" s="65">
        <f>VLOOKUP($A8,'Return Data'!$B$7:$R$2843,4,0)</f>
        <v>719.03221086027395</v>
      </c>
      <c r="D8" s="65">
        <f>VLOOKUP($A8,'Return Data'!$B$7:$R$2843,10,0)</f>
        <v>12.1653</v>
      </c>
      <c r="E8" s="66">
        <f t="shared" ref="E8:E34" si="0">RANK(D8,D$8:D$34,0)</f>
        <v>15</v>
      </c>
      <c r="F8" s="65">
        <f>VLOOKUP($A8,'Return Data'!$B$7:$R$2843,11,0)</f>
        <v>19.9115</v>
      </c>
      <c r="G8" s="66">
        <f t="shared" ref="G8:G34" si="1">RANK(F8,F$8:F$34,0)</f>
        <v>20</v>
      </c>
      <c r="H8" s="65">
        <f>VLOOKUP($A8,'Return Data'!$B$7:$R$2843,12,0)</f>
        <v>46.604700000000001</v>
      </c>
      <c r="I8" s="66">
        <f>RANK(H8,H$8:H$34,0)</f>
        <v>12</v>
      </c>
      <c r="J8" s="65">
        <f>VLOOKUP($A8,'Return Data'!$B$7:$R$2843,13,0)</f>
        <v>65.683599999999998</v>
      </c>
      <c r="K8" s="66">
        <f>RANK(J8,J$8:J$34,0)</f>
        <v>7</v>
      </c>
      <c r="L8" s="65">
        <f>VLOOKUP($A8,'Return Data'!$B$7:$R$2843,17,0)</f>
        <v>20.3125</v>
      </c>
      <c r="M8" s="66">
        <f>RANK(L8,L$8:L$34,0)</f>
        <v>11</v>
      </c>
      <c r="N8" s="65">
        <f>VLOOKUP($A8,'Return Data'!$B$7:$R$2843,14,0)</f>
        <v>13.6</v>
      </c>
      <c r="O8" s="66">
        <f>RANK(N8,N$8:N$34,0)</f>
        <v>15</v>
      </c>
      <c r="P8" s="65">
        <f>VLOOKUP($A8,'Return Data'!$B$7:$R$2843,15,0)</f>
        <v>13.976000000000001</v>
      </c>
      <c r="Q8" s="66">
        <f>RANK(P8,P$8:P$34,0)</f>
        <v>14</v>
      </c>
      <c r="R8" s="65">
        <f>VLOOKUP($A8,'Return Data'!$B$7:$R$2843,16,0)</f>
        <v>17.883500000000002</v>
      </c>
      <c r="S8" s="67">
        <f>RANK(R8,R$8:R$34,0)</f>
        <v>11</v>
      </c>
    </row>
    <row r="9" spans="1:20" x14ac:dyDescent="0.3">
      <c r="A9" s="63" t="s">
        <v>901</v>
      </c>
      <c r="B9" s="64">
        <f>VLOOKUP($A9,'Return Data'!$B$7:$R$2843,3,0)</f>
        <v>44376</v>
      </c>
      <c r="C9" s="65">
        <f>VLOOKUP($A9,'Return Data'!$B$7:$R$2843,4,0)</f>
        <v>18.36</v>
      </c>
      <c r="D9" s="65">
        <f>VLOOKUP($A9,'Return Data'!$B$7:$R$2843,10,0)</f>
        <v>16.571400000000001</v>
      </c>
      <c r="E9" s="66">
        <f t="shared" si="0"/>
        <v>2</v>
      </c>
      <c r="F9" s="65">
        <f>VLOOKUP($A9,'Return Data'!$B$7:$R$2843,11,0)</f>
        <v>25.068100000000001</v>
      </c>
      <c r="G9" s="66">
        <f t="shared" si="1"/>
        <v>6</v>
      </c>
      <c r="H9" s="65">
        <f>VLOOKUP($A9,'Return Data'!$B$7:$R$2843,12,0)</f>
        <v>49.268300000000004</v>
      </c>
      <c r="I9" s="66">
        <f t="shared" ref="I9:I34" si="2">RANK(H9,H$8:H$34,0)</f>
        <v>10</v>
      </c>
      <c r="J9" s="65">
        <f>VLOOKUP($A9,'Return Data'!$B$7:$R$2843,13,0)</f>
        <v>65.4054</v>
      </c>
      <c r="K9" s="66">
        <f t="shared" ref="K9:K34" si="3">RANK(J9,J$8:J$34,0)</f>
        <v>8</v>
      </c>
      <c r="L9" s="65">
        <f>VLOOKUP($A9,'Return Data'!$B$7:$R$2843,17,0)</f>
        <v>29.0444</v>
      </c>
      <c r="M9" s="66">
        <f t="shared" ref="M9:M34" si="4">RANK(L9,L$8:L$34,0)</f>
        <v>1</v>
      </c>
      <c r="N9" s="65"/>
      <c r="O9" s="66"/>
      <c r="P9" s="65"/>
      <c r="Q9" s="66"/>
      <c r="R9" s="65">
        <f>VLOOKUP($A9,'Return Data'!$B$7:$R$2843,16,0)</f>
        <v>25.3658</v>
      </c>
      <c r="S9" s="67">
        <f t="shared" ref="S9:S34" si="5">RANK(R9,R$8:R$34,0)</f>
        <v>3</v>
      </c>
    </row>
    <row r="10" spans="1:20" x14ac:dyDescent="0.3">
      <c r="A10" s="63" t="s">
        <v>903</v>
      </c>
      <c r="B10" s="64">
        <f>VLOOKUP($A10,'Return Data'!$B$7:$R$2843,3,0)</f>
        <v>44376</v>
      </c>
      <c r="C10" s="65">
        <f>VLOOKUP($A10,'Return Data'!$B$7:$R$2843,4,0)</f>
        <v>50.24</v>
      </c>
      <c r="D10" s="65">
        <f>VLOOKUP($A10,'Return Data'!$B$7:$R$2843,10,0)</f>
        <v>16.8916</v>
      </c>
      <c r="E10" s="66">
        <f t="shared" si="0"/>
        <v>1</v>
      </c>
      <c r="F10" s="65">
        <f>VLOOKUP($A10,'Return Data'!$B$7:$R$2843,11,0)</f>
        <v>20.3065</v>
      </c>
      <c r="G10" s="66">
        <f t="shared" si="1"/>
        <v>17</v>
      </c>
      <c r="H10" s="65">
        <f>VLOOKUP($A10,'Return Data'!$B$7:$R$2843,12,0)</f>
        <v>44.119300000000003</v>
      </c>
      <c r="I10" s="66">
        <f t="shared" si="2"/>
        <v>19</v>
      </c>
      <c r="J10" s="65">
        <f>VLOOKUP($A10,'Return Data'!$B$7:$R$2843,13,0)</f>
        <v>61.284100000000002</v>
      </c>
      <c r="K10" s="66">
        <f t="shared" si="3"/>
        <v>16</v>
      </c>
      <c r="L10" s="65">
        <f>VLOOKUP($A10,'Return Data'!$B$7:$R$2843,17,0)</f>
        <v>21.298200000000001</v>
      </c>
      <c r="M10" s="66">
        <f t="shared" si="4"/>
        <v>10</v>
      </c>
      <c r="N10" s="65">
        <f>VLOOKUP($A10,'Return Data'!$B$7:$R$2843,14,0)</f>
        <v>11.936199999999999</v>
      </c>
      <c r="O10" s="66">
        <f t="shared" ref="O10:O34" si="6">RANK(N10,N$8:N$34,0)</f>
        <v>21</v>
      </c>
      <c r="P10" s="65">
        <f>VLOOKUP($A10,'Return Data'!$B$7:$R$2843,15,0)</f>
        <v>12.9993</v>
      </c>
      <c r="Q10" s="66">
        <f t="shared" ref="Q10:Q34" si="7">RANK(P10,P$8:P$34,0)</f>
        <v>18</v>
      </c>
      <c r="R10" s="65">
        <f>VLOOKUP($A10,'Return Data'!$B$7:$R$2843,16,0)</f>
        <v>13.558199999999999</v>
      </c>
      <c r="S10" s="67">
        <f t="shared" si="5"/>
        <v>17</v>
      </c>
    </row>
    <row r="11" spans="1:20" x14ac:dyDescent="0.3">
      <c r="A11" s="63" t="s">
        <v>905</v>
      </c>
      <c r="B11" s="64">
        <f>VLOOKUP($A11,'Return Data'!$B$7:$R$2843,3,0)</f>
        <v>44376</v>
      </c>
      <c r="C11" s="65">
        <f>VLOOKUP($A11,'Return Data'!$B$7:$R$2843,4,0)</f>
        <v>144.54</v>
      </c>
      <c r="D11" s="65">
        <f>VLOOKUP($A11,'Return Data'!$B$7:$R$2843,10,0)</f>
        <v>13.187200000000001</v>
      </c>
      <c r="E11" s="66">
        <f t="shared" si="0"/>
        <v>12</v>
      </c>
      <c r="F11" s="65">
        <f>VLOOKUP($A11,'Return Data'!$B$7:$R$2843,11,0)</f>
        <v>20.620899999999999</v>
      </c>
      <c r="G11" s="66">
        <f t="shared" si="1"/>
        <v>16</v>
      </c>
      <c r="H11" s="65">
        <f>VLOOKUP($A11,'Return Data'!$B$7:$R$2843,12,0)</f>
        <v>44.916800000000002</v>
      </c>
      <c r="I11" s="66">
        <f t="shared" si="2"/>
        <v>17</v>
      </c>
      <c r="J11" s="65">
        <f>VLOOKUP($A11,'Return Data'!$B$7:$R$2843,13,0)</f>
        <v>65.113100000000003</v>
      </c>
      <c r="K11" s="66">
        <f t="shared" si="3"/>
        <v>10</v>
      </c>
      <c r="L11" s="65">
        <f>VLOOKUP($A11,'Return Data'!$B$7:$R$2843,17,0)</f>
        <v>23.562999999999999</v>
      </c>
      <c r="M11" s="66">
        <f t="shared" si="4"/>
        <v>5</v>
      </c>
      <c r="N11" s="65">
        <f>VLOOKUP($A11,'Return Data'!$B$7:$R$2843,14,0)</f>
        <v>16.629899999999999</v>
      </c>
      <c r="O11" s="66">
        <f t="shared" si="6"/>
        <v>7</v>
      </c>
      <c r="P11" s="65">
        <f>VLOOKUP($A11,'Return Data'!$B$7:$R$2843,15,0)</f>
        <v>18.154199999999999</v>
      </c>
      <c r="Q11" s="66">
        <f t="shared" si="7"/>
        <v>2</v>
      </c>
      <c r="R11" s="65">
        <f>VLOOKUP($A11,'Return Data'!$B$7:$R$2843,16,0)</f>
        <v>17.790700000000001</v>
      </c>
      <c r="S11" s="67">
        <f t="shared" si="5"/>
        <v>12</v>
      </c>
    </row>
    <row r="12" spans="1:20" x14ac:dyDescent="0.3">
      <c r="A12" s="63" t="s">
        <v>907</v>
      </c>
      <c r="B12" s="64">
        <f>VLOOKUP($A12,'Return Data'!$B$7:$R$2843,3,0)</f>
        <v>44376</v>
      </c>
      <c r="C12" s="65">
        <f>VLOOKUP($A12,'Return Data'!$B$7:$R$2843,4,0)</f>
        <v>332.75299999999999</v>
      </c>
      <c r="D12" s="65">
        <f>VLOOKUP($A12,'Return Data'!$B$7:$R$2843,10,0)</f>
        <v>15.0185</v>
      </c>
      <c r="E12" s="66">
        <f t="shared" si="0"/>
        <v>6</v>
      </c>
      <c r="F12" s="65">
        <f>VLOOKUP($A12,'Return Data'!$B$7:$R$2843,11,0)</f>
        <v>24.7715</v>
      </c>
      <c r="G12" s="66">
        <f t="shared" si="1"/>
        <v>7</v>
      </c>
      <c r="H12" s="65">
        <f>VLOOKUP($A12,'Return Data'!$B$7:$R$2843,12,0)</f>
        <v>52.386600000000001</v>
      </c>
      <c r="I12" s="66">
        <f t="shared" si="2"/>
        <v>5</v>
      </c>
      <c r="J12" s="65">
        <f>VLOOKUP($A12,'Return Data'!$B$7:$R$2843,13,0)</f>
        <v>62.928899999999999</v>
      </c>
      <c r="K12" s="66">
        <f t="shared" si="3"/>
        <v>14</v>
      </c>
      <c r="L12" s="65">
        <f>VLOOKUP($A12,'Return Data'!$B$7:$R$2843,17,0)</f>
        <v>22.636600000000001</v>
      </c>
      <c r="M12" s="66">
        <f t="shared" si="4"/>
        <v>6</v>
      </c>
      <c r="N12" s="65">
        <f>VLOOKUP($A12,'Return Data'!$B$7:$R$2843,14,0)</f>
        <v>17.122900000000001</v>
      </c>
      <c r="O12" s="66">
        <f t="shared" si="6"/>
        <v>3</v>
      </c>
      <c r="P12" s="65">
        <f>VLOOKUP($A12,'Return Data'!$B$7:$R$2843,15,0)</f>
        <v>16.345199999999998</v>
      </c>
      <c r="Q12" s="66">
        <f t="shared" si="7"/>
        <v>4</v>
      </c>
      <c r="R12" s="65">
        <f>VLOOKUP($A12,'Return Data'!$B$7:$R$2843,16,0)</f>
        <v>18.0379</v>
      </c>
      <c r="S12" s="67">
        <f t="shared" si="5"/>
        <v>10</v>
      </c>
    </row>
    <row r="13" spans="1:20" x14ac:dyDescent="0.3">
      <c r="A13" s="63" t="s">
        <v>909</v>
      </c>
      <c r="B13" s="64">
        <f>VLOOKUP($A13,'Return Data'!$B$7:$R$2843,3,0)</f>
        <v>44376</v>
      </c>
      <c r="C13" s="65">
        <f>VLOOKUP($A13,'Return Data'!$B$7:$R$2843,4,0)</f>
        <v>47.097000000000001</v>
      </c>
      <c r="D13" s="65">
        <f>VLOOKUP($A13,'Return Data'!$B$7:$R$2843,10,0)</f>
        <v>11.525</v>
      </c>
      <c r="E13" s="66">
        <f t="shared" si="0"/>
        <v>18</v>
      </c>
      <c r="F13" s="65">
        <f>VLOOKUP($A13,'Return Data'!$B$7:$R$2843,11,0)</f>
        <v>22.332999999999998</v>
      </c>
      <c r="G13" s="66">
        <f t="shared" si="1"/>
        <v>13</v>
      </c>
      <c r="H13" s="65">
        <f>VLOOKUP($A13,'Return Data'!$B$7:$R$2843,12,0)</f>
        <v>46.373100000000001</v>
      </c>
      <c r="I13" s="66">
        <f t="shared" si="2"/>
        <v>14</v>
      </c>
      <c r="J13" s="65">
        <f>VLOOKUP($A13,'Return Data'!$B$7:$R$2843,13,0)</f>
        <v>64.232699999999994</v>
      </c>
      <c r="K13" s="66">
        <f t="shared" si="3"/>
        <v>12</v>
      </c>
      <c r="L13" s="65">
        <f>VLOOKUP($A13,'Return Data'!$B$7:$R$2843,17,0)</f>
        <v>21.345600000000001</v>
      </c>
      <c r="M13" s="66">
        <f t="shared" si="4"/>
        <v>9</v>
      </c>
      <c r="N13" s="65">
        <f>VLOOKUP($A13,'Return Data'!$B$7:$R$2843,14,0)</f>
        <v>15.8324</v>
      </c>
      <c r="O13" s="66">
        <f t="shared" si="6"/>
        <v>8</v>
      </c>
      <c r="P13" s="65">
        <f>VLOOKUP($A13,'Return Data'!$B$7:$R$2843,15,0)</f>
        <v>15.6813</v>
      </c>
      <c r="Q13" s="66">
        <f t="shared" si="7"/>
        <v>7</v>
      </c>
      <c r="R13" s="65">
        <f>VLOOKUP($A13,'Return Data'!$B$7:$R$2843,16,0)</f>
        <v>11.658799999999999</v>
      </c>
      <c r="S13" s="67">
        <f t="shared" si="5"/>
        <v>26</v>
      </c>
    </row>
    <row r="14" spans="1:20" x14ac:dyDescent="0.3">
      <c r="A14" s="63" t="s">
        <v>910</v>
      </c>
      <c r="B14" s="64">
        <f>VLOOKUP($A14,'Return Data'!$B$7:$R$2843,3,0)</f>
        <v>44376</v>
      </c>
      <c r="C14" s="65">
        <f>VLOOKUP($A14,'Return Data'!$B$7:$R$2843,4,0)</f>
        <v>112.462</v>
      </c>
      <c r="D14" s="65">
        <f>VLOOKUP($A14,'Return Data'!$B$7:$R$2843,10,0)</f>
        <v>15.5031</v>
      </c>
      <c r="E14" s="66">
        <f t="shared" si="0"/>
        <v>4</v>
      </c>
      <c r="F14" s="65">
        <f>VLOOKUP($A14,'Return Data'!$B$7:$R$2843,11,0)</f>
        <v>25.8794</v>
      </c>
      <c r="G14" s="66">
        <f t="shared" si="1"/>
        <v>4</v>
      </c>
      <c r="H14" s="65">
        <f>VLOOKUP($A14,'Return Data'!$B$7:$R$2843,12,0)</f>
        <v>58.893300000000004</v>
      </c>
      <c r="I14" s="66">
        <f t="shared" si="2"/>
        <v>1</v>
      </c>
      <c r="J14" s="65">
        <f>VLOOKUP($A14,'Return Data'!$B$7:$R$2843,13,0)</f>
        <v>75.850999999999999</v>
      </c>
      <c r="K14" s="66">
        <f t="shared" si="3"/>
        <v>1</v>
      </c>
      <c r="L14" s="65">
        <f>VLOOKUP($A14,'Return Data'!$B$7:$R$2843,17,0)</f>
        <v>18.281199999999998</v>
      </c>
      <c r="M14" s="66">
        <f t="shared" si="4"/>
        <v>17</v>
      </c>
      <c r="N14" s="65">
        <f>VLOOKUP($A14,'Return Data'!$B$7:$R$2843,14,0)</f>
        <v>12.7715</v>
      </c>
      <c r="O14" s="66">
        <f t="shared" si="6"/>
        <v>19</v>
      </c>
      <c r="P14" s="65">
        <f>VLOOKUP($A14,'Return Data'!$B$7:$R$2843,15,0)</f>
        <v>12.315099999999999</v>
      </c>
      <c r="Q14" s="66">
        <f t="shared" si="7"/>
        <v>20</v>
      </c>
      <c r="R14" s="65">
        <f>VLOOKUP($A14,'Return Data'!$B$7:$R$2843,16,0)</f>
        <v>15.9666</v>
      </c>
      <c r="S14" s="67">
        <f t="shared" si="5"/>
        <v>14</v>
      </c>
    </row>
    <row r="15" spans="1:20" x14ac:dyDescent="0.3">
      <c r="A15" s="63" t="s">
        <v>2030</v>
      </c>
      <c r="B15" s="64">
        <f>VLOOKUP($A15,'Return Data'!$B$7:$R$2843,3,0)</f>
        <v>44376</v>
      </c>
      <c r="C15" s="65">
        <f>VLOOKUP($A15,'Return Data'!$B$7:$R$2843,4,0)</f>
        <v>221.85048706557399</v>
      </c>
      <c r="D15" s="65">
        <f>VLOOKUP($A15,'Return Data'!$B$7:$R$2843,10,0)</f>
        <v>14.2415</v>
      </c>
      <c r="E15" s="66">
        <f t="shared" si="0"/>
        <v>9</v>
      </c>
      <c r="F15" s="65">
        <f>VLOOKUP($A15,'Return Data'!$B$7:$R$2843,11,0)</f>
        <v>27.486899999999999</v>
      </c>
      <c r="G15" s="66">
        <f t="shared" si="1"/>
        <v>2</v>
      </c>
      <c r="H15" s="65">
        <f>VLOOKUP($A15,'Return Data'!$B$7:$R$2843,12,0)</f>
        <v>55.177399999999999</v>
      </c>
      <c r="I15" s="66">
        <f t="shared" si="2"/>
        <v>3</v>
      </c>
      <c r="J15" s="65">
        <f>VLOOKUP($A15,'Return Data'!$B$7:$R$2843,13,0)</f>
        <v>69.679400000000001</v>
      </c>
      <c r="K15" s="66">
        <f t="shared" si="3"/>
        <v>4</v>
      </c>
      <c r="L15" s="65">
        <f>VLOOKUP($A15,'Return Data'!$B$7:$R$2843,17,0)</f>
        <v>19.377500000000001</v>
      </c>
      <c r="M15" s="66">
        <f t="shared" si="4"/>
        <v>14</v>
      </c>
      <c r="N15" s="65">
        <f>VLOOKUP($A15,'Return Data'!$B$7:$R$2843,14,0)</f>
        <v>15.320600000000001</v>
      </c>
      <c r="O15" s="66">
        <f t="shared" si="6"/>
        <v>10</v>
      </c>
      <c r="P15" s="65">
        <f>VLOOKUP($A15,'Return Data'!$B$7:$R$2843,15,0)</f>
        <v>13.8466</v>
      </c>
      <c r="Q15" s="66">
        <f t="shared" si="7"/>
        <v>16</v>
      </c>
      <c r="R15" s="65">
        <f>VLOOKUP($A15,'Return Data'!$B$7:$R$2843,16,0)</f>
        <v>11.986499999999999</v>
      </c>
      <c r="S15" s="67">
        <f t="shared" si="5"/>
        <v>24</v>
      </c>
    </row>
    <row r="16" spans="1:20" x14ac:dyDescent="0.3">
      <c r="A16" s="63" t="s">
        <v>913</v>
      </c>
      <c r="B16" s="64">
        <f>VLOOKUP($A16,'Return Data'!$B$7:$R$2843,3,0)</f>
        <v>44376</v>
      </c>
      <c r="C16" s="65">
        <f>VLOOKUP($A16,'Return Data'!$B$7:$R$2843,4,0)</f>
        <v>14.2639</v>
      </c>
      <c r="D16" s="65">
        <f>VLOOKUP($A16,'Return Data'!$B$7:$R$2843,10,0)</f>
        <v>11.209099999999999</v>
      </c>
      <c r="E16" s="66">
        <f t="shared" si="0"/>
        <v>24</v>
      </c>
      <c r="F16" s="65">
        <f>VLOOKUP($A16,'Return Data'!$B$7:$R$2843,11,0)</f>
        <v>18.985800000000001</v>
      </c>
      <c r="G16" s="66">
        <f t="shared" si="1"/>
        <v>22</v>
      </c>
      <c r="H16" s="65">
        <f>VLOOKUP($A16,'Return Data'!$B$7:$R$2843,12,0)</f>
        <v>44.815600000000003</v>
      </c>
      <c r="I16" s="66">
        <f t="shared" si="2"/>
        <v>18</v>
      </c>
      <c r="J16" s="65">
        <f>VLOOKUP($A16,'Return Data'!$B$7:$R$2843,13,0)</f>
        <v>59.828600000000002</v>
      </c>
      <c r="K16" s="66">
        <f t="shared" si="3"/>
        <v>18</v>
      </c>
      <c r="L16" s="65">
        <f>VLOOKUP($A16,'Return Data'!$B$7:$R$2843,17,0)</f>
        <v>19.562799999999999</v>
      </c>
      <c r="M16" s="66">
        <f t="shared" si="4"/>
        <v>13</v>
      </c>
      <c r="N16" s="65"/>
      <c r="O16" s="66"/>
      <c r="P16" s="65"/>
      <c r="Q16" s="66"/>
      <c r="R16" s="65">
        <f>VLOOKUP($A16,'Return Data'!$B$7:$R$2843,16,0)</f>
        <v>17.0366</v>
      </c>
      <c r="S16" s="67">
        <f t="shared" si="5"/>
        <v>13</v>
      </c>
    </row>
    <row r="17" spans="1:19" x14ac:dyDescent="0.3">
      <c r="A17" s="63" t="s">
        <v>914</v>
      </c>
      <c r="B17" s="64">
        <f>VLOOKUP($A17,'Return Data'!$B$7:$R$2843,3,0)</f>
        <v>44376</v>
      </c>
      <c r="C17" s="65">
        <f>VLOOKUP($A17,'Return Data'!$B$7:$R$2843,4,0)</f>
        <v>456.49</v>
      </c>
      <c r="D17" s="65">
        <f>VLOOKUP($A17,'Return Data'!$B$7:$R$2843,10,0)</f>
        <v>12.5663</v>
      </c>
      <c r="E17" s="66">
        <f t="shared" si="0"/>
        <v>14</v>
      </c>
      <c r="F17" s="65">
        <f>VLOOKUP($A17,'Return Data'!$B$7:$R$2843,11,0)</f>
        <v>22.900700000000001</v>
      </c>
      <c r="G17" s="66">
        <f t="shared" si="1"/>
        <v>11</v>
      </c>
      <c r="H17" s="65">
        <f>VLOOKUP($A17,'Return Data'!$B$7:$R$2843,12,0)</f>
        <v>52.0214</v>
      </c>
      <c r="I17" s="66">
        <f t="shared" si="2"/>
        <v>6</v>
      </c>
      <c r="J17" s="65">
        <f>VLOOKUP($A17,'Return Data'!$B$7:$R$2843,13,0)</f>
        <v>64.335099999999997</v>
      </c>
      <c r="K17" s="66">
        <f t="shared" si="3"/>
        <v>11</v>
      </c>
      <c r="L17" s="65">
        <f>VLOOKUP($A17,'Return Data'!$B$7:$R$2843,17,0)</f>
        <v>17.206399999999999</v>
      </c>
      <c r="M17" s="66">
        <f t="shared" si="4"/>
        <v>20</v>
      </c>
      <c r="N17" s="65">
        <f>VLOOKUP($A17,'Return Data'!$B$7:$R$2843,14,0)</f>
        <v>14.021800000000001</v>
      </c>
      <c r="O17" s="66">
        <f t="shared" si="6"/>
        <v>12</v>
      </c>
      <c r="P17" s="65">
        <f>VLOOKUP($A17,'Return Data'!$B$7:$R$2843,15,0)</f>
        <v>13.4758</v>
      </c>
      <c r="Q17" s="66">
        <f t="shared" si="7"/>
        <v>17</v>
      </c>
      <c r="R17" s="65">
        <f>VLOOKUP($A17,'Return Data'!$B$7:$R$2843,16,0)</f>
        <v>18.082000000000001</v>
      </c>
      <c r="S17" s="67">
        <f t="shared" si="5"/>
        <v>9</v>
      </c>
    </row>
    <row r="18" spans="1:19" x14ac:dyDescent="0.3">
      <c r="A18" s="63" t="s">
        <v>917</v>
      </c>
      <c r="B18" s="64">
        <f>VLOOKUP($A18,'Return Data'!$B$7:$R$2843,3,0)</f>
        <v>44376</v>
      </c>
      <c r="C18" s="65">
        <f>VLOOKUP($A18,'Return Data'!$B$7:$R$2843,4,0)</f>
        <v>63.12</v>
      </c>
      <c r="D18" s="65">
        <f>VLOOKUP($A18,'Return Data'!$B$7:$R$2843,10,0)</f>
        <v>13.1791</v>
      </c>
      <c r="E18" s="66">
        <f t="shared" si="0"/>
        <v>13</v>
      </c>
      <c r="F18" s="65">
        <f>VLOOKUP($A18,'Return Data'!$B$7:$R$2843,11,0)</f>
        <v>22.325600000000001</v>
      </c>
      <c r="G18" s="66">
        <f t="shared" si="1"/>
        <v>14</v>
      </c>
      <c r="H18" s="65">
        <f>VLOOKUP($A18,'Return Data'!$B$7:$R$2843,12,0)</f>
        <v>46.178800000000003</v>
      </c>
      <c r="I18" s="66">
        <f t="shared" si="2"/>
        <v>15</v>
      </c>
      <c r="J18" s="65">
        <f>VLOOKUP($A18,'Return Data'!$B$7:$R$2843,13,0)</f>
        <v>65.149100000000004</v>
      </c>
      <c r="K18" s="66">
        <f t="shared" si="3"/>
        <v>9</v>
      </c>
      <c r="L18" s="65">
        <f>VLOOKUP($A18,'Return Data'!$B$7:$R$2843,17,0)</f>
        <v>17.845300000000002</v>
      </c>
      <c r="M18" s="66">
        <f t="shared" si="4"/>
        <v>18</v>
      </c>
      <c r="N18" s="65">
        <f>VLOOKUP($A18,'Return Data'!$B$7:$R$2843,14,0)</f>
        <v>12.7012</v>
      </c>
      <c r="O18" s="66">
        <f t="shared" si="6"/>
        <v>20</v>
      </c>
      <c r="P18" s="65">
        <f>VLOOKUP($A18,'Return Data'!$B$7:$R$2843,15,0)</f>
        <v>14.1884</v>
      </c>
      <c r="Q18" s="66">
        <f t="shared" si="7"/>
        <v>13</v>
      </c>
      <c r="R18" s="65">
        <f>VLOOKUP($A18,'Return Data'!$B$7:$R$2843,16,0)</f>
        <v>12.287000000000001</v>
      </c>
      <c r="S18" s="67">
        <f t="shared" si="5"/>
        <v>23</v>
      </c>
    </row>
    <row r="19" spans="1:19" x14ac:dyDescent="0.3">
      <c r="A19" s="63" t="s">
        <v>918</v>
      </c>
      <c r="B19" s="64">
        <f>VLOOKUP($A19,'Return Data'!$B$7:$R$2843,3,0)</f>
        <v>44376</v>
      </c>
      <c r="C19" s="65">
        <f>VLOOKUP($A19,'Return Data'!$B$7:$R$2843,4,0)</f>
        <v>47.69</v>
      </c>
      <c r="D19" s="65">
        <f>VLOOKUP($A19,'Return Data'!$B$7:$R$2843,10,0)</f>
        <v>11.347200000000001</v>
      </c>
      <c r="E19" s="66">
        <f t="shared" si="0"/>
        <v>22</v>
      </c>
      <c r="F19" s="65">
        <f>VLOOKUP($A19,'Return Data'!$B$7:$R$2843,11,0)</f>
        <v>16.402200000000001</v>
      </c>
      <c r="G19" s="66">
        <f t="shared" si="1"/>
        <v>25</v>
      </c>
      <c r="H19" s="65">
        <f>VLOOKUP($A19,'Return Data'!$B$7:$R$2843,12,0)</f>
        <v>36.296100000000003</v>
      </c>
      <c r="I19" s="66">
        <f t="shared" si="2"/>
        <v>26</v>
      </c>
      <c r="J19" s="65">
        <f>VLOOKUP($A19,'Return Data'!$B$7:$R$2843,13,0)</f>
        <v>52.0242</v>
      </c>
      <c r="K19" s="66">
        <f t="shared" si="3"/>
        <v>25</v>
      </c>
      <c r="L19" s="65">
        <f>VLOOKUP($A19,'Return Data'!$B$7:$R$2843,17,0)</f>
        <v>17.758600000000001</v>
      </c>
      <c r="M19" s="66">
        <f t="shared" si="4"/>
        <v>19</v>
      </c>
      <c r="N19" s="65">
        <f>VLOOKUP($A19,'Return Data'!$B$7:$R$2843,14,0)</f>
        <v>13.669</v>
      </c>
      <c r="O19" s="66">
        <f t="shared" si="6"/>
        <v>14</v>
      </c>
      <c r="P19" s="65">
        <f>VLOOKUP($A19,'Return Data'!$B$7:$R$2843,15,0)</f>
        <v>15.3833</v>
      </c>
      <c r="Q19" s="66">
        <f t="shared" si="7"/>
        <v>9</v>
      </c>
      <c r="R19" s="65">
        <f>VLOOKUP($A19,'Return Data'!$B$7:$R$2843,16,0)</f>
        <v>11.8955</v>
      </c>
      <c r="S19" s="67">
        <f t="shared" si="5"/>
        <v>25</v>
      </c>
    </row>
    <row r="20" spans="1:19" x14ac:dyDescent="0.3">
      <c r="A20" s="63" t="s">
        <v>920</v>
      </c>
      <c r="B20" s="64">
        <f>VLOOKUP($A20,'Return Data'!$B$7:$R$2843,3,0)</f>
        <v>44376</v>
      </c>
      <c r="C20" s="65">
        <f>VLOOKUP($A20,'Return Data'!$B$7:$R$2843,4,0)</f>
        <v>178.40100000000001</v>
      </c>
      <c r="D20" s="65">
        <f>VLOOKUP($A20,'Return Data'!$B$7:$R$2843,10,0)</f>
        <v>11.494400000000001</v>
      </c>
      <c r="E20" s="66">
        <f t="shared" si="0"/>
        <v>20</v>
      </c>
      <c r="F20" s="65">
        <f>VLOOKUP($A20,'Return Data'!$B$7:$R$2843,11,0)</f>
        <v>20.031099999999999</v>
      </c>
      <c r="G20" s="66">
        <f t="shared" si="1"/>
        <v>19</v>
      </c>
      <c r="H20" s="65">
        <f>VLOOKUP($A20,'Return Data'!$B$7:$R$2843,12,0)</f>
        <v>42.905999999999999</v>
      </c>
      <c r="I20" s="66">
        <f t="shared" si="2"/>
        <v>20</v>
      </c>
      <c r="J20" s="65">
        <f>VLOOKUP($A20,'Return Data'!$B$7:$R$2843,13,0)</f>
        <v>56.389200000000002</v>
      </c>
      <c r="K20" s="66">
        <f t="shared" si="3"/>
        <v>22</v>
      </c>
      <c r="L20" s="65">
        <f>VLOOKUP($A20,'Return Data'!$B$7:$R$2843,17,0)</f>
        <v>21.410599999999999</v>
      </c>
      <c r="M20" s="66">
        <f t="shared" si="4"/>
        <v>7</v>
      </c>
      <c r="N20" s="65">
        <f>VLOOKUP($A20,'Return Data'!$B$7:$R$2843,14,0)</f>
        <v>16.877199999999998</v>
      </c>
      <c r="O20" s="66">
        <f t="shared" si="6"/>
        <v>5</v>
      </c>
      <c r="P20" s="65">
        <f>VLOOKUP($A20,'Return Data'!$B$7:$R$2843,15,0)</f>
        <v>16.131900000000002</v>
      </c>
      <c r="Q20" s="66">
        <f t="shared" si="7"/>
        <v>6</v>
      </c>
      <c r="R20" s="65">
        <f>VLOOKUP($A20,'Return Data'!$B$7:$R$2843,16,0)</f>
        <v>18.6936</v>
      </c>
      <c r="S20" s="67">
        <f t="shared" si="5"/>
        <v>7</v>
      </c>
    </row>
    <row r="21" spans="1:19" x14ac:dyDescent="0.3">
      <c r="A21" s="63" t="s">
        <v>923</v>
      </c>
      <c r="B21" s="64">
        <f>VLOOKUP($A21,'Return Data'!$B$7:$R$2843,3,0)</f>
        <v>44376</v>
      </c>
      <c r="C21" s="65">
        <f>VLOOKUP($A21,'Return Data'!$B$7:$R$2843,4,0)</f>
        <v>62.853999999999999</v>
      </c>
      <c r="D21" s="65">
        <f>VLOOKUP($A21,'Return Data'!$B$7:$R$2843,10,0)</f>
        <v>11.247999999999999</v>
      </c>
      <c r="E21" s="66">
        <f t="shared" si="0"/>
        <v>23</v>
      </c>
      <c r="F21" s="65">
        <f>VLOOKUP($A21,'Return Data'!$B$7:$R$2843,11,0)</f>
        <v>13.122</v>
      </c>
      <c r="G21" s="66">
        <f t="shared" si="1"/>
        <v>27</v>
      </c>
      <c r="H21" s="65">
        <f>VLOOKUP($A21,'Return Data'!$B$7:$R$2843,12,0)</f>
        <v>31.265799999999999</v>
      </c>
      <c r="I21" s="66">
        <f t="shared" si="2"/>
        <v>27</v>
      </c>
      <c r="J21" s="65">
        <f>VLOOKUP($A21,'Return Data'!$B$7:$R$2843,13,0)</f>
        <v>49.265000000000001</v>
      </c>
      <c r="K21" s="66">
        <f t="shared" si="3"/>
        <v>27</v>
      </c>
      <c r="L21" s="65">
        <f>VLOOKUP($A21,'Return Data'!$B$7:$R$2843,17,0)</f>
        <v>15.3667</v>
      </c>
      <c r="M21" s="66">
        <f t="shared" si="4"/>
        <v>24</v>
      </c>
      <c r="N21" s="65">
        <f>VLOOKUP($A21,'Return Data'!$B$7:$R$2843,14,0)</f>
        <v>9.9867000000000008</v>
      </c>
      <c r="O21" s="66">
        <f t="shared" si="6"/>
        <v>22</v>
      </c>
      <c r="P21" s="65">
        <f>VLOOKUP($A21,'Return Data'!$B$7:$R$2843,15,0)</f>
        <v>12.041499999999999</v>
      </c>
      <c r="Q21" s="66">
        <f t="shared" si="7"/>
        <v>21</v>
      </c>
      <c r="R21" s="65">
        <f>VLOOKUP($A21,'Return Data'!$B$7:$R$2843,16,0)</f>
        <v>12.932</v>
      </c>
      <c r="S21" s="67">
        <f t="shared" si="5"/>
        <v>18</v>
      </c>
    </row>
    <row r="22" spans="1:19" x14ac:dyDescent="0.3">
      <c r="A22" s="63" t="s">
        <v>925</v>
      </c>
      <c r="B22" s="64">
        <f>VLOOKUP($A22,'Return Data'!$B$7:$R$2843,3,0)</f>
        <v>44376</v>
      </c>
      <c r="C22" s="65">
        <f>VLOOKUP($A22,'Return Data'!$B$7:$R$2843,4,0)</f>
        <v>21.2667</v>
      </c>
      <c r="D22" s="65">
        <f>VLOOKUP($A22,'Return Data'!$B$7:$R$2843,10,0)</f>
        <v>11.480600000000001</v>
      </c>
      <c r="E22" s="66">
        <f t="shared" si="0"/>
        <v>21</v>
      </c>
      <c r="F22" s="65">
        <f>VLOOKUP($A22,'Return Data'!$B$7:$R$2843,11,0)</f>
        <v>15.819100000000001</v>
      </c>
      <c r="G22" s="66">
        <f t="shared" si="1"/>
        <v>26</v>
      </c>
      <c r="H22" s="65">
        <f>VLOOKUP($A22,'Return Data'!$B$7:$R$2843,12,0)</f>
        <v>38.472200000000001</v>
      </c>
      <c r="I22" s="66">
        <f t="shared" si="2"/>
        <v>24</v>
      </c>
      <c r="J22" s="65">
        <f>VLOOKUP($A22,'Return Data'!$B$7:$R$2843,13,0)</f>
        <v>54.186999999999998</v>
      </c>
      <c r="K22" s="66">
        <f t="shared" si="3"/>
        <v>24</v>
      </c>
      <c r="L22" s="65">
        <f>VLOOKUP($A22,'Return Data'!$B$7:$R$2843,17,0)</f>
        <v>18.8507</v>
      </c>
      <c r="M22" s="66">
        <f t="shared" si="4"/>
        <v>16</v>
      </c>
      <c r="N22" s="65">
        <f>VLOOKUP($A22,'Return Data'!$B$7:$R$2843,14,0)</f>
        <v>14.514099999999999</v>
      </c>
      <c r="O22" s="66">
        <f t="shared" si="6"/>
        <v>11</v>
      </c>
      <c r="P22" s="65">
        <f>VLOOKUP($A22,'Return Data'!$B$7:$R$2843,15,0)</f>
        <v>16.2178</v>
      </c>
      <c r="Q22" s="66">
        <f t="shared" si="7"/>
        <v>5</v>
      </c>
      <c r="R22" s="65">
        <f>VLOOKUP($A22,'Return Data'!$B$7:$R$2843,16,0)</f>
        <v>12.627700000000001</v>
      </c>
      <c r="S22" s="67">
        <f t="shared" si="5"/>
        <v>21</v>
      </c>
    </row>
    <row r="23" spans="1:19" x14ac:dyDescent="0.3">
      <c r="A23" s="63" t="s">
        <v>927</v>
      </c>
      <c r="B23" s="64">
        <f>VLOOKUP($A23,'Return Data'!$B$7:$R$2843,3,0)</f>
        <v>44376</v>
      </c>
      <c r="C23" s="65">
        <f>VLOOKUP($A23,'Return Data'!$B$7:$R$2843,4,0)</f>
        <v>14.7264</v>
      </c>
      <c r="D23" s="65">
        <f>VLOOKUP($A23,'Return Data'!$B$7:$R$2843,10,0)</f>
        <v>14.1882</v>
      </c>
      <c r="E23" s="66">
        <f t="shared" si="0"/>
        <v>10</v>
      </c>
      <c r="F23" s="65">
        <f>VLOOKUP($A23,'Return Data'!$B$7:$R$2843,11,0)</f>
        <v>26.221599999999999</v>
      </c>
      <c r="G23" s="66">
        <f t="shared" si="1"/>
        <v>3</v>
      </c>
      <c r="H23" s="65">
        <f>VLOOKUP($A23,'Return Data'!$B$7:$R$2843,12,0)</f>
        <v>49.844299999999997</v>
      </c>
      <c r="I23" s="66">
        <f t="shared" si="2"/>
        <v>9</v>
      </c>
      <c r="J23" s="65">
        <f>VLOOKUP($A23,'Return Data'!$B$7:$R$2843,13,0)</f>
        <v>64.208699999999993</v>
      </c>
      <c r="K23" s="66">
        <f t="shared" si="3"/>
        <v>13</v>
      </c>
      <c r="L23" s="65"/>
      <c r="M23" s="66"/>
      <c r="N23" s="65"/>
      <c r="O23" s="66"/>
      <c r="P23" s="65"/>
      <c r="Q23" s="66"/>
      <c r="R23" s="65">
        <f>VLOOKUP($A23,'Return Data'!$B$7:$R$2843,16,0)</f>
        <v>29.4693</v>
      </c>
      <c r="S23" s="67">
        <f t="shared" si="5"/>
        <v>1</v>
      </c>
    </row>
    <row r="24" spans="1:19" x14ac:dyDescent="0.3">
      <c r="A24" s="63" t="s">
        <v>929</v>
      </c>
      <c r="B24" s="64">
        <f>VLOOKUP($A24,'Return Data'!$B$7:$R$2843,3,0)</f>
        <v>44376</v>
      </c>
      <c r="C24" s="65">
        <f>VLOOKUP($A24,'Return Data'!$B$7:$R$2843,4,0)</f>
        <v>87.516000000000005</v>
      </c>
      <c r="D24" s="65">
        <f>VLOOKUP($A24,'Return Data'!$B$7:$R$2843,10,0)</f>
        <v>13.311299999999999</v>
      </c>
      <c r="E24" s="66">
        <f t="shared" si="0"/>
        <v>11</v>
      </c>
      <c r="F24" s="65">
        <f>VLOOKUP($A24,'Return Data'!$B$7:$R$2843,11,0)</f>
        <v>24.498200000000001</v>
      </c>
      <c r="G24" s="66">
        <f t="shared" si="1"/>
        <v>8</v>
      </c>
      <c r="H24" s="65">
        <f>VLOOKUP($A24,'Return Data'!$B$7:$R$2843,12,0)</f>
        <v>50.8142</v>
      </c>
      <c r="I24" s="66">
        <f t="shared" si="2"/>
        <v>8</v>
      </c>
      <c r="J24" s="65">
        <f>VLOOKUP($A24,'Return Data'!$B$7:$R$2843,13,0)</f>
        <v>69.719800000000006</v>
      </c>
      <c r="K24" s="66">
        <f t="shared" si="3"/>
        <v>3</v>
      </c>
      <c r="L24" s="65">
        <f>VLOOKUP($A24,'Return Data'!$B$7:$R$2843,17,0)</f>
        <v>27.026900000000001</v>
      </c>
      <c r="M24" s="66">
        <f t="shared" si="4"/>
        <v>2</v>
      </c>
      <c r="N24" s="65">
        <f>VLOOKUP($A24,'Return Data'!$B$7:$R$2843,14,0)</f>
        <v>22.3797</v>
      </c>
      <c r="O24" s="66">
        <f t="shared" si="6"/>
        <v>1</v>
      </c>
      <c r="P24" s="65">
        <f>VLOOKUP($A24,'Return Data'!$B$7:$R$2843,15,0)</f>
        <v>21.245000000000001</v>
      </c>
      <c r="Q24" s="66">
        <f t="shared" si="7"/>
        <v>1</v>
      </c>
      <c r="R24" s="65">
        <f>VLOOKUP($A24,'Return Data'!$B$7:$R$2843,16,0)</f>
        <v>21.841100000000001</v>
      </c>
      <c r="S24" s="67">
        <f t="shared" si="5"/>
        <v>6</v>
      </c>
    </row>
    <row r="25" spans="1:19" x14ac:dyDescent="0.3">
      <c r="A25" s="63" t="s">
        <v>931</v>
      </c>
      <c r="B25" s="64">
        <f>VLOOKUP($A25,'Return Data'!$B$7:$R$2843,3,0)</f>
        <v>44376</v>
      </c>
      <c r="C25" s="65">
        <f>VLOOKUP($A25,'Return Data'!$B$7:$R$2843,4,0)</f>
        <v>14.6778</v>
      </c>
      <c r="D25" s="65">
        <f>VLOOKUP($A25,'Return Data'!$B$7:$R$2843,10,0)</f>
        <v>11.847</v>
      </c>
      <c r="E25" s="66">
        <f t="shared" si="0"/>
        <v>16</v>
      </c>
      <c r="F25" s="65">
        <f>VLOOKUP($A25,'Return Data'!$B$7:$R$2843,11,0)</f>
        <v>22.947199999999999</v>
      </c>
      <c r="G25" s="66">
        <f t="shared" si="1"/>
        <v>10</v>
      </c>
      <c r="H25" s="65">
        <f>VLOOKUP($A25,'Return Data'!$B$7:$R$2843,12,0)</f>
        <v>51.996000000000002</v>
      </c>
      <c r="I25" s="66">
        <f t="shared" si="2"/>
        <v>7</v>
      </c>
      <c r="J25" s="65">
        <f>VLOOKUP($A25,'Return Data'!$B$7:$R$2843,13,0)</f>
        <v>61.19</v>
      </c>
      <c r="K25" s="66">
        <f t="shared" si="3"/>
        <v>17</v>
      </c>
      <c r="L25" s="65"/>
      <c r="M25" s="66"/>
      <c r="N25" s="65"/>
      <c r="O25" s="66"/>
      <c r="P25" s="65"/>
      <c r="Q25" s="66"/>
      <c r="R25" s="65">
        <f>VLOOKUP($A25,'Return Data'!$B$7:$R$2843,16,0)</f>
        <v>25.3017</v>
      </c>
      <c r="S25" s="67">
        <f t="shared" si="5"/>
        <v>4</v>
      </c>
    </row>
    <row r="26" spans="1:19" x14ac:dyDescent="0.3">
      <c r="A26" s="63" t="s">
        <v>2018</v>
      </c>
      <c r="B26" s="64">
        <f>VLOOKUP($A26,'Return Data'!$B$7:$R$2843,3,0)</f>
        <v>44376</v>
      </c>
      <c r="C26" s="65">
        <f>VLOOKUP($A26,'Return Data'!$B$7:$R$2843,4,0)</f>
        <v>21.0214</v>
      </c>
      <c r="D26" s="65">
        <f>VLOOKUP($A26,'Return Data'!$B$7:$R$2843,10,0)</f>
        <v>11.8177</v>
      </c>
      <c r="E26" s="66">
        <f t="shared" si="0"/>
        <v>17</v>
      </c>
      <c r="F26" s="65">
        <f>VLOOKUP($A26,'Return Data'!$B$7:$R$2843,11,0)</f>
        <v>23.857099999999999</v>
      </c>
      <c r="G26" s="66">
        <f t="shared" si="1"/>
        <v>9</v>
      </c>
      <c r="H26" s="65">
        <f>VLOOKUP($A26,'Return Data'!$B$7:$R$2843,12,0)</f>
        <v>42.421399999999998</v>
      </c>
      <c r="I26" s="66">
        <f t="shared" si="2"/>
        <v>22</v>
      </c>
      <c r="J26" s="65">
        <f>VLOOKUP($A26,'Return Data'!$B$7:$R$2843,13,0)</f>
        <v>57.765000000000001</v>
      </c>
      <c r="K26" s="66">
        <f t="shared" si="3"/>
        <v>19</v>
      </c>
      <c r="L26" s="65">
        <f>VLOOKUP($A26,'Return Data'!$B$7:$R$2843,17,0)</f>
        <v>15.798999999999999</v>
      </c>
      <c r="M26" s="66">
        <f t="shared" si="4"/>
        <v>23</v>
      </c>
      <c r="N26" s="65">
        <f>VLOOKUP($A26,'Return Data'!$B$7:$R$2843,14,0)</f>
        <v>13.542400000000001</v>
      </c>
      <c r="O26" s="66">
        <f t="shared" si="6"/>
        <v>16</v>
      </c>
      <c r="P26" s="65">
        <f>VLOOKUP($A26,'Return Data'!$B$7:$R$2843,15,0)</f>
        <v>13.914</v>
      </c>
      <c r="Q26" s="66">
        <f t="shared" si="7"/>
        <v>15</v>
      </c>
      <c r="R26" s="65">
        <f>VLOOKUP($A26,'Return Data'!$B$7:$R$2843,16,0)</f>
        <v>14.2844</v>
      </c>
      <c r="S26" s="67">
        <f t="shared" si="5"/>
        <v>16</v>
      </c>
    </row>
    <row r="27" spans="1:19" x14ac:dyDescent="0.3">
      <c r="A27" s="63" t="s">
        <v>932</v>
      </c>
      <c r="B27" s="64">
        <f>VLOOKUP($A27,'Return Data'!$B$7:$R$2843,3,0)</f>
        <v>44376</v>
      </c>
      <c r="C27" s="65">
        <f>VLOOKUP($A27,'Return Data'!$B$7:$R$2843,4,0)</f>
        <v>730.17690000000005</v>
      </c>
      <c r="D27" s="65">
        <f>VLOOKUP($A27,'Return Data'!$B$7:$R$2843,10,0)</f>
        <v>10.635300000000001</v>
      </c>
      <c r="E27" s="66">
        <f t="shared" si="0"/>
        <v>25</v>
      </c>
      <c r="F27" s="65">
        <f>VLOOKUP($A27,'Return Data'!$B$7:$R$2843,11,0)</f>
        <v>19.154299999999999</v>
      </c>
      <c r="G27" s="66">
        <f t="shared" si="1"/>
        <v>21</v>
      </c>
      <c r="H27" s="65">
        <f>VLOOKUP($A27,'Return Data'!$B$7:$R$2843,12,0)</f>
        <v>45.727499999999999</v>
      </c>
      <c r="I27" s="66">
        <f t="shared" si="2"/>
        <v>16</v>
      </c>
      <c r="J27" s="65">
        <f>VLOOKUP($A27,'Return Data'!$B$7:$R$2843,13,0)</f>
        <v>62.679499999999997</v>
      </c>
      <c r="K27" s="66">
        <f t="shared" si="3"/>
        <v>15</v>
      </c>
      <c r="L27" s="65">
        <f>VLOOKUP($A27,'Return Data'!$B$7:$R$2843,17,0)</f>
        <v>15.8896</v>
      </c>
      <c r="M27" s="66">
        <f t="shared" si="4"/>
        <v>22</v>
      </c>
      <c r="N27" s="65">
        <f>VLOOKUP($A27,'Return Data'!$B$7:$R$2843,14,0)</f>
        <v>12.7925</v>
      </c>
      <c r="O27" s="66">
        <f t="shared" si="6"/>
        <v>18</v>
      </c>
      <c r="P27" s="65">
        <f>VLOOKUP($A27,'Return Data'!$B$7:$R$2843,15,0)</f>
        <v>11.163600000000001</v>
      </c>
      <c r="Q27" s="66">
        <f t="shared" si="7"/>
        <v>22</v>
      </c>
      <c r="R27" s="65">
        <f>VLOOKUP($A27,'Return Data'!$B$7:$R$2843,16,0)</f>
        <v>18.1374</v>
      </c>
      <c r="S27" s="67">
        <f t="shared" si="5"/>
        <v>8</v>
      </c>
    </row>
    <row r="28" spans="1:19" x14ac:dyDescent="0.3">
      <c r="A28" s="63" t="s">
        <v>934</v>
      </c>
      <c r="B28" s="64">
        <f>VLOOKUP($A28,'Return Data'!$B$7:$R$2843,3,0)</f>
        <v>44376</v>
      </c>
      <c r="C28" s="65">
        <f>VLOOKUP($A28,'Return Data'!$B$7:$R$2843,4,0)</f>
        <v>161.29</v>
      </c>
      <c r="D28" s="65">
        <f>VLOOKUP($A28,'Return Data'!$B$7:$R$2843,10,0)</f>
        <v>14.487500000000001</v>
      </c>
      <c r="E28" s="66">
        <f t="shared" si="0"/>
        <v>8</v>
      </c>
      <c r="F28" s="65">
        <f>VLOOKUP($A28,'Return Data'!$B$7:$R$2843,11,0)</f>
        <v>22.878299999999999</v>
      </c>
      <c r="G28" s="66">
        <f t="shared" si="1"/>
        <v>12</v>
      </c>
      <c r="H28" s="65">
        <f>VLOOKUP($A28,'Return Data'!$B$7:$R$2843,12,0)</f>
        <v>48.887700000000002</v>
      </c>
      <c r="I28" s="66">
        <f t="shared" si="2"/>
        <v>11</v>
      </c>
      <c r="J28" s="65">
        <f>VLOOKUP($A28,'Return Data'!$B$7:$R$2843,13,0)</f>
        <v>68.325999999999993</v>
      </c>
      <c r="K28" s="66">
        <f t="shared" si="3"/>
        <v>5</v>
      </c>
      <c r="L28" s="65">
        <f>VLOOKUP($A28,'Return Data'!$B$7:$R$2843,17,0)</f>
        <v>24.4711</v>
      </c>
      <c r="M28" s="66">
        <f t="shared" si="4"/>
        <v>4</v>
      </c>
      <c r="N28" s="65">
        <f>VLOOKUP($A28,'Return Data'!$B$7:$R$2843,14,0)</f>
        <v>15.554500000000001</v>
      </c>
      <c r="O28" s="66">
        <f t="shared" si="6"/>
        <v>9</v>
      </c>
      <c r="P28" s="65">
        <f>VLOOKUP($A28,'Return Data'!$B$7:$R$2843,15,0)</f>
        <v>17.562899999999999</v>
      </c>
      <c r="Q28" s="66">
        <f t="shared" si="7"/>
        <v>3</v>
      </c>
      <c r="R28" s="65">
        <f>VLOOKUP($A28,'Return Data'!$B$7:$R$2843,16,0)</f>
        <v>24.615400000000001</v>
      </c>
      <c r="S28" s="67">
        <f t="shared" si="5"/>
        <v>5</v>
      </c>
    </row>
    <row r="29" spans="1:19" x14ac:dyDescent="0.3">
      <c r="A29" s="63" t="s">
        <v>936</v>
      </c>
      <c r="B29" s="64">
        <f>VLOOKUP($A29,'Return Data'!$B$7:$R$2843,3,0)</f>
        <v>44376</v>
      </c>
      <c r="C29" s="65">
        <f>VLOOKUP($A29,'Return Data'!$B$7:$R$2843,4,0)</f>
        <v>58.2547</v>
      </c>
      <c r="D29" s="65">
        <f>VLOOKUP($A29,'Return Data'!$B$7:$R$2843,10,0)</f>
        <v>14.955</v>
      </c>
      <c r="E29" s="66">
        <f t="shared" si="0"/>
        <v>7</v>
      </c>
      <c r="F29" s="65">
        <f>VLOOKUP($A29,'Return Data'!$B$7:$R$2843,11,0)</f>
        <v>20.0623</v>
      </c>
      <c r="G29" s="66">
        <f t="shared" si="1"/>
        <v>18</v>
      </c>
      <c r="H29" s="65">
        <f>VLOOKUP($A29,'Return Data'!$B$7:$R$2843,12,0)</f>
        <v>46.404600000000002</v>
      </c>
      <c r="I29" s="66">
        <f t="shared" si="2"/>
        <v>13</v>
      </c>
      <c r="J29" s="65">
        <f>VLOOKUP($A29,'Return Data'!$B$7:$R$2843,13,0)</f>
        <v>51.451700000000002</v>
      </c>
      <c r="K29" s="66">
        <f t="shared" si="3"/>
        <v>26</v>
      </c>
      <c r="L29" s="65">
        <f>VLOOKUP($A29,'Return Data'!$B$7:$R$2843,17,0)</f>
        <v>25.559000000000001</v>
      </c>
      <c r="M29" s="66">
        <f t="shared" si="4"/>
        <v>3</v>
      </c>
      <c r="N29" s="65">
        <f>VLOOKUP($A29,'Return Data'!$B$7:$R$2843,14,0)</f>
        <v>17.077000000000002</v>
      </c>
      <c r="O29" s="66">
        <f t="shared" si="6"/>
        <v>4</v>
      </c>
      <c r="P29" s="65">
        <f>VLOOKUP($A29,'Return Data'!$B$7:$R$2843,15,0)</f>
        <v>14.795400000000001</v>
      </c>
      <c r="Q29" s="66">
        <f t="shared" si="7"/>
        <v>11</v>
      </c>
      <c r="R29" s="65">
        <f>VLOOKUP($A29,'Return Data'!$B$7:$R$2843,16,0)</f>
        <v>12.8672</v>
      </c>
      <c r="S29" s="67">
        <f t="shared" si="5"/>
        <v>19</v>
      </c>
    </row>
    <row r="30" spans="1:19" x14ac:dyDescent="0.3">
      <c r="A30" s="63" t="s">
        <v>1905</v>
      </c>
      <c r="B30" s="64">
        <f>VLOOKUP($A30,'Return Data'!$B$7:$R$2843,3,0)</f>
        <v>44376</v>
      </c>
      <c r="C30" s="65">
        <f>VLOOKUP($A30,'Return Data'!$B$7:$R$2843,4,0)</f>
        <v>485.12762382028899</v>
      </c>
      <c r="D30" s="65">
        <f>VLOOKUP($A30,'Return Data'!$B$7:$R$2843,10,0)</f>
        <v>15.580299999999999</v>
      </c>
      <c r="E30" s="66">
        <f t="shared" si="0"/>
        <v>3</v>
      </c>
      <c r="F30" s="65">
        <f>VLOOKUP($A30,'Return Data'!$B$7:$R$2843,11,0)</f>
        <v>25.3505</v>
      </c>
      <c r="G30" s="66">
        <f t="shared" si="1"/>
        <v>5</v>
      </c>
      <c r="H30" s="65">
        <f>VLOOKUP($A30,'Return Data'!$B$7:$R$2843,12,0)</f>
        <v>52.936599999999999</v>
      </c>
      <c r="I30" s="66">
        <f t="shared" si="2"/>
        <v>4</v>
      </c>
      <c r="J30" s="65">
        <f>VLOOKUP($A30,'Return Data'!$B$7:$R$2843,13,0)</f>
        <v>67.847800000000007</v>
      </c>
      <c r="K30" s="66">
        <f t="shared" si="3"/>
        <v>6</v>
      </c>
      <c r="L30" s="65">
        <f>VLOOKUP($A30,'Return Data'!$B$7:$R$2843,17,0)</f>
        <v>21.3462</v>
      </c>
      <c r="M30" s="66">
        <f t="shared" si="4"/>
        <v>8</v>
      </c>
      <c r="N30" s="65">
        <f>VLOOKUP($A30,'Return Data'!$B$7:$R$2843,14,0)</f>
        <v>16.8093</v>
      </c>
      <c r="O30" s="66">
        <f t="shared" si="6"/>
        <v>6</v>
      </c>
      <c r="P30" s="65">
        <f>VLOOKUP($A30,'Return Data'!$B$7:$R$2843,15,0)</f>
        <v>15.339600000000001</v>
      </c>
      <c r="Q30" s="66">
        <f t="shared" si="7"/>
        <v>10</v>
      </c>
      <c r="R30" s="65">
        <f>VLOOKUP($A30,'Return Data'!$B$7:$R$2843,16,0)</f>
        <v>14.6738</v>
      </c>
      <c r="S30" s="67">
        <f t="shared" si="5"/>
        <v>15</v>
      </c>
    </row>
    <row r="31" spans="1:19" x14ac:dyDescent="0.3">
      <c r="A31" s="63" t="s">
        <v>938</v>
      </c>
      <c r="B31" s="64">
        <f>VLOOKUP($A31,'Return Data'!$B$7:$R$2843,3,0)</f>
        <v>44376</v>
      </c>
      <c r="C31" s="65">
        <f>VLOOKUP($A31,'Return Data'!$B$7:$R$2843,4,0)</f>
        <v>47.449100000000001</v>
      </c>
      <c r="D31" s="65">
        <f>VLOOKUP($A31,'Return Data'!$B$7:$R$2843,10,0)</f>
        <v>9.8783999999999992</v>
      </c>
      <c r="E31" s="66">
        <f t="shared" si="0"/>
        <v>26</v>
      </c>
      <c r="F31" s="65">
        <f>VLOOKUP($A31,'Return Data'!$B$7:$R$2843,11,0)</f>
        <v>20.714400000000001</v>
      </c>
      <c r="G31" s="66">
        <f t="shared" si="1"/>
        <v>15</v>
      </c>
      <c r="H31" s="65">
        <f>VLOOKUP($A31,'Return Data'!$B$7:$R$2843,12,0)</f>
        <v>41.382100000000001</v>
      </c>
      <c r="I31" s="66">
        <f t="shared" si="2"/>
        <v>23</v>
      </c>
      <c r="J31" s="65">
        <f>VLOOKUP($A31,'Return Data'!$B$7:$R$2843,13,0)</f>
        <v>56.540900000000001</v>
      </c>
      <c r="K31" s="66">
        <f t="shared" si="3"/>
        <v>21</v>
      </c>
      <c r="L31" s="65">
        <f>VLOOKUP($A31,'Return Data'!$B$7:$R$2843,17,0)</f>
        <v>16.215399999999999</v>
      </c>
      <c r="M31" s="66">
        <f t="shared" si="4"/>
        <v>21</v>
      </c>
      <c r="N31" s="65">
        <f>VLOOKUP($A31,'Return Data'!$B$7:$R$2843,14,0)</f>
        <v>13.1699</v>
      </c>
      <c r="O31" s="66">
        <f t="shared" si="6"/>
        <v>17</v>
      </c>
      <c r="P31" s="65">
        <f>VLOOKUP($A31,'Return Data'!$B$7:$R$2843,15,0)</f>
        <v>15.677300000000001</v>
      </c>
      <c r="Q31" s="66">
        <f t="shared" si="7"/>
        <v>8</v>
      </c>
      <c r="R31" s="65">
        <f>VLOOKUP($A31,'Return Data'!$B$7:$R$2843,16,0)</f>
        <v>11.465299999999999</v>
      </c>
      <c r="S31" s="67">
        <f t="shared" si="5"/>
        <v>27</v>
      </c>
    </row>
    <row r="32" spans="1:19" x14ac:dyDescent="0.3">
      <c r="A32" s="63" t="s">
        <v>940</v>
      </c>
      <c r="B32" s="64">
        <f>VLOOKUP($A32,'Return Data'!$B$7:$R$2843,3,0)</f>
        <v>44376</v>
      </c>
      <c r="C32" s="65">
        <f>VLOOKUP($A32,'Return Data'!$B$7:$R$2843,4,0)</f>
        <v>299.66739999999999</v>
      </c>
      <c r="D32" s="65">
        <f>VLOOKUP($A32,'Return Data'!$B$7:$R$2843,10,0)</f>
        <v>8.8638999999999992</v>
      </c>
      <c r="E32" s="66">
        <f t="shared" si="0"/>
        <v>27</v>
      </c>
      <c r="F32" s="65">
        <f>VLOOKUP($A32,'Return Data'!$B$7:$R$2843,11,0)</f>
        <v>18.694199999999999</v>
      </c>
      <c r="G32" s="66">
        <f t="shared" si="1"/>
        <v>23</v>
      </c>
      <c r="H32" s="65">
        <f>VLOOKUP($A32,'Return Data'!$B$7:$R$2843,12,0)</f>
        <v>42.464599999999997</v>
      </c>
      <c r="I32" s="66">
        <f t="shared" si="2"/>
        <v>21</v>
      </c>
      <c r="J32" s="65">
        <f>VLOOKUP($A32,'Return Data'!$B$7:$R$2843,13,0)</f>
        <v>56.209099999999999</v>
      </c>
      <c r="K32" s="66">
        <f t="shared" si="3"/>
        <v>23</v>
      </c>
      <c r="L32" s="65">
        <f>VLOOKUP($A32,'Return Data'!$B$7:$R$2843,17,0)</f>
        <v>18.971800000000002</v>
      </c>
      <c r="M32" s="66">
        <f t="shared" si="4"/>
        <v>15</v>
      </c>
      <c r="N32" s="65">
        <f>VLOOKUP($A32,'Return Data'!$B$7:$R$2843,14,0)</f>
        <v>17.130099999999999</v>
      </c>
      <c r="O32" s="66">
        <f t="shared" si="6"/>
        <v>2</v>
      </c>
      <c r="P32" s="65">
        <f>VLOOKUP($A32,'Return Data'!$B$7:$R$2843,15,0)</f>
        <v>14.3192</v>
      </c>
      <c r="Q32" s="66">
        <f t="shared" si="7"/>
        <v>12</v>
      </c>
      <c r="R32" s="65">
        <f>VLOOKUP($A32,'Return Data'!$B$7:$R$2843,16,0)</f>
        <v>12.7378</v>
      </c>
      <c r="S32" s="67">
        <f t="shared" si="5"/>
        <v>20</v>
      </c>
    </row>
    <row r="33" spans="1:19" x14ac:dyDescent="0.3">
      <c r="A33" s="63" t="s">
        <v>943</v>
      </c>
      <c r="B33" s="64">
        <f>VLOOKUP($A33,'Return Data'!$B$7:$R$2843,3,0)</f>
        <v>44376</v>
      </c>
      <c r="C33" s="65">
        <f>VLOOKUP($A33,'Return Data'!$B$7:$R$2843,4,0)</f>
        <v>14.43</v>
      </c>
      <c r="D33" s="65">
        <f>VLOOKUP($A33,'Return Data'!$B$7:$R$2843,10,0)</f>
        <v>11.514699999999999</v>
      </c>
      <c r="E33" s="66">
        <f t="shared" si="0"/>
        <v>19</v>
      </c>
      <c r="F33" s="65">
        <f>VLOOKUP($A33,'Return Data'!$B$7:$R$2843,11,0)</f>
        <v>16.747599999999998</v>
      </c>
      <c r="G33" s="66">
        <f t="shared" si="1"/>
        <v>24</v>
      </c>
      <c r="H33" s="65">
        <f>VLOOKUP($A33,'Return Data'!$B$7:$R$2843,12,0)</f>
        <v>38.218400000000003</v>
      </c>
      <c r="I33" s="66">
        <f t="shared" si="2"/>
        <v>25</v>
      </c>
      <c r="J33" s="65">
        <f>VLOOKUP($A33,'Return Data'!$B$7:$R$2843,13,0)</f>
        <v>56.677500000000002</v>
      </c>
      <c r="K33" s="66">
        <f t="shared" si="3"/>
        <v>20</v>
      </c>
      <c r="L33" s="65"/>
      <c r="M33" s="66"/>
      <c r="N33" s="65"/>
      <c r="O33" s="66"/>
      <c r="P33" s="65"/>
      <c r="Q33" s="66"/>
      <c r="R33" s="65">
        <f>VLOOKUP($A33,'Return Data'!$B$7:$R$2843,16,0)</f>
        <v>26.4177</v>
      </c>
      <c r="S33" s="67">
        <f t="shared" si="5"/>
        <v>2</v>
      </c>
    </row>
    <row r="34" spans="1:19" x14ac:dyDescent="0.3">
      <c r="A34" s="63" t="s">
        <v>945</v>
      </c>
      <c r="B34" s="64">
        <f>VLOOKUP($A34,'Return Data'!$B$7:$R$2843,3,0)</f>
        <v>44376</v>
      </c>
      <c r="C34" s="65">
        <f>VLOOKUP($A34,'Return Data'!$B$7:$R$2843,4,0)</f>
        <v>179.96039999999999</v>
      </c>
      <c r="D34" s="65">
        <f>VLOOKUP($A34,'Return Data'!$B$7:$R$2843,10,0)</f>
        <v>15.4352</v>
      </c>
      <c r="E34" s="66">
        <f t="shared" si="0"/>
        <v>5</v>
      </c>
      <c r="F34" s="65">
        <f>VLOOKUP($A34,'Return Data'!$B$7:$R$2843,11,0)</f>
        <v>29.354800000000001</v>
      </c>
      <c r="G34" s="66">
        <f t="shared" si="1"/>
        <v>1</v>
      </c>
      <c r="H34" s="65">
        <f>VLOOKUP($A34,'Return Data'!$B$7:$R$2843,12,0)</f>
        <v>56.7545</v>
      </c>
      <c r="I34" s="66">
        <f t="shared" si="2"/>
        <v>2</v>
      </c>
      <c r="J34" s="65">
        <f>VLOOKUP($A34,'Return Data'!$B$7:$R$2843,13,0)</f>
        <v>72.721599999999995</v>
      </c>
      <c r="K34" s="66">
        <f t="shared" si="3"/>
        <v>2</v>
      </c>
      <c r="L34" s="65">
        <f>VLOOKUP($A34,'Return Data'!$B$7:$R$2843,17,0)</f>
        <v>20.094200000000001</v>
      </c>
      <c r="M34" s="66">
        <f t="shared" si="4"/>
        <v>12</v>
      </c>
      <c r="N34" s="65">
        <f>VLOOKUP($A34,'Return Data'!$B$7:$R$2843,14,0)</f>
        <v>13.8439</v>
      </c>
      <c r="O34" s="66">
        <f t="shared" si="6"/>
        <v>13</v>
      </c>
      <c r="P34" s="65">
        <f>VLOOKUP($A34,'Return Data'!$B$7:$R$2843,15,0)</f>
        <v>12.8009</v>
      </c>
      <c r="Q34" s="66">
        <f t="shared" si="7"/>
        <v>19</v>
      </c>
      <c r="R34" s="65">
        <f>VLOOKUP($A34,'Return Data'!$B$7:$R$2843,16,0)</f>
        <v>12.496499999999999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12.968251851851855</v>
      </c>
      <c r="E36" s="74"/>
      <c r="F36" s="75">
        <f>AVERAGE(F8:F34)</f>
        <v>21.720177777777781</v>
      </c>
      <c r="G36" s="74"/>
      <c r="H36" s="75">
        <f>AVERAGE(H8:H34)</f>
        <v>46.575825925925926</v>
      </c>
      <c r="I36" s="74"/>
      <c r="J36" s="75">
        <f>AVERAGE(J8:J34)</f>
        <v>62.099777777777781</v>
      </c>
      <c r="K36" s="74"/>
      <c r="L36" s="75">
        <f>AVERAGE(L8:L34)</f>
        <v>20.384720833333333</v>
      </c>
      <c r="M36" s="74"/>
      <c r="N36" s="75">
        <f>AVERAGE(N8:N34)</f>
        <v>14.87649090909091</v>
      </c>
      <c r="O36" s="74"/>
      <c r="P36" s="75">
        <f>AVERAGE(P8:P34)</f>
        <v>14.889740909090909</v>
      </c>
      <c r="Q36" s="74"/>
      <c r="R36" s="75">
        <f>AVERAGE(R8:R34)</f>
        <v>17.041111111111114</v>
      </c>
      <c r="S36" s="76"/>
    </row>
    <row r="37" spans="1:19" x14ac:dyDescent="0.3">
      <c r="A37" s="73" t="s">
        <v>28</v>
      </c>
      <c r="B37" s="74"/>
      <c r="C37" s="74"/>
      <c r="D37" s="75">
        <f>MIN(D8:D34)</f>
        <v>8.8638999999999992</v>
      </c>
      <c r="E37" s="74"/>
      <c r="F37" s="75">
        <f>MIN(F8:F34)</f>
        <v>13.122</v>
      </c>
      <c r="G37" s="74"/>
      <c r="H37" s="75">
        <f>MIN(H8:H34)</f>
        <v>31.265799999999999</v>
      </c>
      <c r="I37" s="74"/>
      <c r="J37" s="75">
        <f>MIN(J8:J34)</f>
        <v>49.265000000000001</v>
      </c>
      <c r="K37" s="74"/>
      <c r="L37" s="75">
        <f>MIN(L8:L34)</f>
        <v>15.3667</v>
      </c>
      <c r="M37" s="74"/>
      <c r="N37" s="75">
        <f>MIN(N8:N34)</f>
        <v>9.9867000000000008</v>
      </c>
      <c r="O37" s="74"/>
      <c r="P37" s="75">
        <f>MIN(P8:P34)</f>
        <v>11.163600000000001</v>
      </c>
      <c r="Q37" s="74"/>
      <c r="R37" s="75">
        <f>MIN(R8:R34)</f>
        <v>11.465299999999999</v>
      </c>
      <c r="S37" s="76"/>
    </row>
    <row r="38" spans="1:19" ht="15" thickBot="1" x14ac:dyDescent="0.35">
      <c r="A38" s="77" t="s">
        <v>29</v>
      </c>
      <c r="B38" s="78"/>
      <c r="C38" s="78"/>
      <c r="D38" s="79">
        <f>MAX(D8:D34)</f>
        <v>16.8916</v>
      </c>
      <c r="E38" s="78"/>
      <c r="F38" s="79">
        <f>MAX(F8:F34)</f>
        <v>29.354800000000001</v>
      </c>
      <c r="G38" s="78"/>
      <c r="H38" s="79">
        <f>MAX(H8:H34)</f>
        <v>58.893300000000004</v>
      </c>
      <c r="I38" s="78"/>
      <c r="J38" s="79">
        <f>MAX(J8:J34)</f>
        <v>75.850999999999999</v>
      </c>
      <c r="K38" s="78"/>
      <c r="L38" s="79">
        <f>MAX(L8:L34)</f>
        <v>29.0444</v>
      </c>
      <c r="M38" s="78"/>
      <c r="N38" s="79">
        <f>MAX(N8:N34)</f>
        <v>22.3797</v>
      </c>
      <c r="O38" s="78"/>
      <c r="P38" s="79">
        <f>MAX(P8:P34)</f>
        <v>21.245000000000001</v>
      </c>
      <c r="Q38" s="78"/>
      <c r="R38" s="79">
        <f>MAX(R8:R34)</f>
        <v>29.4693</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44376</v>
      </c>
      <c r="C8" s="65">
        <f>VLOOKUP($A8,'Return Data'!$B$7:$R$2843,4,0)</f>
        <v>52.65</v>
      </c>
      <c r="D8" s="65">
        <f>VLOOKUP($A8,'Return Data'!$B$7:$R$2843,10,0)</f>
        <v>4.8387000000000002</v>
      </c>
      <c r="E8" s="66">
        <f t="shared" ref="E8:E39" si="0">RANK(D8,D$8:D$71,0)</f>
        <v>64</v>
      </c>
      <c r="F8" s="65">
        <f>VLOOKUP($A8,'Return Data'!$B$7:$R$2843,11,0)</f>
        <v>8.2219999999999995</v>
      </c>
      <c r="G8" s="66">
        <f t="shared" ref="G8:G39" si="1">RANK(F8,F$8:F$71,0)</f>
        <v>64</v>
      </c>
      <c r="H8" s="65">
        <f>VLOOKUP($A8,'Return Data'!$B$7:$R$2843,12,0)</f>
        <v>26.198499999999999</v>
      </c>
      <c r="I8" s="66">
        <f t="shared" ref="I8:I39" si="2">RANK(H8,H$8:H$71,0)</f>
        <v>64</v>
      </c>
      <c r="J8" s="65">
        <f>VLOOKUP($A8,'Return Data'!$B$7:$R$2843,13,0)</f>
        <v>35.242699999999999</v>
      </c>
      <c r="K8" s="66">
        <f t="shared" ref="K8:K39" si="3">RANK(J8,J$8:J$71,0)</f>
        <v>64</v>
      </c>
      <c r="L8" s="65">
        <f>VLOOKUP($A8,'Return Data'!$B$7:$R$2843,17,0)</f>
        <v>13.2539</v>
      </c>
      <c r="M8" s="66">
        <f t="shared" ref="M8:M28" si="4">RANK(L8,L$8:L$71,0)</f>
        <v>59</v>
      </c>
      <c r="N8" s="65">
        <f>VLOOKUP($A8,'Return Data'!$B$7:$R$2843,14,0)</f>
        <v>8.5271000000000008</v>
      </c>
      <c r="O8" s="66">
        <f>RANK(N8,N$8:N$71,0)</f>
        <v>50</v>
      </c>
      <c r="P8" s="65">
        <f>VLOOKUP($A8,'Return Data'!$B$7:$R$2843,15,0)</f>
        <v>12.606199999999999</v>
      </c>
      <c r="Q8" s="66">
        <f>RANK(P8,P$8:P$71,0)</f>
        <v>31</v>
      </c>
      <c r="R8" s="65">
        <f>VLOOKUP($A8,'Return Data'!$B$7:$R$2843,16,0)</f>
        <v>15.498100000000001</v>
      </c>
      <c r="S8" s="67">
        <f t="shared" ref="S8:S39" si="5">RANK(R8,R$8:R$71,0)</f>
        <v>31</v>
      </c>
    </row>
    <row r="9" spans="1:20" x14ac:dyDescent="0.3">
      <c r="A9" s="63" t="s">
        <v>164</v>
      </c>
      <c r="B9" s="64">
        <f>VLOOKUP($A9,'Return Data'!$B$7:$R$2843,3,0)</f>
        <v>44376</v>
      </c>
      <c r="C9" s="65">
        <f>VLOOKUP($A9,'Return Data'!$B$7:$R$2843,4,0)</f>
        <v>43.12</v>
      </c>
      <c r="D9" s="65">
        <f>VLOOKUP($A9,'Return Data'!$B$7:$R$2843,10,0)</f>
        <v>5.1963999999999997</v>
      </c>
      <c r="E9" s="66">
        <f t="shared" si="0"/>
        <v>63</v>
      </c>
      <c r="F9" s="65">
        <f>VLOOKUP($A9,'Return Data'!$B$7:$R$2843,11,0)</f>
        <v>8.5326000000000004</v>
      </c>
      <c r="G9" s="66">
        <f t="shared" si="1"/>
        <v>63</v>
      </c>
      <c r="H9" s="65">
        <f>VLOOKUP($A9,'Return Data'!$B$7:$R$2843,12,0)</f>
        <v>26.748999999999999</v>
      </c>
      <c r="I9" s="66">
        <f t="shared" si="2"/>
        <v>63</v>
      </c>
      <c r="J9" s="65">
        <f>VLOOKUP($A9,'Return Data'!$B$7:$R$2843,13,0)</f>
        <v>35.982300000000002</v>
      </c>
      <c r="K9" s="66">
        <f t="shared" si="3"/>
        <v>63</v>
      </c>
      <c r="L9" s="65">
        <f>VLOOKUP($A9,'Return Data'!$B$7:$R$2843,17,0)</f>
        <v>14.4755</v>
      </c>
      <c r="M9" s="66">
        <f t="shared" si="4"/>
        <v>55</v>
      </c>
      <c r="N9" s="65">
        <f>VLOOKUP($A9,'Return Data'!$B$7:$R$2843,14,0)</f>
        <v>9.6385000000000005</v>
      </c>
      <c r="O9" s="66">
        <f>RANK(N9,N$8:N$71,0)</f>
        <v>48</v>
      </c>
      <c r="P9" s="65">
        <f>VLOOKUP($A9,'Return Data'!$B$7:$R$2843,15,0)</f>
        <v>13.445399999999999</v>
      </c>
      <c r="Q9" s="66">
        <f>RANK(P9,P$8:P$71,0)</f>
        <v>27</v>
      </c>
      <c r="R9" s="65">
        <f>VLOOKUP($A9,'Return Data'!$B$7:$R$2843,16,0)</f>
        <v>16.2819</v>
      </c>
      <c r="S9" s="67">
        <f t="shared" si="5"/>
        <v>21</v>
      </c>
    </row>
    <row r="10" spans="1:20" x14ac:dyDescent="0.3">
      <c r="A10" s="63" t="s">
        <v>165</v>
      </c>
      <c r="B10" s="64">
        <f>VLOOKUP($A10,'Return Data'!$B$7:$R$2843,3,0)</f>
        <v>44376</v>
      </c>
      <c r="C10" s="65">
        <f>VLOOKUP($A10,'Return Data'!$B$7:$R$2843,4,0)</f>
        <v>72.725999999999999</v>
      </c>
      <c r="D10" s="65">
        <f>VLOOKUP($A10,'Return Data'!$B$7:$R$2843,10,0)</f>
        <v>10.542</v>
      </c>
      <c r="E10" s="66">
        <f t="shared" si="0"/>
        <v>51</v>
      </c>
      <c r="F10" s="65">
        <f>VLOOKUP($A10,'Return Data'!$B$7:$R$2843,11,0)</f>
        <v>13.614100000000001</v>
      </c>
      <c r="G10" s="66">
        <f t="shared" si="1"/>
        <v>59</v>
      </c>
      <c r="H10" s="65">
        <f>VLOOKUP($A10,'Return Data'!$B$7:$R$2843,12,0)</f>
        <v>44.497199999999999</v>
      </c>
      <c r="I10" s="66">
        <f t="shared" si="2"/>
        <v>40</v>
      </c>
      <c r="J10" s="65">
        <f>VLOOKUP($A10,'Return Data'!$B$7:$R$2843,13,0)</f>
        <v>54.813600000000001</v>
      </c>
      <c r="K10" s="66">
        <f t="shared" si="3"/>
        <v>52</v>
      </c>
      <c r="L10" s="65">
        <f>VLOOKUP($A10,'Return Data'!$B$7:$R$2843,17,0)</f>
        <v>21.299499999999998</v>
      </c>
      <c r="M10" s="66">
        <f t="shared" si="4"/>
        <v>26</v>
      </c>
      <c r="N10" s="65">
        <f>VLOOKUP($A10,'Return Data'!$B$7:$R$2843,14,0)</f>
        <v>16.6342</v>
      </c>
      <c r="O10" s="66">
        <f>RANK(N10,N$8:N$71,0)</f>
        <v>15</v>
      </c>
      <c r="P10" s="65">
        <f>VLOOKUP($A10,'Return Data'!$B$7:$R$2843,15,0)</f>
        <v>17.412600000000001</v>
      </c>
      <c r="Q10" s="66">
        <f>RANK(P10,P$8:P$71,0)</f>
        <v>10</v>
      </c>
      <c r="R10" s="65">
        <f>VLOOKUP($A10,'Return Data'!$B$7:$R$2843,16,0)</f>
        <v>20.500399999999999</v>
      </c>
      <c r="S10" s="67">
        <f t="shared" si="5"/>
        <v>8</v>
      </c>
    </row>
    <row r="11" spans="1:20" x14ac:dyDescent="0.3">
      <c r="A11" s="63" t="s">
        <v>166</v>
      </c>
      <c r="B11" s="64">
        <f>VLOOKUP($A11,'Return Data'!$B$7:$R$2843,3,0)</f>
        <v>44376</v>
      </c>
      <c r="C11" s="65">
        <f>VLOOKUP($A11,'Return Data'!$B$7:$R$2843,4,0)</f>
        <v>67.569999999999993</v>
      </c>
      <c r="D11" s="65">
        <f>VLOOKUP($A11,'Return Data'!$B$7:$R$2843,10,0)</f>
        <v>10.970599999999999</v>
      </c>
      <c r="E11" s="66">
        <f t="shared" si="0"/>
        <v>44</v>
      </c>
      <c r="F11" s="65">
        <f>VLOOKUP($A11,'Return Data'!$B$7:$R$2843,11,0)</f>
        <v>18.689599999999999</v>
      </c>
      <c r="G11" s="66">
        <f t="shared" si="1"/>
        <v>37</v>
      </c>
      <c r="H11" s="65">
        <f>VLOOKUP($A11,'Return Data'!$B$7:$R$2843,12,0)</f>
        <v>43.491199999999999</v>
      </c>
      <c r="I11" s="66">
        <f t="shared" si="2"/>
        <v>43</v>
      </c>
      <c r="J11" s="65">
        <f>VLOOKUP($A11,'Return Data'!$B$7:$R$2843,13,0)</f>
        <v>61.457599999999999</v>
      </c>
      <c r="K11" s="66">
        <f t="shared" si="3"/>
        <v>31</v>
      </c>
      <c r="L11" s="65">
        <f>VLOOKUP($A11,'Return Data'!$B$7:$R$2843,17,0)</f>
        <v>18.950399999999998</v>
      </c>
      <c r="M11" s="66">
        <f t="shared" si="4"/>
        <v>35</v>
      </c>
      <c r="N11" s="65">
        <f>VLOOKUP($A11,'Return Data'!$B$7:$R$2843,14,0)</f>
        <v>12.2729</v>
      </c>
      <c r="O11" s="66">
        <f>RANK(N11,N$8:N$71,0)</f>
        <v>38</v>
      </c>
      <c r="P11" s="65">
        <f>VLOOKUP($A11,'Return Data'!$B$7:$R$2843,15,0)</f>
        <v>12.713900000000001</v>
      </c>
      <c r="Q11" s="66">
        <f>RANK(P11,P$8:P$71,0)</f>
        <v>30</v>
      </c>
      <c r="R11" s="65">
        <f>VLOOKUP($A11,'Return Data'!$B$7:$R$2843,16,0)</f>
        <v>8.5808999999999997</v>
      </c>
      <c r="S11" s="67">
        <f t="shared" si="5"/>
        <v>58</v>
      </c>
    </row>
    <row r="12" spans="1:20" x14ac:dyDescent="0.3">
      <c r="A12" s="63" t="s">
        <v>167</v>
      </c>
      <c r="B12" s="64">
        <f>VLOOKUP($A12,'Return Data'!$B$7:$R$2843,3,0)</f>
        <v>44376</v>
      </c>
      <c r="C12" s="65">
        <f>VLOOKUP($A12,'Return Data'!$B$7:$R$2843,4,0)</f>
        <v>58.856999999999999</v>
      </c>
      <c r="D12" s="65">
        <f>VLOOKUP($A12,'Return Data'!$B$7:$R$2843,10,0)</f>
        <v>8.9662000000000006</v>
      </c>
      <c r="E12" s="66">
        <f t="shared" si="0"/>
        <v>57</v>
      </c>
      <c r="F12" s="65">
        <f>VLOOKUP($A12,'Return Data'!$B$7:$R$2843,11,0)</f>
        <v>14.1746</v>
      </c>
      <c r="G12" s="66">
        <f t="shared" si="1"/>
        <v>56</v>
      </c>
      <c r="H12" s="65">
        <f>VLOOKUP($A12,'Return Data'!$B$7:$R$2843,12,0)</f>
        <v>37.945</v>
      </c>
      <c r="I12" s="66">
        <f t="shared" si="2"/>
        <v>54</v>
      </c>
      <c r="J12" s="65">
        <f>VLOOKUP($A12,'Return Data'!$B$7:$R$2843,13,0)</f>
        <v>50.019100000000002</v>
      </c>
      <c r="K12" s="66">
        <f t="shared" si="3"/>
        <v>55</v>
      </c>
      <c r="L12" s="65">
        <f>VLOOKUP($A12,'Return Data'!$B$7:$R$2843,17,0)</f>
        <v>19.8218</v>
      </c>
      <c r="M12" s="66">
        <f t="shared" si="4"/>
        <v>31</v>
      </c>
      <c r="N12" s="65">
        <f>VLOOKUP($A12,'Return Data'!$B$7:$R$2843,14,0)</f>
        <v>16.174600000000002</v>
      </c>
      <c r="O12" s="66">
        <f>RANK(N12,N$8:N$71,0)</f>
        <v>18</v>
      </c>
      <c r="P12" s="65">
        <f>VLOOKUP($A12,'Return Data'!$B$7:$R$2843,15,0)</f>
        <v>14.3101</v>
      </c>
      <c r="Q12" s="66">
        <f>RANK(P12,P$8:P$71,0)</f>
        <v>22</v>
      </c>
      <c r="R12" s="65">
        <f>VLOOKUP($A12,'Return Data'!$B$7:$R$2843,16,0)</f>
        <v>15.719799999999999</v>
      </c>
      <c r="S12" s="67">
        <f t="shared" si="5"/>
        <v>29</v>
      </c>
    </row>
    <row r="13" spans="1:20" x14ac:dyDescent="0.3">
      <c r="A13" s="63" t="s">
        <v>168</v>
      </c>
      <c r="B13" s="64">
        <f>VLOOKUP($A13,'Return Data'!$B$7:$R$2843,3,0)</f>
        <v>44376</v>
      </c>
      <c r="C13" s="65">
        <f>VLOOKUP($A13,'Return Data'!$B$7:$R$2843,4,0)</f>
        <v>15.67</v>
      </c>
      <c r="D13" s="65">
        <f>VLOOKUP($A13,'Return Data'!$B$7:$R$2843,10,0)</f>
        <v>18.442900000000002</v>
      </c>
      <c r="E13" s="66">
        <f t="shared" si="0"/>
        <v>10</v>
      </c>
      <c r="F13" s="65">
        <f>VLOOKUP($A13,'Return Data'!$B$7:$R$2843,11,0)</f>
        <v>28.7592</v>
      </c>
      <c r="G13" s="66">
        <f t="shared" si="1"/>
        <v>11</v>
      </c>
      <c r="H13" s="65">
        <f>VLOOKUP($A13,'Return Data'!$B$7:$R$2843,12,0)</f>
        <v>48.3902</v>
      </c>
      <c r="I13" s="66">
        <f t="shared" si="2"/>
        <v>28</v>
      </c>
      <c r="J13" s="65">
        <f>VLOOKUP($A13,'Return Data'!$B$7:$R$2843,13,0)</f>
        <v>79.290599999999998</v>
      </c>
      <c r="K13" s="66">
        <f t="shared" si="3"/>
        <v>12</v>
      </c>
      <c r="L13" s="65">
        <f>VLOOKUP($A13,'Return Data'!$B$7:$R$2843,17,0)</f>
        <v>35.030999999999999</v>
      </c>
      <c r="M13" s="66">
        <f t="shared" si="4"/>
        <v>4</v>
      </c>
      <c r="N13" s="65"/>
      <c r="O13" s="66"/>
      <c r="P13" s="65"/>
      <c r="Q13" s="66"/>
      <c r="R13" s="65">
        <f>VLOOKUP($A13,'Return Data'!$B$7:$R$2843,16,0)</f>
        <v>14.307600000000001</v>
      </c>
      <c r="S13" s="67">
        <f t="shared" si="5"/>
        <v>40</v>
      </c>
    </row>
    <row r="14" spans="1:20" x14ac:dyDescent="0.3">
      <c r="A14" s="63" t="s">
        <v>169</v>
      </c>
      <c r="B14" s="64">
        <f>VLOOKUP($A14,'Return Data'!$B$7:$R$2843,3,0)</f>
        <v>44376</v>
      </c>
      <c r="C14" s="65">
        <f>VLOOKUP($A14,'Return Data'!$B$7:$R$2843,4,0)</f>
        <v>19.13</v>
      </c>
      <c r="D14" s="65">
        <f>VLOOKUP($A14,'Return Data'!$B$7:$R$2843,10,0)</f>
        <v>18.819900000000001</v>
      </c>
      <c r="E14" s="66">
        <f t="shared" si="0"/>
        <v>9</v>
      </c>
      <c r="F14" s="65">
        <f>VLOOKUP($A14,'Return Data'!$B$7:$R$2843,11,0)</f>
        <v>28.561800000000002</v>
      </c>
      <c r="G14" s="66">
        <f t="shared" si="1"/>
        <v>12</v>
      </c>
      <c r="H14" s="65">
        <f>VLOOKUP($A14,'Return Data'!$B$7:$R$2843,12,0)</f>
        <v>50.274900000000002</v>
      </c>
      <c r="I14" s="66">
        <f t="shared" si="2"/>
        <v>21</v>
      </c>
      <c r="J14" s="65">
        <f>VLOOKUP($A14,'Return Data'!$B$7:$R$2843,13,0)</f>
        <v>81.671400000000006</v>
      </c>
      <c r="K14" s="66">
        <f t="shared" si="3"/>
        <v>11</v>
      </c>
      <c r="L14" s="65">
        <f>VLOOKUP($A14,'Return Data'!$B$7:$R$2843,17,0)</f>
        <v>33.109099999999998</v>
      </c>
      <c r="M14" s="66">
        <f t="shared" si="4"/>
        <v>6</v>
      </c>
      <c r="N14" s="65"/>
      <c r="O14" s="66"/>
      <c r="P14" s="65"/>
      <c r="Q14" s="66"/>
      <c r="R14" s="65">
        <f>VLOOKUP($A14,'Return Data'!$B$7:$R$2843,16,0)</f>
        <v>27.203199999999999</v>
      </c>
      <c r="S14" s="67">
        <f t="shared" si="5"/>
        <v>2</v>
      </c>
    </row>
    <row r="15" spans="1:20" x14ac:dyDescent="0.3">
      <c r="A15" s="63" t="s">
        <v>170</v>
      </c>
      <c r="B15" s="64">
        <f>VLOOKUP($A15,'Return Data'!$B$7:$R$2843,3,0)</f>
        <v>44376</v>
      </c>
      <c r="C15" s="65">
        <f>VLOOKUP($A15,'Return Data'!$B$7:$R$2843,4,0)</f>
        <v>99.9</v>
      </c>
      <c r="D15" s="65">
        <f>VLOOKUP($A15,'Return Data'!$B$7:$R$2843,10,0)</f>
        <v>16.692</v>
      </c>
      <c r="E15" s="66">
        <f t="shared" si="0"/>
        <v>12</v>
      </c>
      <c r="F15" s="65">
        <f>VLOOKUP($A15,'Return Data'!$B$7:$R$2843,11,0)</f>
        <v>24.5947</v>
      </c>
      <c r="G15" s="66">
        <f t="shared" si="1"/>
        <v>18</v>
      </c>
      <c r="H15" s="65">
        <f>VLOOKUP($A15,'Return Data'!$B$7:$R$2843,12,0)</f>
        <v>49.149000000000001</v>
      </c>
      <c r="I15" s="66">
        <f t="shared" si="2"/>
        <v>23</v>
      </c>
      <c r="J15" s="65">
        <f>VLOOKUP($A15,'Return Data'!$B$7:$R$2843,13,0)</f>
        <v>75.911299999999997</v>
      </c>
      <c r="K15" s="66">
        <f t="shared" si="3"/>
        <v>13</v>
      </c>
      <c r="L15" s="65">
        <f>VLOOKUP($A15,'Return Data'!$B$7:$R$2843,17,0)</f>
        <v>33.541499999999999</v>
      </c>
      <c r="M15" s="66">
        <f t="shared" si="4"/>
        <v>5</v>
      </c>
      <c r="N15" s="65">
        <f>VLOOKUP($A15,'Return Data'!$B$7:$R$2843,14,0)</f>
        <v>20.0579</v>
      </c>
      <c r="O15" s="66">
        <f t="shared" ref="O15:O23" si="6">RANK(N15,N$8:N$71,0)</f>
        <v>8</v>
      </c>
      <c r="P15" s="65">
        <f>VLOOKUP($A15,'Return Data'!$B$7:$R$2843,15,0)</f>
        <v>20.648499999999999</v>
      </c>
      <c r="Q15" s="66">
        <f t="shared" ref="Q15:Q23" si="7">RANK(P15,P$8:P$71,0)</f>
        <v>3</v>
      </c>
      <c r="R15" s="65">
        <f>VLOOKUP($A15,'Return Data'!$B$7:$R$2843,16,0)</f>
        <v>18.641999999999999</v>
      </c>
      <c r="S15" s="67">
        <f t="shared" si="5"/>
        <v>9</v>
      </c>
    </row>
    <row r="16" spans="1:20" x14ac:dyDescent="0.3">
      <c r="A16" s="63" t="s">
        <v>171</v>
      </c>
      <c r="B16" s="64">
        <f>VLOOKUP($A16,'Return Data'!$B$7:$R$2843,3,0)</f>
        <v>44376</v>
      </c>
      <c r="C16" s="65">
        <f>VLOOKUP($A16,'Return Data'!$B$7:$R$2843,4,0)</f>
        <v>110.45</v>
      </c>
      <c r="D16" s="65">
        <f>VLOOKUP($A16,'Return Data'!$B$7:$R$2843,10,0)</f>
        <v>12.1775</v>
      </c>
      <c r="E16" s="66">
        <f t="shared" si="0"/>
        <v>32</v>
      </c>
      <c r="F16" s="65">
        <f>VLOOKUP($A16,'Return Data'!$B$7:$R$2843,11,0)</f>
        <v>20.9086</v>
      </c>
      <c r="G16" s="66">
        <f t="shared" si="1"/>
        <v>30</v>
      </c>
      <c r="H16" s="65">
        <f>VLOOKUP($A16,'Return Data'!$B$7:$R$2843,12,0)</f>
        <v>44.643799999999999</v>
      </c>
      <c r="I16" s="66">
        <f t="shared" si="2"/>
        <v>37</v>
      </c>
      <c r="J16" s="65">
        <f>VLOOKUP($A16,'Return Data'!$B$7:$R$2843,13,0)</f>
        <v>67.247100000000003</v>
      </c>
      <c r="K16" s="66">
        <f t="shared" si="3"/>
        <v>22</v>
      </c>
      <c r="L16" s="65">
        <f>VLOOKUP($A16,'Return Data'!$B$7:$R$2843,17,0)</f>
        <v>25.472000000000001</v>
      </c>
      <c r="M16" s="66">
        <f t="shared" si="4"/>
        <v>9</v>
      </c>
      <c r="N16" s="65">
        <f>VLOOKUP($A16,'Return Data'!$B$7:$R$2843,14,0)</f>
        <v>21.491299999999999</v>
      </c>
      <c r="O16" s="66">
        <f t="shared" si="6"/>
        <v>5</v>
      </c>
      <c r="P16" s="65">
        <f>VLOOKUP($A16,'Return Data'!$B$7:$R$2843,15,0)</f>
        <v>19.104099999999999</v>
      </c>
      <c r="Q16" s="66">
        <f t="shared" si="7"/>
        <v>4</v>
      </c>
      <c r="R16" s="65">
        <f>VLOOKUP($A16,'Return Data'!$B$7:$R$2843,16,0)</f>
        <v>16.64</v>
      </c>
      <c r="S16" s="67">
        <f t="shared" si="5"/>
        <v>19</v>
      </c>
    </row>
    <row r="17" spans="1:19" x14ac:dyDescent="0.3">
      <c r="A17" s="63" t="s">
        <v>172</v>
      </c>
      <c r="B17" s="64">
        <f>VLOOKUP($A17,'Return Data'!$B$7:$R$2843,3,0)</f>
        <v>44376</v>
      </c>
      <c r="C17" s="65">
        <f>VLOOKUP($A17,'Return Data'!$B$7:$R$2843,4,0)</f>
        <v>78.822000000000003</v>
      </c>
      <c r="D17" s="65">
        <f>VLOOKUP($A17,'Return Data'!$B$7:$R$2843,10,0)</f>
        <v>14.837300000000001</v>
      </c>
      <c r="E17" s="66">
        <f t="shared" si="0"/>
        <v>15</v>
      </c>
      <c r="F17" s="65">
        <f>VLOOKUP($A17,'Return Data'!$B$7:$R$2843,11,0)</f>
        <v>25.155999999999999</v>
      </c>
      <c r="G17" s="66">
        <f t="shared" si="1"/>
        <v>16</v>
      </c>
      <c r="H17" s="65">
        <f>VLOOKUP($A17,'Return Data'!$B$7:$R$2843,12,0)</f>
        <v>55.091200000000001</v>
      </c>
      <c r="I17" s="66">
        <f t="shared" si="2"/>
        <v>13</v>
      </c>
      <c r="J17" s="65">
        <f>VLOOKUP($A17,'Return Data'!$B$7:$R$2843,13,0)</f>
        <v>66.935599999999994</v>
      </c>
      <c r="K17" s="66">
        <f t="shared" si="3"/>
        <v>23</v>
      </c>
      <c r="L17" s="65">
        <f>VLOOKUP($A17,'Return Data'!$B$7:$R$2843,17,0)</f>
        <v>23.854900000000001</v>
      </c>
      <c r="M17" s="66">
        <f t="shared" si="4"/>
        <v>15</v>
      </c>
      <c r="N17" s="65">
        <f>VLOOKUP($A17,'Return Data'!$B$7:$R$2843,14,0)</f>
        <v>19.7563</v>
      </c>
      <c r="O17" s="66">
        <f t="shared" si="6"/>
        <v>9</v>
      </c>
      <c r="P17" s="65">
        <f>VLOOKUP($A17,'Return Data'!$B$7:$R$2843,15,0)</f>
        <v>17.970700000000001</v>
      </c>
      <c r="Q17" s="66">
        <f t="shared" si="7"/>
        <v>7</v>
      </c>
      <c r="R17" s="65">
        <f>VLOOKUP($A17,'Return Data'!$B$7:$R$2843,16,0)</f>
        <v>18.275200000000002</v>
      </c>
      <c r="S17" s="67">
        <f t="shared" si="5"/>
        <v>14</v>
      </c>
    </row>
    <row r="18" spans="1:19" x14ac:dyDescent="0.3">
      <c r="A18" s="63" t="s">
        <v>173</v>
      </c>
      <c r="B18" s="64">
        <f>VLOOKUP($A18,'Return Data'!$B$7:$R$2843,3,0)</f>
        <v>44376</v>
      </c>
      <c r="C18" s="65">
        <f>VLOOKUP($A18,'Return Data'!$B$7:$R$2843,4,0)</f>
        <v>70.06</v>
      </c>
      <c r="D18" s="65">
        <f>VLOOKUP($A18,'Return Data'!$B$7:$R$2843,10,0)</f>
        <v>9.7087000000000003</v>
      </c>
      <c r="E18" s="66">
        <f t="shared" si="0"/>
        <v>54</v>
      </c>
      <c r="F18" s="65">
        <f>VLOOKUP($A18,'Return Data'!$B$7:$R$2843,11,0)</f>
        <v>16.825099999999999</v>
      </c>
      <c r="G18" s="66">
        <f t="shared" si="1"/>
        <v>50</v>
      </c>
      <c r="H18" s="65">
        <f>VLOOKUP($A18,'Return Data'!$B$7:$R$2843,12,0)</f>
        <v>42.282699999999998</v>
      </c>
      <c r="I18" s="66">
        <f t="shared" si="2"/>
        <v>48</v>
      </c>
      <c r="J18" s="65">
        <f>VLOOKUP($A18,'Return Data'!$B$7:$R$2843,13,0)</f>
        <v>57.190899999999999</v>
      </c>
      <c r="K18" s="66">
        <f t="shared" si="3"/>
        <v>47</v>
      </c>
      <c r="L18" s="65">
        <f>VLOOKUP($A18,'Return Data'!$B$7:$R$2843,17,0)</f>
        <v>17.7438</v>
      </c>
      <c r="M18" s="66">
        <f t="shared" si="4"/>
        <v>40</v>
      </c>
      <c r="N18" s="65">
        <f>VLOOKUP($A18,'Return Data'!$B$7:$R$2843,14,0)</f>
        <v>13.6738</v>
      </c>
      <c r="O18" s="66">
        <f t="shared" si="6"/>
        <v>29</v>
      </c>
      <c r="P18" s="65">
        <f>VLOOKUP($A18,'Return Data'!$B$7:$R$2843,15,0)</f>
        <v>14.1724</v>
      </c>
      <c r="Q18" s="66">
        <f t="shared" si="7"/>
        <v>24</v>
      </c>
      <c r="R18" s="65">
        <f>VLOOKUP($A18,'Return Data'!$B$7:$R$2843,16,0)</f>
        <v>14.8325</v>
      </c>
      <c r="S18" s="67">
        <f t="shared" si="5"/>
        <v>36</v>
      </c>
    </row>
    <row r="19" spans="1:19" x14ac:dyDescent="0.3">
      <c r="A19" s="63" t="s">
        <v>175</v>
      </c>
      <c r="B19" s="64">
        <f>VLOOKUP($A19,'Return Data'!$B$7:$R$2843,3,0)</f>
        <v>44376</v>
      </c>
      <c r="C19" s="65">
        <f>VLOOKUP($A19,'Return Data'!$B$7:$R$2843,4,0)</f>
        <v>843.5095</v>
      </c>
      <c r="D19" s="65">
        <f>VLOOKUP($A19,'Return Data'!$B$7:$R$2843,10,0)</f>
        <v>13.183999999999999</v>
      </c>
      <c r="E19" s="66">
        <f t="shared" si="0"/>
        <v>22</v>
      </c>
      <c r="F19" s="65">
        <f>VLOOKUP($A19,'Return Data'!$B$7:$R$2843,11,0)</f>
        <v>24.473099999999999</v>
      </c>
      <c r="G19" s="66">
        <f t="shared" si="1"/>
        <v>19</v>
      </c>
      <c r="H19" s="65">
        <f>VLOOKUP($A19,'Return Data'!$B$7:$R$2843,12,0)</f>
        <v>58.288699999999999</v>
      </c>
      <c r="I19" s="66">
        <f t="shared" si="2"/>
        <v>11</v>
      </c>
      <c r="J19" s="65">
        <f>VLOOKUP($A19,'Return Data'!$B$7:$R$2843,13,0)</f>
        <v>69.204400000000007</v>
      </c>
      <c r="K19" s="66">
        <f t="shared" si="3"/>
        <v>20</v>
      </c>
      <c r="L19" s="65">
        <f>VLOOKUP($A19,'Return Data'!$B$7:$R$2843,17,0)</f>
        <v>17.507100000000001</v>
      </c>
      <c r="M19" s="66">
        <f t="shared" si="4"/>
        <v>42</v>
      </c>
      <c r="N19" s="65">
        <f>VLOOKUP($A19,'Return Data'!$B$7:$R$2843,14,0)</f>
        <v>13.5602</v>
      </c>
      <c r="O19" s="66">
        <f t="shared" si="6"/>
        <v>31</v>
      </c>
      <c r="P19" s="65">
        <f>VLOOKUP($A19,'Return Data'!$B$7:$R$2843,15,0)</f>
        <v>13.307600000000001</v>
      </c>
      <c r="Q19" s="66">
        <f t="shared" si="7"/>
        <v>28</v>
      </c>
      <c r="R19" s="65">
        <f>VLOOKUP($A19,'Return Data'!$B$7:$R$2843,16,0)</f>
        <v>15.796099999999999</v>
      </c>
      <c r="S19" s="67">
        <f t="shared" si="5"/>
        <v>28</v>
      </c>
    </row>
    <row r="20" spans="1:19" x14ac:dyDescent="0.3">
      <c r="A20" s="63" t="s">
        <v>176</v>
      </c>
      <c r="B20" s="64">
        <f>VLOOKUP($A20,'Return Data'!$B$7:$R$2843,3,0)</f>
        <v>44376</v>
      </c>
      <c r="C20" s="65">
        <f>VLOOKUP($A20,'Return Data'!$B$7:$R$2843,4,0)</f>
        <v>528.66200000000003</v>
      </c>
      <c r="D20" s="65">
        <f>VLOOKUP($A20,'Return Data'!$B$7:$R$2843,10,0)</f>
        <v>12.482699999999999</v>
      </c>
      <c r="E20" s="66">
        <f t="shared" si="0"/>
        <v>27</v>
      </c>
      <c r="F20" s="65">
        <f>VLOOKUP($A20,'Return Data'!$B$7:$R$2843,11,0)</f>
        <v>21.149699999999999</v>
      </c>
      <c r="G20" s="66">
        <f t="shared" si="1"/>
        <v>28</v>
      </c>
      <c r="H20" s="65">
        <f>VLOOKUP($A20,'Return Data'!$B$7:$R$2843,12,0)</f>
        <v>50.4938</v>
      </c>
      <c r="I20" s="66">
        <f t="shared" si="2"/>
        <v>19</v>
      </c>
      <c r="J20" s="65">
        <f>VLOOKUP($A20,'Return Data'!$B$7:$R$2843,13,0)</f>
        <v>63.339199999999998</v>
      </c>
      <c r="K20" s="66">
        <f t="shared" si="3"/>
        <v>28</v>
      </c>
      <c r="L20" s="65">
        <f>VLOOKUP($A20,'Return Data'!$B$7:$R$2843,17,0)</f>
        <v>17.5502</v>
      </c>
      <c r="M20" s="66">
        <f t="shared" si="4"/>
        <v>41</v>
      </c>
      <c r="N20" s="65">
        <f>VLOOKUP($A20,'Return Data'!$B$7:$R$2843,14,0)</f>
        <v>15.767899999999999</v>
      </c>
      <c r="O20" s="66">
        <f t="shared" si="6"/>
        <v>20</v>
      </c>
      <c r="P20" s="65">
        <f>VLOOKUP($A20,'Return Data'!$B$7:$R$2843,15,0)</f>
        <v>16.233000000000001</v>
      </c>
      <c r="Q20" s="66">
        <f t="shared" si="7"/>
        <v>13</v>
      </c>
      <c r="R20" s="65">
        <f>VLOOKUP($A20,'Return Data'!$B$7:$R$2843,16,0)</f>
        <v>16.273</v>
      </c>
      <c r="S20" s="67">
        <f t="shared" si="5"/>
        <v>22</v>
      </c>
    </row>
    <row r="21" spans="1:19" x14ac:dyDescent="0.3">
      <c r="A21" s="63" t="s">
        <v>177</v>
      </c>
      <c r="B21" s="64">
        <f>VLOOKUP($A21,'Return Data'!$B$7:$R$2843,3,0)</f>
        <v>44376</v>
      </c>
      <c r="C21" s="65">
        <f>VLOOKUP($A21,'Return Data'!$B$7:$R$2843,4,0)</f>
        <v>680.30700000000002</v>
      </c>
      <c r="D21" s="65">
        <f>VLOOKUP($A21,'Return Data'!$B$7:$R$2843,10,0)</f>
        <v>12.4588</v>
      </c>
      <c r="E21" s="66">
        <f t="shared" si="0"/>
        <v>28</v>
      </c>
      <c r="F21" s="65">
        <f>VLOOKUP($A21,'Return Data'!$B$7:$R$2843,11,0)</f>
        <v>18.6783</v>
      </c>
      <c r="G21" s="66">
        <f t="shared" si="1"/>
        <v>38</v>
      </c>
      <c r="H21" s="65">
        <f>VLOOKUP($A21,'Return Data'!$B$7:$R$2843,12,0)</f>
        <v>42.630099999999999</v>
      </c>
      <c r="I21" s="66">
        <f t="shared" si="2"/>
        <v>45</v>
      </c>
      <c r="J21" s="65">
        <f>VLOOKUP($A21,'Return Data'!$B$7:$R$2843,13,0)</f>
        <v>52.412500000000001</v>
      </c>
      <c r="K21" s="66">
        <f t="shared" si="3"/>
        <v>54</v>
      </c>
      <c r="L21" s="65">
        <f>VLOOKUP($A21,'Return Data'!$B$7:$R$2843,17,0)</f>
        <v>10.705299999999999</v>
      </c>
      <c r="M21" s="66">
        <f t="shared" si="4"/>
        <v>61</v>
      </c>
      <c r="N21" s="65">
        <f>VLOOKUP($A21,'Return Data'!$B$7:$R$2843,14,0)</f>
        <v>9.8587000000000007</v>
      </c>
      <c r="O21" s="66">
        <f t="shared" si="6"/>
        <v>46</v>
      </c>
      <c r="P21" s="65">
        <f>VLOOKUP($A21,'Return Data'!$B$7:$R$2843,15,0)</f>
        <v>11.839</v>
      </c>
      <c r="Q21" s="66">
        <f t="shared" si="7"/>
        <v>36</v>
      </c>
      <c r="R21" s="65">
        <f>VLOOKUP($A21,'Return Data'!$B$7:$R$2843,16,0)</f>
        <v>12.824299999999999</v>
      </c>
      <c r="S21" s="67">
        <f t="shared" si="5"/>
        <v>50</v>
      </c>
    </row>
    <row r="22" spans="1:19" x14ac:dyDescent="0.3">
      <c r="A22" s="63" t="s">
        <v>178</v>
      </c>
      <c r="B22" s="64">
        <f>VLOOKUP($A22,'Return Data'!$B$7:$R$2843,3,0)</f>
        <v>44376</v>
      </c>
      <c r="C22" s="65">
        <f>VLOOKUP($A22,'Return Data'!$B$7:$R$2843,4,0)</f>
        <v>53.682299999999998</v>
      </c>
      <c r="D22" s="65">
        <f>VLOOKUP($A22,'Return Data'!$B$7:$R$2843,10,0)</f>
        <v>11.5238</v>
      </c>
      <c r="E22" s="66">
        <f t="shared" si="0"/>
        <v>36</v>
      </c>
      <c r="F22" s="65">
        <f>VLOOKUP($A22,'Return Data'!$B$7:$R$2843,11,0)</f>
        <v>16.9801</v>
      </c>
      <c r="G22" s="66">
        <f t="shared" si="1"/>
        <v>49</v>
      </c>
      <c r="H22" s="65">
        <f>VLOOKUP($A22,'Return Data'!$B$7:$R$2843,12,0)</f>
        <v>44.936900000000001</v>
      </c>
      <c r="I22" s="66">
        <f t="shared" si="2"/>
        <v>36</v>
      </c>
      <c r="J22" s="65">
        <f>VLOOKUP($A22,'Return Data'!$B$7:$R$2843,13,0)</f>
        <v>57.279000000000003</v>
      </c>
      <c r="K22" s="66">
        <f t="shared" si="3"/>
        <v>45</v>
      </c>
      <c r="L22" s="65">
        <f>VLOOKUP($A22,'Return Data'!$B$7:$R$2843,17,0)</f>
        <v>16.9038</v>
      </c>
      <c r="M22" s="66">
        <f t="shared" si="4"/>
        <v>46</v>
      </c>
      <c r="N22" s="65">
        <f>VLOOKUP($A22,'Return Data'!$B$7:$R$2843,14,0)</f>
        <v>13.047000000000001</v>
      </c>
      <c r="O22" s="66">
        <f t="shared" si="6"/>
        <v>35</v>
      </c>
      <c r="P22" s="65">
        <f>VLOOKUP($A22,'Return Data'!$B$7:$R$2843,15,0)</f>
        <v>13.7623</v>
      </c>
      <c r="Q22" s="66">
        <f t="shared" si="7"/>
        <v>26</v>
      </c>
      <c r="R22" s="65">
        <f>VLOOKUP($A22,'Return Data'!$B$7:$R$2843,16,0)</f>
        <v>14.5252</v>
      </c>
      <c r="S22" s="67">
        <f t="shared" si="5"/>
        <v>38</v>
      </c>
    </row>
    <row r="23" spans="1:19" x14ac:dyDescent="0.3">
      <c r="A23" s="63" t="s">
        <v>179</v>
      </c>
      <c r="B23" s="64">
        <f>VLOOKUP($A23,'Return Data'!$B$7:$R$2843,3,0)</f>
        <v>44376</v>
      </c>
      <c r="C23" s="65">
        <f>VLOOKUP($A23,'Return Data'!$B$7:$R$2843,4,0)</f>
        <v>566.28</v>
      </c>
      <c r="D23" s="65">
        <f>VLOOKUP($A23,'Return Data'!$B$7:$R$2843,10,0)</f>
        <v>10.2849</v>
      </c>
      <c r="E23" s="66">
        <f t="shared" si="0"/>
        <v>52</v>
      </c>
      <c r="F23" s="65">
        <f>VLOOKUP($A23,'Return Data'!$B$7:$R$2843,11,0)</f>
        <v>18.441400000000002</v>
      </c>
      <c r="G23" s="66">
        <f t="shared" si="1"/>
        <v>39</v>
      </c>
      <c r="H23" s="65">
        <f>VLOOKUP($A23,'Return Data'!$B$7:$R$2843,12,0)</f>
        <v>48.6494</v>
      </c>
      <c r="I23" s="66">
        <f t="shared" si="2"/>
        <v>26</v>
      </c>
      <c r="J23" s="65">
        <f>VLOOKUP($A23,'Return Data'!$B$7:$R$2843,13,0)</f>
        <v>57.896500000000003</v>
      </c>
      <c r="K23" s="66">
        <f t="shared" si="3"/>
        <v>43</v>
      </c>
      <c r="L23" s="65">
        <f>VLOOKUP($A23,'Return Data'!$B$7:$R$2843,17,0)</f>
        <v>16.9788</v>
      </c>
      <c r="M23" s="66">
        <f t="shared" si="4"/>
        <v>45</v>
      </c>
      <c r="N23" s="65">
        <f>VLOOKUP($A23,'Return Data'!$B$7:$R$2843,14,0)</f>
        <v>14.7547</v>
      </c>
      <c r="O23" s="66">
        <f t="shared" si="6"/>
        <v>25</v>
      </c>
      <c r="P23" s="65">
        <f>VLOOKUP($A23,'Return Data'!$B$7:$R$2843,15,0)</f>
        <v>14.213800000000001</v>
      </c>
      <c r="Q23" s="66">
        <f t="shared" si="7"/>
        <v>23</v>
      </c>
      <c r="R23" s="65">
        <f>VLOOKUP($A23,'Return Data'!$B$7:$R$2843,16,0)</f>
        <v>16.121700000000001</v>
      </c>
      <c r="S23" s="67">
        <f t="shared" si="5"/>
        <v>23</v>
      </c>
    </row>
    <row r="24" spans="1:19" x14ac:dyDescent="0.3">
      <c r="A24" s="63" t="s">
        <v>180</v>
      </c>
      <c r="B24" s="64">
        <f>VLOOKUP($A24,'Return Data'!$B$7:$R$2843,3,0)</f>
        <v>44376</v>
      </c>
      <c r="C24" s="65">
        <f>VLOOKUP($A24,'Return Data'!$B$7:$R$2843,4,0)</f>
        <v>14.66</v>
      </c>
      <c r="D24" s="65">
        <f>VLOOKUP($A24,'Return Data'!$B$7:$R$2843,10,0)</f>
        <v>10.5581</v>
      </c>
      <c r="E24" s="66">
        <f t="shared" si="0"/>
        <v>49</v>
      </c>
      <c r="F24" s="65">
        <f>VLOOKUP($A24,'Return Data'!$B$7:$R$2843,11,0)</f>
        <v>16.999199999999998</v>
      </c>
      <c r="G24" s="66">
        <f t="shared" si="1"/>
        <v>48</v>
      </c>
      <c r="H24" s="65">
        <f>VLOOKUP($A24,'Return Data'!$B$7:$R$2843,12,0)</f>
        <v>42.606999999999999</v>
      </c>
      <c r="I24" s="66">
        <f t="shared" si="2"/>
        <v>46</v>
      </c>
      <c r="J24" s="65">
        <f>VLOOKUP($A24,'Return Data'!$B$7:$R$2843,13,0)</f>
        <v>57.127499999999998</v>
      </c>
      <c r="K24" s="66">
        <f t="shared" si="3"/>
        <v>49</v>
      </c>
      <c r="L24" s="65">
        <f>VLOOKUP($A24,'Return Data'!$B$7:$R$2843,17,0)</f>
        <v>14.0116</v>
      </c>
      <c r="M24" s="66">
        <f t="shared" si="4"/>
        <v>57</v>
      </c>
      <c r="N24" s="65"/>
      <c r="O24" s="66"/>
      <c r="P24" s="65"/>
      <c r="Q24" s="66"/>
      <c r="R24" s="65">
        <f>VLOOKUP($A24,'Return Data'!$B$7:$R$2843,16,0)</f>
        <v>12.405200000000001</v>
      </c>
      <c r="S24" s="67">
        <f t="shared" si="5"/>
        <v>52</v>
      </c>
    </row>
    <row r="25" spans="1:19" x14ac:dyDescent="0.3">
      <c r="A25" s="63" t="s">
        <v>181</v>
      </c>
      <c r="B25" s="64">
        <f>VLOOKUP($A25,'Return Data'!$B$7:$R$2843,3,0)</f>
        <v>44376</v>
      </c>
      <c r="C25" s="65">
        <f>VLOOKUP($A25,'Return Data'!$B$7:$R$2843,4,0)</f>
        <v>37.39</v>
      </c>
      <c r="D25" s="65">
        <f>VLOOKUP($A25,'Return Data'!$B$7:$R$2843,10,0)</f>
        <v>9.0404999999999998</v>
      </c>
      <c r="E25" s="66">
        <f t="shared" si="0"/>
        <v>56</v>
      </c>
      <c r="F25" s="65">
        <f>VLOOKUP($A25,'Return Data'!$B$7:$R$2843,11,0)</f>
        <v>12.8584</v>
      </c>
      <c r="G25" s="66">
        <f t="shared" si="1"/>
        <v>61</v>
      </c>
      <c r="H25" s="65">
        <f>VLOOKUP($A25,'Return Data'!$B$7:$R$2843,12,0)</f>
        <v>36.4101</v>
      </c>
      <c r="I25" s="66">
        <f t="shared" si="2"/>
        <v>59</v>
      </c>
      <c r="J25" s="65">
        <f>VLOOKUP($A25,'Return Data'!$B$7:$R$2843,13,0)</f>
        <v>42.0593</v>
      </c>
      <c r="K25" s="66">
        <f t="shared" si="3"/>
        <v>61</v>
      </c>
      <c r="L25" s="65">
        <f>VLOOKUP($A25,'Return Data'!$B$7:$R$2843,17,0)</f>
        <v>16.575700000000001</v>
      </c>
      <c r="M25" s="66">
        <f t="shared" si="4"/>
        <v>48</v>
      </c>
      <c r="N25" s="65">
        <f>VLOOKUP($A25,'Return Data'!$B$7:$R$2843,14,0)</f>
        <v>10.162699999999999</v>
      </c>
      <c r="O25" s="66">
        <f>RANK(N25,N$8:N$71,0)</f>
        <v>44</v>
      </c>
      <c r="P25" s="65">
        <f>VLOOKUP($A25,'Return Data'!$B$7:$R$2843,15,0)</f>
        <v>12.351100000000001</v>
      </c>
      <c r="Q25" s="66">
        <f>RANK(P25,P$8:P$71,0)</f>
        <v>33</v>
      </c>
      <c r="R25" s="65">
        <f>VLOOKUP($A25,'Return Data'!$B$7:$R$2843,16,0)</f>
        <v>18.407299999999999</v>
      </c>
      <c r="S25" s="67">
        <f t="shared" si="5"/>
        <v>12</v>
      </c>
    </row>
    <row r="26" spans="1:19" x14ac:dyDescent="0.3">
      <c r="A26" s="63" t="s">
        <v>182</v>
      </c>
      <c r="B26" s="64">
        <f>VLOOKUP($A26,'Return Data'!$B$7:$R$2843,3,0)</f>
        <v>44376</v>
      </c>
      <c r="C26" s="65">
        <f>VLOOKUP($A26,'Return Data'!$B$7:$R$2843,4,0)</f>
        <v>93.88</v>
      </c>
      <c r="D26" s="65">
        <f>VLOOKUP($A26,'Return Data'!$B$7:$R$2843,10,0)</f>
        <v>16.708100000000002</v>
      </c>
      <c r="E26" s="66">
        <f t="shared" si="0"/>
        <v>11</v>
      </c>
      <c r="F26" s="65">
        <f>VLOOKUP($A26,'Return Data'!$B$7:$R$2843,11,0)</f>
        <v>32.2254</v>
      </c>
      <c r="G26" s="66">
        <f t="shared" si="1"/>
        <v>9</v>
      </c>
      <c r="H26" s="65">
        <f>VLOOKUP($A26,'Return Data'!$B$7:$R$2843,12,0)</f>
        <v>61.167400000000001</v>
      </c>
      <c r="I26" s="66">
        <f t="shared" si="2"/>
        <v>9</v>
      </c>
      <c r="J26" s="65">
        <f>VLOOKUP($A26,'Return Data'!$B$7:$R$2843,13,0)</f>
        <v>84.621399999999994</v>
      </c>
      <c r="K26" s="66">
        <f t="shared" si="3"/>
        <v>9</v>
      </c>
      <c r="L26" s="65">
        <f>VLOOKUP($A26,'Return Data'!$B$7:$R$2843,17,0)</f>
        <v>23.8626</v>
      </c>
      <c r="M26" s="66">
        <f t="shared" si="4"/>
        <v>14</v>
      </c>
      <c r="N26" s="65">
        <f>VLOOKUP($A26,'Return Data'!$B$7:$R$2843,14,0)</f>
        <v>16.485099999999999</v>
      </c>
      <c r="O26" s="66">
        <f>RANK(N26,N$8:N$71,0)</f>
        <v>16</v>
      </c>
      <c r="P26" s="65">
        <f>VLOOKUP($A26,'Return Data'!$B$7:$R$2843,15,0)</f>
        <v>18.449400000000001</v>
      </c>
      <c r="Q26" s="66">
        <f>RANK(P26,P$8:P$71,0)</f>
        <v>5</v>
      </c>
      <c r="R26" s="65">
        <f>VLOOKUP($A26,'Return Data'!$B$7:$R$2843,16,0)</f>
        <v>18.427499999999998</v>
      </c>
      <c r="S26" s="67">
        <f t="shared" si="5"/>
        <v>11</v>
      </c>
    </row>
    <row r="27" spans="1:19" x14ac:dyDescent="0.3">
      <c r="A27" s="63" t="s">
        <v>183</v>
      </c>
      <c r="B27" s="64">
        <f>VLOOKUP($A27,'Return Data'!$B$7:$R$2843,3,0)</f>
        <v>44376</v>
      </c>
      <c r="C27" s="65">
        <f>VLOOKUP($A27,'Return Data'!$B$7:$R$2843,4,0)</f>
        <v>13.01</v>
      </c>
      <c r="D27" s="65">
        <f>VLOOKUP($A27,'Return Data'!$B$7:$R$2843,10,0)</f>
        <v>8.9614999999999991</v>
      </c>
      <c r="E27" s="66">
        <f t="shared" si="0"/>
        <v>58</v>
      </c>
      <c r="F27" s="65">
        <f>VLOOKUP($A27,'Return Data'!$B$7:$R$2843,11,0)</f>
        <v>13.5253</v>
      </c>
      <c r="G27" s="66">
        <f t="shared" si="1"/>
        <v>60</v>
      </c>
      <c r="H27" s="65">
        <f>VLOOKUP($A27,'Return Data'!$B$7:$R$2843,12,0)</f>
        <v>36.947400000000002</v>
      </c>
      <c r="I27" s="66">
        <f t="shared" si="2"/>
        <v>56</v>
      </c>
      <c r="J27" s="65">
        <f>VLOOKUP($A27,'Return Data'!$B$7:$R$2843,13,0)</f>
        <v>48.685699999999997</v>
      </c>
      <c r="K27" s="66">
        <f t="shared" si="3"/>
        <v>57</v>
      </c>
      <c r="L27" s="65">
        <f>VLOOKUP($A27,'Return Data'!$B$7:$R$2843,17,0)</f>
        <v>14.1343</v>
      </c>
      <c r="M27" s="66">
        <f t="shared" si="4"/>
        <v>56</v>
      </c>
      <c r="N27" s="65"/>
      <c r="O27" s="66"/>
      <c r="P27" s="65"/>
      <c r="Q27" s="66"/>
      <c r="R27" s="65">
        <f>VLOOKUP($A27,'Return Data'!$B$7:$R$2843,16,0)</f>
        <v>7.7984</v>
      </c>
      <c r="S27" s="67">
        <f t="shared" si="5"/>
        <v>59</v>
      </c>
    </row>
    <row r="28" spans="1:19" x14ac:dyDescent="0.3">
      <c r="A28" s="63" t="s">
        <v>184</v>
      </c>
      <c r="B28" s="64">
        <f>VLOOKUP($A28,'Return Data'!$B$7:$R$2843,3,0)</f>
        <v>44376</v>
      </c>
      <c r="C28" s="65">
        <f>VLOOKUP($A28,'Return Data'!$B$7:$R$2843,4,0)</f>
        <v>83.75</v>
      </c>
      <c r="D28" s="65">
        <f>VLOOKUP($A28,'Return Data'!$B$7:$R$2843,10,0)</f>
        <v>12.250400000000001</v>
      </c>
      <c r="E28" s="66">
        <f t="shared" si="0"/>
        <v>30</v>
      </c>
      <c r="F28" s="65">
        <f>VLOOKUP($A28,'Return Data'!$B$7:$R$2843,11,0)</f>
        <v>17.692499999999999</v>
      </c>
      <c r="G28" s="66">
        <f t="shared" si="1"/>
        <v>45</v>
      </c>
      <c r="H28" s="65">
        <f>VLOOKUP($A28,'Return Data'!$B$7:$R$2843,12,0)</f>
        <v>41.565199999999997</v>
      </c>
      <c r="I28" s="66">
        <f t="shared" si="2"/>
        <v>50</v>
      </c>
      <c r="J28" s="65">
        <f>VLOOKUP($A28,'Return Data'!$B$7:$R$2843,13,0)</f>
        <v>57.1295</v>
      </c>
      <c r="K28" s="66">
        <f t="shared" si="3"/>
        <v>48</v>
      </c>
      <c r="L28" s="65">
        <f>VLOOKUP($A28,'Return Data'!$B$7:$R$2843,17,0)</f>
        <v>21.395399999999999</v>
      </c>
      <c r="M28" s="66">
        <f t="shared" si="4"/>
        <v>25</v>
      </c>
      <c r="N28" s="65">
        <f>VLOOKUP($A28,'Return Data'!$B$7:$R$2843,14,0)</f>
        <v>15.7799</v>
      </c>
      <c r="O28" s="66">
        <f>RANK(N28,N$8:N$71,0)</f>
        <v>19</v>
      </c>
      <c r="P28" s="65">
        <f>VLOOKUP($A28,'Return Data'!$B$7:$R$2843,15,0)</f>
        <v>17.217300000000002</v>
      </c>
      <c r="Q28" s="66">
        <f>RANK(P28,P$8:P$71,0)</f>
        <v>11</v>
      </c>
      <c r="R28" s="65">
        <f>VLOOKUP($A28,'Return Data'!$B$7:$R$2843,16,0)</f>
        <v>18.542899999999999</v>
      </c>
      <c r="S28" s="67">
        <f t="shared" si="5"/>
        <v>10</v>
      </c>
    </row>
    <row r="29" spans="1:19" x14ac:dyDescent="0.3">
      <c r="A29" s="63" t="s">
        <v>185</v>
      </c>
      <c r="B29" s="64">
        <f>VLOOKUP($A29,'Return Data'!$B$7:$R$2843,3,0)</f>
        <v>44376</v>
      </c>
      <c r="C29" s="65">
        <f>VLOOKUP($A29,'Return Data'!$B$7:$R$2843,4,0)</f>
        <v>14.815200000000001</v>
      </c>
      <c r="D29" s="65">
        <f>VLOOKUP($A29,'Return Data'!$B$7:$R$2843,10,0)</f>
        <v>14.1686</v>
      </c>
      <c r="E29" s="66">
        <f t="shared" si="0"/>
        <v>17</v>
      </c>
      <c r="F29" s="65">
        <f>VLOOKUP($A29,'Return Data'!$B$7:$R$2843,11,0)</f>
        <v>23.5578</v>
      </c>
      <c r="G29" s="66">
        <f t="shared" si="1"/>
        <v>21</v>
      </c>
      <c r="H29" s="65">
        <f>VLOOKUP($A29,'Return Data'!$B$7:$R$2843,12,0)</f>
        <v>46.872700000000002</v>
      </c>
      <c r="I29" s="66">
        <f t="shared" si="2"/>
        <v>32</v>
      </c>
      <c r="J29" s="65">
        <f>VLOOKUP($A29,'Return Data'!$B$7:$R$2843,13,0)</f>
        <v>61.699199999999998</v>
      </c>
      <c r="K29" s="66">
        <f t="shared" si="3"/>
        <v>30</v>
      </c>
      <c r="L29" s="65"/>
      <c r="M29" s="66"/>
      <c r="N29" s="65"/>
      <c r="O29" s="66"/>
      <c r="P29" s="65"/>
      <c r="Q29" s="66"/>
      <c r="R29" s="65">
        <f>VLOOKUP($A29,'Return Data'!$B$7:$R$2843,16,0)</f>
        <v>26.0367</v>
      </c>
      <c r="S29" s="67">
        <f t="shared" si="5"/>
        <v>3</v>
      </c>
    </row>
    <row r="30" spans="1:19" x14ac:dyDescent="0.3">
      <c r="A30" s="63" t="s">
        <v>186</v>
      </c>
      <c r="B30" s="64">
        <f>VLOOKUP($A30,'Return Data'!$B$7:$R$2843,3,0)</f>
        <v>44376</v>
      </c>
      <c r="C30" s="65">
        <f>VLOOKUP($A30,'Return Data'!$B$7:$R$2843,4,0)</f>
        <v>27.451499999999999</v>
      </c>
      <c r="D30" s="65">
        <f>VLOOKUP($A30,'Return Data'!$B$7:$R$2843,10,0)</f>
        <v>9.4802</v>
      </c>
      <c r="E30" s="66">
        <f t="shared" si="0"/>
        <v>55</v>
      </c>
      <c r="F30" s="65">
        <f>VLOOKUP($A30,'Return Data'!$B$7:$R$2843,11,0)</f>
        <v>16.6585</v>
      </c>
      <c r="G30" s="66">
        <f t="shared" si="1"/>
        <v>51</v>
      </c>
      <c r="H30" s="65">
        <f>VLOOKUP($A30,'Return Data'!$B$7:$R$2843,12,0)</f>
        <v>47.461100000000002</v>
      </c>
      <c r="I30" s="66">
        <f t="shared" si="2"/>
        <v>29</v>
      </c>
      <c r="J30" s="65">
        <f>VLOOKUP($A30,'Return Data'!$B$7:$R$2843,13,0)</f>
        <v>61.306699999999999</v>
      </c>
      <c r="K30" s="66">
        <f t="shared" si="3"/>
        <v>33</v>
      </c>
      <c r="L30" s="65">
        <f>VLOOKUP($A30,'Return Data'!$B$7:$R$2843,17,0)</f>
        <v>20.3918</v>
      </c>
      <c r="M30" s="66">
        <f t="shared" ref="M30:M38" si="8">RANK(L30,L$8:L$71,0)</f>
        <v>29</v>
      </c>
      <c r="N30" s="65">
        <f>VLOOKUP($A30,'Return Data'!$B$7:$R$2843,14,0)</f>
        <v>16.701599999999999</v>
      </c>
      <c r="O30" s="66">
        <f t="shared" ref="O30:O38" si="9">RANK(N30,N$8:N$71,0)</f>
        <v>14</v>
      </c>
      <c r="P30" s="65">
        <f>VLOOKUP($A30,'Return Data'!$B$7:$R$2843,15,0)</f>
        <v>17.9846</v>
      </c>
      <c r="Q30" s="66">
        <f>RANK(P30,P$8:P$71,0)</f>
        <v>6</v>
      </c>
      <c r="R30" s="65">
        <f>VLOOKUP($A30,'Return Data'!$B$7:$R$2843,16,0)</f>
        <v>17.1645</v>
      </c>
      <c r="S30" s="67">
        <f t="shared" si="5"/>
        <v>15</v>
      </c>
    </row>
    <row r="31" spans="1:19" x14ac:dyDescent="0.3">
      <c r="A31" s="63" t="s">
        <v>187</v>
      </c>
      <c r="B31" s="64">
        <f>VLOOKUP($A31,'Return Data'!$B$7:$R$2843,3,0)</f>
        <v>44376</v>
      </c>
      <c r="C31" s="65">
        <f>VLOOKUP($A31,'Return Data'!$B$7:$R$2843,4,0)</f>
        <v>72.275000000000006</v>
      </c>
      <c r="D31" s="65">
        <f>VLOOKUP($A31,'Return Data'!$B$7:$R$2843,10,0)</f>
        <v>12.5306</v>
      </c>
      <c r="E31" s="66">
        <f t="shared" si="0"/>
        <v>26</v>
      </c>
      <c r="F31" s="65">
        <f>VLOOKUP($A31,'Return Data'!$B$7:$R$2843,11,0)</f>
        <v>22.0078</v>
      </c>
      <c r="G31" s="66">
        <f t="shared" si="1"/>
        <v>24</v>
      </c>
      <c r="H31" s="65">
        <f>VLOOKUP($A31,'Return Data'!$B$7:$R$2843,12,0)</f>
        <v>45.995399999999997</v>
      </c>
      <c r="I31" s="66">
        <f t="shared" si="2"/>
        <v>33</v>
      </c>
      <c r="J31" s="65">
        <f>VLOOKUP($A31,'Return Data'!$B$7:$R$2843,13,0)</f>
        <v>60.886400000000002</v>
      </c>
      <c r="K31" s="66">
        <f t="shared" si="3"/>
        <v>34</v>
      </c>
      <c r="L31" s="65">
        <f>VLOOKUP($A31,'Return Data'!$B$7:$R$2843,17,0)</f>
        <v>20.684699999999999</v>
      </c>
      <c r="M31" s="66">
        <f t="shared" si="8"/>
        <v>28</v>
      </c>
      <c r="N31" s="65">
        <f>VLOOKUP($A31,'Return Data'!$B$7:$R$2843,14,0)</f>
        <v>18.6432</v>
      </c>
      <c r="O31" s="66">
        <f t="shared" si="9"/>
        <v>10</v>
      </c>
      <c r="P31" s="65">
        <f>VLOOKUP($A31,'Return Data'!$B$7:$R$2843,15,0)</f>
        <v>17.423500000000001</v>
      </c>
      <c r="Q31" s="66">
        <f>RANK(P31,P$8:P$71,0)</f>
        <v>9</v>
      </c>
      <c r="R31" s="65">
        <f>VLOOKUP($A31,'Return Data'!$B$7:$R$2843,16,0)</f>
        <v>16.1067</v>
      </c>
      <c r="S31" s="67">
        <f t="shared" si="5"/>
        <v>24</v>
      </c>
    </row>
    <row r="32" spans="1:19" x14ac:dyDescent="0.3">
      <c r="A32" s="63" t="s">
        <v>188</v>
      </c>
      <c r="B32" s="64">
        <f>VLOOKUP($A32,'Return Data'!$B$7:$R$2843,3,0)</f>
        <v>44376</v>
      </c>
      <c r="C32" s="65">
        <f>VLOOKUP($A32,'Return Data'!$B$7:$R$2843,4,0)</f>
        <v>77.100999999999999</v>
      </c>
      <c r="D32" s="65">
        <f>VLOOKUP($A32,'Return Data'!$B$7:$R$2843,10,0)</f>
        <v>10.753399999999999</v>
      </c>
      <c r="E32" s="66">
        <f t="shared" si="0"/>
        <v>48</v>
      </c>
      <c r="F32" s="65">
        <f>VLOOKUP($A32,'Return Data'!$B$7:$R$2843,11,0)</f>
        <v>17.376300000000001</v>
      </c>
      <c r="G32" s="66">
        <f t="shared" si="1"/>
        <v>46</v>
      </c>
      <c r="H32" s="65">
        <f>VLOOKUP($A32,'Return Data'!$B$7:$R$2843,12,0)</f>
        <v>39.620100000000001</v>
      </c>
      <c r="I32" s="66">
        <f t="shared" si="2"/>
        <v>52</v>
      </c>
      <c r="J32" s="65">
        <f>VLOOKUP($A32,'Return Data'!$B$7:$R$2843,13,0)</f>
        <v>54.855499999999999</v>
      </c>
      <c r="K32" s="66">
        <f t="shared" si="3"/>
        <v>51</v>
      </c>
      <c r="L32" s="65">
        <f>VLOOKUP($A32,'Return Data'!$B$7:$R$2843,17,0)</f>
        <v>16.639800000000001</v>
      </c>
      <c r="M32" s="66">
        <f t="shared" si="8"/>
        <v>47</v>
      </c>
      <c r="N32" s="65">
        <f>VLOOKUP($A32,'Return Data'!$B$7:$R$2843,14,0)</f>
        <v>10.9171</v>
      </c>
      <c r="O32" s="66">
        <f t="shared" si="9"/>
        <v>42</v>
      </c>
      <c r="P32" s="65">
        <f>VLOOKUP($A32,'Return Data'!$B$7:$R$2843,15,0)</f>
        <v>14.000299999999999</v>
      </c>
      <c r="Q32" s="66">
        <f>RANK(P32,P$8:P$71,0)</f>
        <v>25</v>
      </c>
      <c r="R32" s="65">
        <f>VLOOKUP($A32,'Return Data'!$B$7:$R$2843,16,0)</f>
        <v>14.9213</v>
      </c>
      <c r="S32" s="67">
        <f t="shared" si="5"/>
        <v>34</v>
      </c>
    </row>
    <row r="33" spans="1:19" x14ac:dyDescent="0.3">
      <c r="A33" s="63" t="s">
        <v>189</v>
      </c>
      <c r="B33" s="64">
        <f>VLOOKUP($A33,'Return Data'!$B$7:$R$2843,3,0)</f>
        <v>44376</v>
      </c>
      <c r="C33" s="65">
        <f>VLOOKUP($A33,'Return Data'!$B$7:$R$2843,4,0)</f>
        <v>97.447900000000004</v>
      </c>
      <c r="D33" s="65">
        <f>VLOOKUP($A33,'Return Data'!$B$7:$R$2843,10,0)</f>
        <v>11.4282</v>
      </c>
      <c r="E33" s="66">
        <f t="shared" si="0"/>
        <v>37</v>
      </c>
      <c r="F33" s="65">
        <f>VLOOKUP($A33,'Return Data'!$B$7:$R$2843,11,0)</f>
        <v>13.8779</v>
      </c>
      <c r="G33" s="66">
        <f t="shared" si="1"/>
        <v>58</v>
      </c>
      <c r="H33" s="65">
        <f>VLOOKUP($A33,'Return Data'!$B$7:$R$2843,12,0)</f>
        <v>38.886499999999998</v>
      </c>
      <c r="I33" s="66">
        <f t="shared" si="2"/>
        <v>53</v>
      </c>
      <c r="J33" s="65">
        <f>VLOOKUP($A33,'Return Data'!$B$7:$R$2843,13,0)</f>
        <v>52.856299999999997</v>
      </c>
      <c r="K33" s="66">
        <f t="shared" si="3"/>
        <v>53</v>
      </c>
      <c r="L33" s="65">
        <f>VLOOKUP($A33,'Return Data'!$B$7:$R$2843,17,0)</f>
        <v>16.163599999999999</v>
      </c>
      <c r="M33" s="66">
        <f t="shared" si="8"/>
        <v>51</v>
      </c>
      <c r="N33" s="65">
        <f>VLOOKUP($A33,'Return Data'!$B$7:$R$2843,14,0)</f>
        <v>13.633100000000001</v>
      </c>
      <c r="O33" s="66">
        <f t="shared" si="9"/>
        <v>30</v>
      </c>
      <c r="P33" s="65">
        <f>VLOOKUP($A33,'Return Data'!$B$7:$R$2843,15,0)</f>
        <v>14.558999999999999</v>
      </c>
      <c r="Q33" s="66">
        <f>RANK(P33,P$8:P$71,0)</f>
        <v>19</v>
      </c>
      <c r="R33" s="65">
        <f>VLOOKUP($A33,'Return Data'!$B$7:$R$2843,16,0)</f>
        <v>14.8749</v>
      </c>
      <c r="S33" s="67">
        <f t="shared" si="5"/>
        <v>35</v>
      </c>
    </row>
    <row r="34" spans="1:19" x14ac:dyDescent="0.3">
      <c r="A34" s="63" t="s">
        <v>434</v>
      </c>
      <c r="B34" s="64">
        <f>VLOOKUP($A34,'Return Data'!$B$7:$R$2843,3,0)</f>
        <v>44376</v>
      </c>
      <c r="C34" s="65">
        <f>VLOOKUP($A34,'Return Data'!$B$7:$R$2843,4,0)</f>
        <v>18.317</v>
      </c>
      <c r="D34" s="65">
        <f>VLOOKUP($A34,'Return Data'!$B$7:$R$2843,10,0)</f>
        <v>13.8614</v>
      </c>
      <c r="E34" s="66">
        <f t="shared" si="0"/>
        <v>19</v>
      </c>
      <c r="F34" s="65">
        <f>VLOOKUP($A34,'Return Data'!$B$7:$R$2843,11,0)</f>
        <v>25.057200000000002</v>
      </c>
      <c r="G34" s="66">
        <f t="shared" si="1"/>
        <v>17</v>
      </c>
      <c r="H34" s="65">
        <f>VLOOKUP($A34,'Return Data'!$B$7:$R$2843,12,0)</f>
        <v>53.261099999999999</v>
      </c>
      <c r="I34" s="66">
        <f t="shared" si="2"/>
        <v>16</v>
      </c>
      <c r="J34" s="65">
        <f>VLOOKUP($A34,'Return Data'!$B$7:$R$2843,13,0)</f>
        <v>66.223500000000001</v>
      </c>
      <c r="K34" s="66">
        <f t="shared" si="3"/>
        <v>25</v>
      </c>
      <c r="L34" s="65">
        <f>VLOOKUP($A34,'Return Data'!$B$7:$R$2843,17,0)</f>
        <v>21.985199999999999</v>
      </c>
      <c r="M34" s="66">
        <f t="shared" si="8"/>
        <v>23</v>
      </c>
      <c r="N34" s="65">
        <f>VLOOKUP($A34,'Return Data'!$B$7:$R$2843,14,0)</f>
        <v>15.704000000000001</v>
      </c>
      <c r="O34" s="66">
        <f t="shared" si="9"/>
        <v>21</v>
      </c>
      <c r="P34" s="65"/>
      <c r="Q34" s="66"/>
      <c r="R34" s="65">
        <f>VLOOKUP($A34,'Return Data'!$B$7:$R$2843,16,0)</f>
        <v>13.7477</v>
      </c>
      <c r="S34" s="67">
        <f t="shared" si="5"/>
        <v>43</v>
      </c>
    </row>
    <row r="35" spans="1:19" x14ac:dyDescent="0.3">
      <c r="A35" s="63" t="s">
        <v>191</v>
      </c>
      <c r="B35" s="64">
        <f>VLOOKUP($A35,'Return Data'!$B$7:$R$2843,3,0)</f>
        <v>44376</v>
      </c>
      <c r="C35" s="65">
        <f>VLOOKUP($A35,'Return Data'!$B$7:$R$2843,4,0)</f>
        <v>30.417999999999999</v>
      </c>
      <c r="D35" s="65">
        <f>VLOOKUP($A35,'Return Data'!$B$7:$R$2843,10,0)</f>
        <v>12.4178</v>
      </c>
      <c r="E35" s="66">
        <f t="shared" si="0"/>
        <v>29</v>
      </c>
      <c r="F35" s="65">
        <f>VLOOKUP($A35,'Return Data'!$B$7:$R$2843,11,0)</f>
        <v>22.896000000000001</v>
      </c>
      <c r="G35" s="66">
        <f t="shared" si="1"/>
        <v>22</v>
      </c>
      <c r="H35" s="65">
        <f>VLOOKUP($A35,'Return Data'!$B$7:$R$2843,12,0)</f>
        <v>49.798099999999998</v>
      </c>
      <c r="I35" s="66">
        <f t="shared" si="2"/>
        <v>22</v>
      </c>
      <c r="J35" s="65">
        <f>VLOOKUP($A35,'Return Data'!$B$7:$R$2843,13,0)</f>
        <v>70.753299999999996</v>
      </c>
      <c r="K35" s="66">
        <f t="shared" si="3"/>
        <v>19</v>
      </c>
      <c r="L35" s="65">
        <f>VLOOKUP($A35,'Return Data'!$B$7:$R$2843,17,0)</f>
        <v>26.6768</v>
      </c>
      <c r="M35" s="66">
        <f t="shared" si="8"/>
        <v>7</v>
      </c>
      <c r="N35" s="65">
        <f>VLOOKUP($A35,'Return Data'!$B$7:$R$2843,14,0)</f>
        <v>22.325199999999999</v>
      </c>
      <c r="O35" s="66">
        <f t="shared" si="9"/>
        <v>4</v>
      </c>
      <c r="P35" s="65"/>
      <c r="Q35" s="66"/>
      <c r="R35" s="65">
        <f>VLOOKUP($A35,'Return Data'!$B$7:$R$2843,16,0)</f>
        <v>22.386299999999999</v>
      </c>
      <c r="S35" s="67">
        <f t="shared" si="5"/>
        <v>6</v>
      </c>
    </row>
    <row r="36" spans="1:19" x14ac:dyDescent="0.3">
      <c r="A36" s="63" t="s">
        <v>192</v>
      </c>
      <c r="B36" s="64">
        <f>VLOOKUP($A36,'Return Data'!$B$7:$R$2843,3,0)</f>
        <v>44376</v>
      </c>
      <c r="C36" s="65">
        <f>VLOOKUP($A36,'Return Data'!$B$7:$R$2843,4,0)</f>
        <v>26.674199999999999</v>
      </c>
      <c r="D36" s="65">
        <f>VLOOKUP($A36,'Return Data'!$B$7:$R$2843,10,0)</f>
        <v>12.114599999999999</v>
      </c>
      <c r="E36" s="66">
        <f t="shared" si="0"/>
        <v>33</v>
      </c>
      <c r="F36" s="65">
        <f>VLOOKUP($A36,'Return Data'!$B$7:$R$2843,11,0)</f>
        <v>21.564599999999999</v>
      </c>
      <c r="G36" s="66">
        <f t="shared" si="1"/>
        <v>26</v>
      </c>
      <c r="H36" s="65">
        <f>VLOOKUP($A36,'Return Data'!$B$7:$R$2843,12,0)</f>
        <v>52.496299999999998</v>
      </c>
      <c r="I36" s="66">
        <f t="shared" si="2"/>
        <v>17</v>
      </c>
      <c r="J36" s="65">
        <f>VLOOKUP($A36,'Return Data'!$B$7:$R$2843,13,0)</f>
        <v>59.779299999999999</v>
      </c>
      <c r="K36" s="66">
        <f t="shared" si="3"/>
        <v>40</v>
      </c>
      <c r="L36" s="65">
        <f>VLOOKUP($A36,'Return Data'!$B$7:$R$2843,17,0)</f>
        <v>20.3232</v>
      </c>
      <c r="M36" s="66">
        <f t="shared" si="8"/>
        <v>30</v>
      </c>
      <c r="N36" s="65">
        <f>VLOOKUP($A36,'Return Data'!$B$7:$R$2843,14,0)</f>
        <v>13.158799999999999</v>
      </c>
      <c r="O36" s="66">
        <f t="shared" si="9"/>
        <v>34</v>
      </c>
      <c r="P36" s="65">
        <f>VLOOKUP($A36,'Return Data'!$B$7:$R$2843,15,0)</f>
        <v>17.6052</v>
      </c>
      <c r="Q36" s="66">
        <f>RANK(P36,P$8:P$71,0)</f>
        <v>8</v>
      </c>
      <c r="R36" s="65">
        <f>VLOOKUP($A36,'Return Data'!$B$7:$R$2843,16,0)</f>
        <v>16.453399999999998</v>
      </c>
      <c r="S36" s="67">
        <f t="shared" si="5"/>
        <v>20</v>
      </c>
    </row>
    <row r="37" spans="1:19" x14ac:dyDescent="0.3">
      <c r="A37" s="81" t="s">
        <v>2013</v>
      </c>
      <c r="B37" s="64">
        <f>VLOOKUP($A37,'Return Data'!$B$7:$R$2843,3,0)</f>
        <v>44376</v>
      </c>
      <c r="C37" s="65">
        <f>VLOOKUP($A37,'Return Data'!$B$7:$R$2843,4,0)</f>
        <v>20.312999999999999</v>
      </c>
      <c r="D37" s="65">
        <f>VLOOKUP($A37,'Return Data'!$B$7:$R$2843,10,0)</f>
        <v>10.1967</v>
      </c>
      <c r="E37" s="66">
        <f t="shared" si="0"/>
        <v>53</v>
      </c>
      <c r="F37" s="65">
        <f>VLOOKUP($A37,'Return Data'!$B$7:$R$2843,11,0)</f>
        <v>16.339500000000001</v>
      </c>
      <c r="G37" s="66">
        <f t="shared" si="1"/>
        <v>52</v>
      </c>
      <c r="H37" s="65">
        <f>VLOOKUP($A37,'Return Data'!$B$7:$R$2843,12,0)</f>
        <v>36.477200000000003</v>
      </c>
      <c r="I37" s="66">
        <f t="shared" si="2"/>
        <v>58</v>
      </c>
      <c r="J37" s="65">
        <f>VLOOKUP($A37,'Return Data'!$B$7:$R$2843,13,0)</f>
        <v>47.500300000000003</v>
      </c>
      <c r="K37" s="66">
        <f t="shared" si="3"/>
        <v>60</v>
      </c>
      <c r="L37" s="65">
        <f>VLOOKUP($A37,'Return Data'!$B$7:$R$2843,17,0)</f>
        <v>14.5206</v>
      </c>
      <c r="M37" s="66">
        <f t="shared" si="8"/>
        <v>54</v>
      </c>
      <c r="N37" s="65">
        <f>VLOOKUP($A37,'Return Data'!$B$7:$R$2843,14,0)</f>
        <v>12.405799999999999</v>
      </c>
      <c r="O37" s="66">
        <f t="shared" si="9"/>
        <v>37</v>
      </c>
      <c r="P37" s="65"/>
      <c r="Q37" s="66"/>
      <c r="R37" s="65">
        <f>VLOOKUP($A37,'Return Data'!$B$7:$R$2843,16,0)</f>
        <v>13.7483</v>
      </c>
      <c r="S37" s="67">
        <f t="shared" si="5"/>
        <v>42</v>
      </c>
    </row>
    <row r="38" spans="1:19" x14ac:dyDescent="0.3">
      <c r="A38" s="63" t="s">
        <v>193</v>
      </c>
      <c r="B38" s="64">
        <f>VLOOKUP($A38,'Return Data'!$B$7:$R$2843,3,0)</f>
        <v>44376</v>
      </c>
      <c r="C38" s="65">
        <f>VLOOKUP($A38,'Return Data'!$B$7:$R$2843,4,0)</f>
        <v>72.614599999999996</v>
      </c>
      <c r="D38" s="65">
        <f>VLOOKUP($A38,'Return Data'!$B$7:$R$2843,10,0)</f>
        <v>10.772</v>
      </c>
      <c r="E38" s="66">
        <f t="shared" si="0"/>
        <v>47</v>
      </c>
      <c r="F38" s="65">
        <f>VLOOKUP($A38,'Return Data'!$B$7:$R$2843,11,0)</f>
        <v>23.799499999999998</v>
      </c>
      <c r="G38" s="66">
        <f t="shared" si="1"/>
        <v>20</v>
      </c>
      <c r="H38" s="65">
        <f>VLOOKUP($A38,'Return Data'!$B$7:$R$2843,12,0)</f>
        <v>53.697000000000003</v>
      </c>
      <c r="I38" s="66">
        <f t="shared" si="2"/>
        <v>14</v>
      </c>
      <c r="J38" s="65">
        <f>VLOOKUP($A38,'Return Data'!$B$7:$R$2843,13,0)</f>
        <v>65.062799999999996</v>
      </c>
      <c r="K38" s="66">
        <f t="shared" si="3"/>
        <v>26</v>
      </c>
      <c r="L38" s="65">
        <f>VLOOKUP($A38,'Return Data'!$B$7:$R$2843,17,0)</f>
        <v>10.9481</v>
      </c>
      <c r="M38" s="66">
        <f t="shared" si="8"/>
        <v>60</v>
      </c>
      <c r="N38" s="65">
        <f>VLOOKUP($A38,'Return Data'!$B$7:$R$2843,14,0)</f>
        <v>8.4885999999999999</v>
      </c>
      <c r="O38" s="66">
        <f t="shared" si="9"/>
        <v>51</v>
      </c>
      <c r="P38" s="65">
        <f>VLOOKUP($A38,'Return Data'!$B$7:$R$2843,15,0)</f>
        <v>9.2037999999999993</v>
      </c>
      <c r="Q38" s="66">
        <f>RANK(P38,P$8:P$71,0)</f>
        <v>37</v>
      </c>
      <c r="R38" s="65">
        <f>VLOOKUP($A38,'Return Data'!$B$7:$R$2843,16,0)</f>
        <v>13.4815</v>
      </c>
      <c r="S38" s="67">
        <f t="shared" si="5"/>
        <v>45</v>
      </c>
    </row>
    <row r="39" spans="1:19" x14ac:dyDescent="0.3">
      <c r="A39" s="63" t="s">
        <v>194</v>
      </c>
      <c r="B39" s="64">
        <f>VLOOKUP($A39,'Return Data'!$B$7:$R$2843,3,0)</f>
        <v>44376</v>
      </c>
      <c r="C39" s="65">
        <f>VLOOKUP($A39,'Return Data'!$B$7:$R$2843,4,0)</f>
        <v>16.4253</v>
      </c>
      <c r="D39" s="65">
        <f>VLOOKUP($A39,'Return Data'!$B$7:$R$2843,10,0)</f>
        <v>11.2403</v>
      </c>
      <c r="E39" s="66">
        <f t="shared" si="0"/>
        <v>40</v>
      </c>
      <c r="F39" s="65">
        <f>VLOOKUP($A39,'Return Data'!$B$7:$R$2843,11,0)</f>
        <v>17.021799999999999</v>
      </c>
      <c r="G39" s="66">
        <f t="shared" si="1"/>
        <v>47</v>
      </c>
      <c r="H39" s="65">
        <f>VLOOKUP($A39,'Return Data'!$B$7:$R$2843,12,0)</f>
        <v>30.589600000000001</v>
      </c>
      <c r="I39" s="66">
        <f t="shared" si="2"/>
        <v>61</v>
      </c>
      <c r="J39" s="65">
        <f>VLOOKUP($A39,'Return Data'!$B$7:$R$2843,13,0)</f>
        <v>57.378700000000002</v>
      </c>
      <c r="K39" s="66">
        <f t="shared" si="3"/>
        <v>44</v>
      </c>
      <c r="L39" s="65"/>
      <c r="M39" s="66"/>
      <c r="N39" s="65"/>
      <c r="O39" s="66"/>
      <c r="P39" s="65"/>
      <c r="Q39" s="66"/>
      <c r="R39" s="65">
        <f>VLOOKUP($A39,'Return Data'!$B$7:$R$2843,16,0)</f>
        <v>29.2468</v>
      </c>
      <c r="S39" s="67">
        <f t="shared" si="5"/>
        <v>1</v>
      </c>
    </row>
    <row r="40" spans="1:19" x14ac:dyDescent="0.3">
      <c r="A40" s="63" t="s">
        <v>195</v>
      </c>
      <c r="B40" s="64">
        <f>VLOOKUP($A40,'Return Data'!$B$7:$R$2843,3,0)</f>
        <v>44376</v>
      </c>
      <c r="C40" s="65">
        <f>VLOOKUP($A40,'Return Data'!$B$7:$R$2843,4,0)</f>
        <v>22.58</v>
      </c>
      <c r="D40" s="65">
        <f>VLOOKUP($A40,'Return Data'!$B$7:$R$2843,10,0)</f>
        <v>14.503</v>
      </c>
      <c r="E40" s="66">
        <f t="shared" ref="E40:E71" si="10">RANK(D40,D$8:D$71,0)</f>
        <v>16</v>
      </c>
      <c r="F40" s="65">
        <f>VLOOKUP($A40,'Return Data'!$B$7:$R$2843,11,0)</f>
        <v>22.1861</v>
      </c>
      <c r="G40" s="66">
        <f t="shared" ref="G40:G71" si="11">RANK(F40,F$8:F$71,0)</f>
        <v>23</v>
      </c>
      <c r="H40" s="65">
        <f>VLOOKUP($A40,'Return Data'!$B$7:$R$2843,12,0)</f>
        <v>51.747300000000003</v>
      </c>
      <c r="I40" s="66">
        <f t="shared" ref="I40:I71" si="12">RANK(H40,H$8:H$71,0)</f>
        <v>18</v>
      </c>
      <c r="J40" s="65">
        <f>VLOOKUP($A40,'Return Data'!$B$7:$R$2843,13,0)</f>
        <v>63.032499999999999</v>
      </c>
      <c r="K40" s="66">
        <f t="shared" ref="K40:K71" si="13">RANK(J40,J$8:J$71,0)</f>
        <v>29</v>
      </c>
      <c r="L40" s="65">
        <f>VLOOKUP($A40,'Return Data'!$B$7:$R$2843,17,0)</f>
        <v>21.024899999999999</v>
      </c>
      <c r="M40" s="66">
        <f t="shared" ref="M40:M52" si="14">RANK(L40,L$8:L$71,0)</f>
        <v>27</v>
      </c>
      <c r="N40" s="65">
        <f>VLOOKUP($A40,'Return Data'!$B$7:$R$2843,14,0)</f>
        <v>16.349900000000002</v>
      </c>
      <c r="O40" s="66">
        <f t="shared" ref="O40:O49" si="15">RANK(N40,N$8:N$71,0)</f>
        <v>17</v>
      </c>
      <c r="P40" s="65"/>
      <c r="Q40" s="66"/>
      <c r="R40" s="65">
        <f>VLOOKUP($A40,'Return Data'!$B$7:$R$2843,16,0)</f>
        <v>15.7963</v>
      </c>
      <c r="S40" s="67">
        <f t="shared" ref="S40:S71" si="16">RANK(R40,R$8:R$71,0)</f>
        <v>27</v>
      </c>
    </row>
    <row r="41" spans="1:19" x14ac:dyDescent="0.3">
      <c r="A41" s="63" t="s">
        <v>196</v>
      </c>
      <c r="B41" s="64">
        <f>VLOOKUP($A41,'Return Data'!$B$7:$R$2843,3,0)</f>
        <v>44376</v>
      </c>
      <c r="C41" s="65">
        <f>VLOOKUP($A41,'Return Data'!$B$7:$R$2843,4,0)</f>
        <v>283.76</v>
      </c>
      <c r="D41" s="65">
        <f>VLOOKUP($A41,'Return Data'!$B$7:$R$2843,10,0)</f>
        <v>12.5496</v>
      </c>
      <c r="E41" s="66">
        <f t="shared" si="10"/>
        <v>25</v>
      </c>
      <c r="F41" s="65">
        <f>VLOOKUP($A41,'Return Data'!$B$7:$R$2843,11,0)</f>
        <v>18.341799999999999</v>
      </c>
      <c r="G41" s="66">
        <f t="shared" si="11"/>
        <v>41</v>
      </c>
      <c r="H41" s="65">
        <f>VLOOKUP($A41,'Return Data'!$B$7:$R$2843,12,0)</f>
        <v>47.0488</v>
      </c>
      <c r="I41" s="66">
        <f t="shared" si="12"/>
        <v>30</v>
      </c>
      <c r="J41" s="65">
        <f>VLOOKUP($A41,'Return Data'!$B$7:$R$2843,13,0)</f>
        <v>60.361699999999999</v>
      </c>
      <c r="K41" s="66">
        <f t="shared" si="13"/>
        <v>37</v>
      </c>
      <c r="L41" s="65">
        <f>VLOOKUP($A41,'Return Data'!$B$7:$R$2843,17,0)</f>
        <v>18.170100000000001</v>
      </c>
      <c r="M41" s="66">
        <f t="shared" si="14"/>
        <v>38</v>
      </c>
      <c r="N41" s="65">
        <f>VLOOKUP($A41,'Return Data'!$B$7:$R$2843,14,0)</f>
        <v>12.9071</v>
      </c>
      <c r="O41" s="66">
        <f t="shared" si="15"/>
        <v>36</v>
      </c>
      <c r="P41" s="65">
        <f>VLOOKUP($A41,'Return Data'!$B$7:$R$2843,15,0)</f>
        <v>12.563800000000001</v>
      </c>
      <c r="Q41" s="66">
        <f t="shared" ref="Q41:Q47" si="17">RANK(P41,P$8:P$71,0)</f>
        <v>32</v>
      </c>
      <c r="R41" s="65">
        <f>VLOOKUP($A41,'Return Data'!$B$7:$R$2843,16,0)</f>
        <v>12.8177</v>
      </c>
      <c r="S41" s="67">
        <f t="shared" si="16"/>
        <v>51</v>
      </c>
    </row>
    <row r="42" spans="1:19" x14ac:dyDescent="0.3">
      <c r="A42" s="63" t="s">
        <v>197</v>
      </c>
      <c r="B42" s="64">
        <f>VLOOKUP($A42,'Return Data'!$B$7:$R$2843,3,0)</f>
        <v>44376</v>
      </c>
      <c r="C42" s="65">
        <f>VLOOKUP($A42,'Return Data'!$B$7:$R$2843,4,0)</f>
        <v>304.11</v>
      </c>
      <c r="D42" s="65">
        <f>VLOOKUP($A42,'Return Data'!$B$7:$R$2843,10,0)</f>
        <v>12.583299999999999</v>
      </c>
      <c r="E42" s="66">
        <f t="shared" si="10"/>
        <v>24</v>
      </c>
      <c r="F42" s="65">
        <f>VLOOKUP($A42,'Return Data'!$B$7:$R$2843,11,0)</f>
        <v>18.418299999999999</v>
      </c>
      <c r="G42" s="66">
        <f t="shared" si="11"/>
        <v>40</v>
      </c>
      <c r="H42" s="65">
        <f>VLOOKUP($A42,'Return Data'!$B$7:$R$2843,12,0)</f>
        <v>46.898899999999998</v>
      </c>
      <c r="I42" s="66">
        <f t="shared" si="12"/>
        <v>31</v>
      </c>
      <c r="J42" s="65">
        <f>VLOOKUP($A42,'Return Data'!$B$7:$R$2843,13,0)</f>
        <v>59.998899999999999</v>
      </c>
      <c r="K42" s="66">
        <f t="shared" si="13"/>
        <v>38</v>
      </c>
      <c r="L42" s="65">
        <f>VLOOKUP($A42,'Return Data'!$B$7:$R$2843,17,0)</f>
        <v>18.559200000000001</v>
      </c>
      <c r="M42" s="66">
        <f t="shared" si="14"/>
        <v>37</v>
      </c>
      <c r="N42" s="65">
        <f>VLOOKUP($A42,'Return Data'!$B$7:$R$2843,14,0)</f>
        <v>13.239100000000001</v>
      </c>
      <c r="O42" s="66">
        <f t="shared" si="15"/>
        <v>33</v>
      </c>
      <c r="P42" s="65">
        <f>VLOOKUP($A42,'Return Data'!$B$7:$R$2843,15,0)</f>
        <v>15.6904</v>
      </c>
      <c r="Q42" s="66">
        <f t="shared" si="17"/>
        <v>14</v>
      </c>
      <c r="R42" s="65">
        <f>VLOOKUP($A42,'Return Data'!$B$7:$R$2843,16,0)</f>
        <v>16.0778</v>
      </c>
      <c r="S42" s="67">
        <f t="shared" si="16"/>
        <v>25</v>
      </c>
    </row>
    <row r="43" spans="1:19" x14ac:dyDescent="0.3">
      <c r="A43" s="63" t="s">
        <v>198</v>
      </c>
      <c r="B43" s="64">
        <f>VLOOKUP($A43,'Return Data'!$B$7:$R$2843,3,0)</f>
        <v>44376</v>
      </c>
      <c r="C43" s="65">
        <f>VLOOKUP($A43,'Return Data'!$B$7:$R$2843,4,0)</f>
        <v>205.75030000000001</v>
      </c>
      <c r="D43" s="65">
        <f>VLOOKUP($A43,'Return Data'!$B$7:$R$2843,10,0)</f>
        <v>26.3964</v>
      </c>
      <c r="E43" s="66">
        <f t="shared" si="10"/>
        <v>7</v>
      </c>
      <c r="F43" s="65">
        <f>VLOOKUP($A43,'Return Data'!$B$7:$R$2843,11,0)</f>
        <v>42.379300000000001</v>
      </c>
      <c r="G43" s="66">
        <f t="shared" si="11"/>
        <v>5</v>
      </c>
      <c r="H43" s="65">
        <f>VLOOKUP($A43,'Return Data'!$B$7:$R$2843,12,0)</f>
        <v>72.430700000000002</v>
      </c>
      <c r="I43" s="66">
        <f t="shared" si="12"/>
        <v>7</v>
      </c>
      <c r="J43" s="65">
        <f>VLOOKUP($A43,'Return Data'!$B$7:$R$2843,13,0)</f>
        <v>117.34180000000001</v>
      </c>
      <c r="K43" s="66">
        <f t="shared" si="13"/>
        <v>1</v>
      </c>
      <c r="L43" s="65">
        <f>VLOOKUP($A43,'Return Data'!$B$7:$R$2843,17,0)</f>
        <v>45.690100000000001</v>
      </c>
      <c r="M43" s="66">
        <f t="shared" si="14"/>
        <v>1</v>
      </c>
      <c r="N43" s="65">
        <f>VLOOKUP($A43,'Return Data'!$B$7:$R$2843,14,0)</f>
        <v>31.8064</v>
      </c>
      <c r="O43" s="66">
        <f t="shared" si="15"/>
        <v>1</v>
      </c>
      <c r="P43" s="65">
        <f>VLOOKUP($A43,'Return Data'!$B$7:$R$2843,15,0)</f>
        <v>24.5</v>
      </c>
      <c r="Q43" s="66">
        <f t="shared" si="17"/>
        <v>1</v>
      </c>
      <c r="R43" s="65">
        <f>VLOOKUP($A43,'Return Data'!$B$7:$R$2843,16,0)</f>
        <v>21.613099999999999</v>
      </c>
      <c r="S43" s="67">
        <f t="shared" si="16"/>
        <v>7</v>
      </c>
    </row>
    <row r="44" spans="1:19" x14ac:dyDescent="0.3">
      <c r="A44" s="63" t="s">
        <v>199</v>
      </c>
      <c r="B44" s="64">
        <f>VLOOKUP($A44,'Return Data'!$B$7:$R$2843,3,0)</f>
        <v>44376</v>
      </c>
      <c r="C44" s="65">
        <f>VLOOKUP($A44,'Return Data'!$B$7:$R$2843,4,0)</f>
        <v>72.61</v>
      </c>
      <c r="D44" s="65">
        <f>VLOOKUP($A44,'Return Data'!$B$7:$R$2843,10,0)</f>
        <v>11.109400000000001</v>
      </c>
      <c r="E44" s="66">
        <f t="shared" si="10"/>
        <v>43</v>
      </c>
      <c r="F44" s="65">
        <f>VLOOKUP($A44,'Return Data'!$B$7:$R$2843,11,0)</f>
        <v>20.734999999999999</v>
      </c>
      <c r="G44" s="66">
        <f t="shared" si="11"/>
        <v>31</v>
      </c>
      <c r="H44" s="65">
        <f>VLOOKUP($A44,'Return Data'!$B$7:$R$2843,12,0)</f>
        <v>48.8825</v>
      </c>
      <c r="I44" s="66">
        <f t="shared" si="12"/>
        <v>24</v>
      </c>
      <c r="J44" s="65">
        <f>VLOOKUP($A44,'Return Data'!$B$7:$R$2843,13,0)</f>
        <v>64.275999999999996</v>
      </c>
      <c r="K44" s="66">
        <f t="shared" si="13"/>
        <v>27</v>
      </c>
      <c r="L44" s="65">
        <f>VLOOKUP($A44,'Return Data'!$B$7:$R$2843,17,0)</f>
        <v>14.6272</v>
      </c>
      <c r="M44" s="66">
        <f t="shared" si="14"/>
        <v>53</v>
      </c>
      <c r="N44" s="65">
        <f>VLOOKUP($A44,'Return Data'!$B$7:$R$2843,14,0)</f>
        <v>11.7745</v>
      </c>
      <c r="O44" s="66">
        <f t="shared" si="15"/>
        <v>40</v>
      </c>
      <c r="P44" s="65">
        <f>VLOOKUP($A44,'Return Data'!$B$7:$R$2843,15,0)</f>
        <v>11.9176</v>
      </c>
      <c r="Q44" s="66">
        <f t="shared" si="17"/>
        <v>34</v>
      </c>
      <c r="R44" s="65">
        <f>VLOOKUP($A44,'Return Data'!$B$7:$R$2843,16,0)</f>
        <v>17.1525</v>
      </c>
      <c r="S44" s="67">
        <f t="shared" si="16"/>
        <v>16</v>
      </c>
    </row>
    <row r="45" spans="1:19" x14ac:dyDescent="0.3">
      <c r="A45" s="63" t="s">
        <v>370</v>
      </c>
      <c r="B45" s="64">
        <f>VLOOKUP($A45,'Return Data'!$B$7:$R$2843,3,0)</f>
        <v>44376</v>
      </c>
      <c r="C45" s="65">
        <f>VLOOKUP($A45,'Return Data'!$B$7:$R$2843,4,0)</f>
        <v>212.4633</v>
      </c>
      <c r="D45" s="65">
        <f>VLOOKUP($A45,'Return Data'!$B$7:$R$2843,10,0)</f>
        <v>12.9244</v>
      </c>
      <c r="E45" s="66">
        <f t="shared" si="10"/>
        <v>23</v>
      </c>
      <c r="F45" s="65">
        <f>VLOOKUP($A45,'Return Data'!$B$7:$R$2843,11,0)</f>
        <v>19.371400000000001</v>
      </c>
      <c r="G45" s="66">
        <f t="shared" si="11"/>
        <v>33</v>
      </c>
      <c r="H45" s="65">
        <f>VLOOKUP($A45,'Return Data'!$B$7:$R$2843,12,0)</f>
        <v>43.660699999999999</v>
      </c>
      <c r="I45" s="66">
        <f t="shared" si="12"/>
        <v>42</v>
      </c>
      <c r="J45" s="65">
        <f>VLOOKUP($A45,'Return Data'!$B$7:$R$2843,13,0)</f>
        <v>59.852400000000003</v>
      </c>
      <c r="K45" s="66">
        <f t="shared" si="13"/>
        <v>39</v>
      </c>
      <c r="L45" s="65">
        <f>VLOOKUP($A45,'Return Data'!$B$7:$R$2843,17,0)</f>
        <v>19.432500000000001</v>
      </c>
      <c r="M45" s="66">
        <f t="shared" si="14"/>
        <v>33</v>
      </c>
      <c r="N45" s="65">
        <f>VLOOKUP($A45,'Return Data'!$B$7:$R$2843,14,0)</f>
        <v>15.1403</v>
      </c>
      <c r="O45" s="66">
        <f t="shared" si="15"/>
        <v>24</v>
      </c>
      <c r="P45" s="65">
        <f>VLOOKUP($A45,'Return Data'!$B$7:$R$2843,15,0)</f>
        <v>13.2155</v>
      </c>
      <c r="Q45" s="66">
        <f t="shared" si="17"/>
        <v>29</v>
      </c>
      <c r="R45" s="65">
        <f>VLOOKUP($A45,'Return Data'!$B$7:$R$2843,16,0)</f>
        <v>14.4376</v>
      </c>
      <c r="S45" s="67">
        <f t="shared" si="16"/>
        <v>39</v>
      </c>
    </row>
    <row r="46" spans="1:19" x14ac:dyDescent="0.3">
      <c r="A46" s="63" t="s">
        <v>201</v>
      </c>
      <c r="B46" s="64">
        <f>VLOOKUP($A46,'Return Data'!$B$7:$R$2843,3,0)</f>
        <v>44376</v>
      </c>
      <c r="C46" s="65">
        <f>VLOOKUP($A46,'Return Data'!$B$7:$R$2843,4,0)</f>
        <v>21.523099999999999</v>
      </c>
      <c r="D46" s="65">
        <f>VLOOKUP($A46,'Return Data'!$B$7:$R$2843,10,0)</f>
        <v>10.918100000000001</v>
      </c>
      <c r="E46" s="66">
        <f t="shared" si="10"/>
        <v>46</v>
      </c>
      <c r="F46" s="65">
        <f>VLOOKUP($A46,'Return Data'!$B$7:$R$2843,11,0)</f>
        <v>21.449200000000001</v>
      </c>
      <c r="G46" s="66">
        <f t="shared" si="11"/>
        <v>27</v>
      </c>
      <c r="H46" s="65">
        <f>VLOOKUP($A46,'Return Data'!$B$7:$R$2843,12,0)</f>
        <v>45.280099999999997</v>
      </c>
      <c r="I46" s="66">
        <f t="shared" si="12"/>
        <v>35</v>
      </c>
      <c r="J46" s="65">
        <f>VLOOKUP($A46,'Return Data'!$B$7:$R$2843,13,0)</f>
        <v>74.943299999999994</v>
      </c>
      <c r="K46" s="66">
        <f t="shared" si="13"/>
        <v>14</v>
      </c>
      <c r="L46" s="65">
        <f>VLOOKUP($A46,'Return Data'!$B$7:$R$2843,17,0)</f>
        <v>24.197600000000001</v>
      </c>
      <c r="M46" s="66">
        <f t="shared" si="14"/>
        <v>13</v>
      </c>
      <c r="N46" s="65">
        <f>VLOOKUP($A46,'Return Data'!$B$7:$R$2843,14,0)</f>
        <v>18.485299999999999</v>
      </c>
      <c r="O46" s="66">
        <f t="shared" si="15"/>
        <v>11</v>
      </c>
      <c r="P46" s="65">
        <f>VLOOKUP($A46,'Return Data'!$B$7:$R$2843,15,0)</f>
        <v>15.255000000000001</v>
      </c>
      <c r="Q46" s="66">
        <f t="shared" si="17"/>
        <v>17</v>
      </c>
      <c r="R46" s="65">
        <f>VLOOKUP($A46,'Return Data'!$B$7:$R$2843,16,0)</f>
        <v>12.824999999999999</v>
      </c>
      <c r="S46" s="67">
        <f t="shared" si="16"/>
        <v>49</v>
      </c>
    </row>
    <row r="47" spans="1:19" x14ac:dyDescent="0.3">
      <c r="A47" s="63" t="s">
        <v>202</v>
      </c>
      <c r="B47" s="64">
        <f>VLOOKUP($A47,'Return Data'!$B$7:$R$2843,3,0)</f>
        <v>44376</v>
      </c>
      <c r="C47" s="65">
        <f>VLOOKUP($A47,'Return Data'!$B$7:$R$2843,4,0)</f>
        <v>22.787500000000001</v>
      </c>
      <c r="D47" s="65">
        <f>VLOOKUP($A47,'Return Data'!$B$7:$R$2843,10,0)</f>
        <v>10.937200000000001</v>
      </c>
      <c r="E47" s="66">
        <f t="shared" si="10"/>
        <v>45</v>
      </c>
      <c r="F47" s="65">
        <f>VLOOKUP($A47,'Return Data'!$B$7:$R$2843,11,0)</f>
        <v>20.957899999999999</v>
      </c>
      <c r="G47" s="66">
        <f t="shared" si="11"/>
        <v>29</v>
      </c>
      <c r="H47" s="65">
        <f>VLOOKUP($A47,'Return Data'!$B$7:$R$2843,12,0)</f>
        <v>44.613700000000001</v>
      </c>
      <c r="I47" s="66">
        <f t="shared" si="12"/>
        <v>38</v>
      </c>
      <c r="J47" s="65">
        <f>VLOOKUP($A47,'Return Data'!$B$7:$R$2843,13,0)</f>
        <v>73.5595</v>
      </c>
      <c r="K47" s="66">
        <f t="shared" si="13"/>
        <v>17</v>
      </c>
      <c r="L47" s="65">
        <f>VLOOKUP($A47,'Return Data'!$B$7:$R$2843,17,0)</f>
        <v>25.446899999999999</v>
      </c>
      <c r="M47" s="66">
        <f t="shared" si="14"/>
        <v>10</v>
      </c>
      <c r="N47" s="65">
        <f>VLOOKUP($A47,'Return Data'!$B$7:$R$2843,14,0)</f>
        <v>20.4344</v>
      </c>
      <c r="O47" s="66">
        <f t="shared" si="15"/>
        <v>7</v>
      </c>
      <c r="P47" s="65">
        <f>VLOOKUP($A47,'Return Data'!$B$7:$R$2843,15,0)</f>
        <v>16.572700000000001</v>
      </c>
      <c r="Q47" s="66">
        <f t="shared" si="17"/>
        <v>12</v>
      </c>
      <c r="R47" s="65">
        <f>VLOOKUP($A47,'Return Data'!$B$7:$R$2843,16,0)</f>
        <v>14.043100000000001</v>
      </c>
      <c r="S47" s="67">
        <f t="shared" si="16"/>
        <v>41</v>
      </c>
    </row>
    <row r="48" spans="1:19" x14ac:dyDescent="0.3">
      <c r="A48" s="63" t="s">
        <v>203</v>
      </c>
      <c r="B48" s="64">
        <f>VLOOKUP($A48,'Return Data'!$B$7:$R$2843,3,0)</f>
        <v>44376</v>
      </c>
      <c r="C48" s="65">
        <f>VLOOKUP($A48,'Return Data'!$B$7:$R$2843,4,0)</f>
        <v>22.5334</v>
      </c>
      <c r="D48" s="65">
        <f>VLOOKUP($A48,'Return Data'!$B$7:$R$2843,10,0)</f>
        <v>11.155799999999999</v>
      </c>
      <c r="E48" s="66">
        <f t="shared" si="10"/>
        <v>41</v>
      </c>
      <c r="F48" s="65">
        <f>VLOOKUP($A48,'Return Data'!$B$7:$R$2843,11,0)</f>
        <v>21.6142</v>
      </c>
      <c r="G48" s="66">
        <f t="shared" si="11"/>
        <v>25</v>
      </c>
      <c r="H48" s="65">
        <f>VLOOKUP($A48,'Return Data'!$B$7:$R$2843,12,0)</f>
        <v>45.768000000000001</v>
      </c>
      <c r="I48" s="66">
        <f t="shared" si="12"/>
        <v>34</v>
      </c>
      <c r="J48" s="65">
        <f>VLOOKUP($A48,'Return Data'!$B$7:$R$2843,13,0)</f>
        <v>74.615300000000005</v>
      </c>
      <c r="K48" s="66">
        <f t="shared" si="13"/>
        <v>16</v>
      </c>
      <c r="L48" s="65">
        <f>VLOOKUP($A48,'Return Data'!$B$7:$R$2843,17,0)</f>
        <v>24.995000000000001</v>
      </c>
      <c r="M48" s="66">
        <f t="shared" si="14"/>
        <v>12</v>
      </c>
      <c r="N48" s="65">
        <f>VLOOKUP($A48,'Return Data'!$B$7:$R$2843,14,0)</f>
        <v>20.951799999999999</v>
      </c>
      <c r="O48" s="66">
        <f t="shared" si="15"/>
        <v>6</v>
      </c>
      <c r="P48" s="65"/>
      <c r="Q48" s="66"/>
      <c r="R48" s="65">
        <f>VLOOKUP($A48,'Return Data'!$B$7:$R$2843,16,0)</f>
        <v>16.738399999999999</v>
      </c>
      <c r="S48" s="67">
        <f t="shared" si="16"/>
        <v>18</v>
      </c>
    </row>
    <row r="49" spans="1:19" x14ac:dyDescent="0.3">
      <c r="A49" s="63" t="s">
        <v>204</v>
      </c>
      <c r="B49" s="64">
        <f>VLOOKUP($A49,'Return Data'!$B$7:$R$2843,3,0)</f>
        <v>44376</v>
      </c>
      <c r="C49" s="65">
        <f>VLOOKUP($A49,'Return Data'!$B$7:$R$2843,4,0)</f>
        <v>25.591999999999999</v>
      </c>
      <c r="D49" s="65">
        <f>VLOOKUP($A49,'Return Data'!$B$7:$R$2843,10,0)</f>
        <v>20.6845</v>
      </c>
      <c r="E49" s="66">
        <f t="shared" si="10"/>
        <v>8</v>
      </c>
      <c r="F49" s="65">
        <f>VLOOKUP($A49,'Return Data'!$B$7:$R$2843,11,0)</f>
        <v>33.894199999999998</v>
      </c>
      <c r="G49" s="66">
        <f t="shared" si="11"/>
        <v>8</v>
      </c>
      <c r="H49" s="65">
        <f>VLOOKUP($A49,'Return Data'!$B$7:$R$2843,12,0)</f>
        <v>65.383899999999997</v>
      </c>
      <c r="I49" s="66">
        <f t="shared" si="12"/>
        <v>8</v>
      </c>
      <c r="J49" s="65">
        <f>VLOOKUP($A49,'Return Data'!$B$7:$R$2843,13,0)</f>
        <v>93.074299999999994</v>
      </c>
      <c r="K49" s="66">
        <f t="shared" si="13"/>
        <v>8</v>
      </c>
      <c r="L49" s="65">
        <f>VLOOKUP($A49,'Return Data'!$B$7:$R$2843,17,0)</f>
        <v>39.034199999999998</v>
      </c>
      <c r="M49" s="66">
        <f t="shared" si="14"/>
        <v>2</v>
      </c>
      <c r="N49" s="65">
        <f>VLOOKUP($A49,'Return Data'!$B$7:$R$2843,14,0)</f>
        <v>27.684699999999999</v>
      </c>
      <c r="O49" s="66">
        <f t="shared" si="15"/>
        <v>3</v>
      </c>
      <c r="P49" s="65"/>
      <c r="Q49" s="66"/>
      <c r="R49" s="65">
        <f>VLOOKUP($A49,'Return Data'!$B$7:$R$2843,16,0)</f>
        <v>24.7498</v>
      </c>
      <c r="S49" s="67">
        <f t="shared" si="16"/>
        <v>5</v>
      </c>
    </row>
    <row r="50" spans="1:19" x14ac:dyDescent="0.3">
      <c r="A50" s="63" t="s">
        <v>205</v>
      </c>
      <c r="B50" s="64">
        <f>VLOOKUP($A50,'Return Data'!$B$7:$R$2843,3,0)</f>
        <v>44376</v>
      </c>
      <c r="C50" s="65">
        <f>VLOOKUP($A50,'Return Data'!$B$7:$R$2843,4,0)</f>
        <v>14.847</v>
      </c>
      <c r="D50" s="65">
        <f>VLOOKUP($A50,'Return Data'!$B$7:$R$2843,10,0)</f>
        <v>11.2585</v>
      </c>
      <c r="E50" s="66">
        <f t="shared" si="10"/>
        <v>39</v>
      </c>
      <c r="F50" s="65">
        <f>VLOOKUP($A50,'Return Data'!$B$7:$R$2843,11,0)</f>
        <v>17.989699999999999</v>
      </c>
      <c r="G50" s="66">
        <f t="shared" si="11"/>
        <v>42</v>
      </c>
      <c r="H50" s="65">
        <f>VLOOKUP($A50,'Return Data'!$B$7:$R$2843,12,0)</f>
        <v>42.231699999999996</v>
      </c>
      <c r="I50" s="66">
        <f t="shared" si="12"/>
        <v>49</v>
      </c>
      <c r="J50" s="65">
        <f>VLOOKUP($A50,'Return Data'!$B$7:$R$2843,13,0)</f>
        <v>58.801600000000001</v>
      </c>
      <c r="K50" s="66">
        <f t="shared" si="13"/>
        <v>42</v>
      </c>
      <c r="L50" s="65">
        <f>VLOOKUP($A50,'Return Data'!$B$7:$R$2843,17,0)</f>
        <v>18.648900000000001</v>
      </c>
      <c r="M50" s="66">
        <f t="shared" si="14"/>
        <v>36</v>
      </c>
      <c r="N50" s="65"/>
      <c r="O50" s="66"/>
      <c r="P50" s="65"/>
      <c r="Q50" s="66"/>
      <c r="R50" s="65">
        <f>VLOOKUP($A50,'Return Data'!$B$7:$R$2843,16,0)</f>
        <v>12.8874</v>
      </c>
      <c r="S50" s="67">
        <f t="shared" si="16"/>
        <v>48</v>
      </c>
    </row>
    <row r="51" spans="1:19" x14ac:dyDescent="0.3">
      <c r="A51" s="63" t="s">
        <v>206</v>
      </c>
      <c r="B51" s="64">
        <f>VLOOKUP($A51,'Return Data'!$B$7:$R$2843,3,0)</f>
        <v>44376</v>
      </c>
      <c r="C51" s="65">
        <f>VLOOKUP($A51,'Return Data'!$B$7:$R$2843,4,0)</f>
        <v>16.440000000000001</v>
      </c>
      <c r="D51" s="65">
        <f>VLOOKUP($A51,'Return Data'!$B$7:$R$2843,10,0)</f>
        <v>13.774800000000001</v>
      </c>
      <c r="E51" s="66">
        <f t="shared" si="10"/>
        <v>20</v>
      </c>
      <c r="F51" s="65">
        <f>VLOOKUP($A51,'Return Data'!$B$7:$R$2843,11,0)</f>
        <v>20.522600000000001</v>
      </c>
      <c r="G51" s="66">
        <f t="shared" si="11"/>
        <v>32</v>
      </c>
      <c r="H51" s="65">
        <f>VLOOKUP($A51,'Return Data'!$B$7:$R$2843,12,0)</f>
        <v>48.682699999999997</v>
      </c>
      <c r="I51" s="66">
        <f t="shared" si="12"/>
        <v>25</v>
      </c>
      <c r="J51" s="65">
        <f>VLOOKUP($A51,'Return Data'!$B$7:$R$2843,13,0)</f>
        <v>66.886600000000001</v>
      </c>
      <c r="K51" s="66">
        <f t="shared" si="13"/>
        <v>24</v>
      </c>
      <c r="L51" s="65">
        <f>VLOOKUP($A51,'Return Data'!$B$7:$R$2843,17,0)</f>
        <v>22.512599999999999</v>
      </c>
      <c r="M51" s="66">
        <f t="shared" si="14"/>
        <v>22</v>
      </c>
      <c r="N51" s="65"/>
      <c r="O51" s="66"/>
      <c r="P51" s="65"/>
      <c r="Q51" s="66"/>
      <c r="R51" s="65">
        <f>VLOOKUP($A51,'Return Data'!$B$7:$R$2843,16,0)</f>
        <v>18.332000000000001</v>
      </c>
      <c r="S51" s="67">
        <f t="shared" si="16"/>
        <v>13</v>
      </c>
    </row>
    <row r="52" spans="1:19" x14ac:dyDescent="0.3">
      <c r="A52" s="63" t="s">
        <v>207</v>
      </c>
      <c r="B52" s="64">
        <f>VLOOKUP($A52,'Return Data'!$B$7:$R$2843,3,0)</f>
        <v>44376</v>
      </c>
      <c r="C52" s="65">
        <f>VLOOKUP($A52,'Return Data'!$B$7:$R$2843,4,0)</f>
        <v>50.926499999999997</v>
      </c>
      <c r="D52" s="65">
        <f>VLOOKUP($A52,'Return Data'!$B$7:$R$2843,10,0)</f>
        <v>16.6891</v>
      </c>
      <c r="E52" s="66">
        <f t="shared" si="10"/>
        <v>13</v>
      </c>
      <c r="F52" s="65">
        <f>VLOOKUP($A52,'Return Data'!$B$7:$R$2843,11,0)</f>
        <v>28.383400000000002</v>
      </c>
      <c r="G52" s="66">
        <f t="shared" si="11"/>
        <v>13</v>
      </c>
      <c r="H52" s="65">
        <f>VLOOKUP($A52,'Return Data'!$B$7:$R$2843,12,0)</f>
        <v>50.427100000000003</v>
      </c>
      <c r="I52" s="66">
        <f t="shared" si="12"/>
        <v>20</v>
      </c>
      <c r="J52" s="65">
        <f>VLOOKUP($A52,'Return Data'!$B$7:$R$2843,13,0)</f>
        <v>83.646000000000001</v>
      </c>
      <c r="K52" s="66">
        <f t="shared" si="13"/>
        <v>10</v>
      </c>
      <c r="L52" s="65">
        <f>VLOOKUP($A52,'Return Data'!$B$7:$R$2843,17,0)</f>
        <v>38.831400000000002</v>
      </c>
      <c r="M52" s="66">
        <f t="shared" si="14"/>
        <v>3</v>
      </c>
      <c r="N52" s="65">
        <f>VLOOKUP($A52,'Return Data'!$B$7:$R$2843,14,0)</f>
        <v>30.801300000000001</v>
      </c>
      <c r="O52" s="66">
        <f>RANK(N52,N$8:N$71,0)</f>
        <v>2</v>
      </c>
      <c r="P52" s="65">
        <f>VLOOKUP($A52,'Return Data'!$B$7:$R$2843,15,0)</f>
        <v>24.432200000000002</v>
      </c>
      <c r="Q52" s="66">
        <f>RANK(P52,P$8:P$71,0)</f>
        <v>2</v>
      </c>
      <c r="R52" s="65">
        <f>VLOOKUP($A52,'Return Data'!$B$7:$R$2843,16,0)</f>
        <v>25.132899999999999</v>
      </c>
      <c r="S52" s="67">
        <f t="shared" si="16"/>
        <v>4</v>
      </c>
    </row>
    <row r="53" spans="1:19" x14ac:dyDescent="0.3">
      <c r="A53" s="63" t="s">
        <v>208</v>
      </c>
      <c r="B53" s="64">
        <f>VLOOKUP($A53,'Return Data'!$B$7:$R$2843,3,0)</f>
        <v>44376</v>
      </c>
      <c r="C53" s="65">
        <f>VLOOKUP($A53,'Return Data'!$B$7:$R$2843,4,0)</f>
        <v>14.606299999999999</v>
      </c>
      <c r="D53" s="65">
        <f>VLOOKUP($A53,'Return Data'!$B$7:$R$2843,10,0)</f>
        <v>8.1723999999999997</v>
      </c>
      <c r="E53" s="66">
        <f t="shared" si="10"/>
        <v>61</v>
      </c>
      <c r="F53" s="65">
        <f>VLOOKUP($A53,'Return Data'!$B$7:$R$2843,11,0)</f>
        <v>9.0266000000000002</v>
      </c>
      <c r="G53" s="66">
        <f t="shared" si="11"/>
        <v>62</v>
      </c>
      <c r="H53" s="65">
        <f>VLOOKUP($A53,'Return Data'!$B$7:$R$2843,12,0)</f>
        <v>28.9011</v>
      </c>
      <c r="I53" s="66">
        <f t="shared" si="12"/>
        <v>62</v>
      </c>
      <c r="J53" s="65">
        <f>VLOOKUP($A53,'Return Data'!$B$7:$R$2843,13,0)</f>
        <v>39.241599999999998</v>
      </c>
      <c r="K53" s="66">
        <f t="shared" si="13"/>
        <v>62</v>
      </c>
      <c r="L53" s="65"/>
      <c r="M53" s="66"/>
      <c r="N53" s="65"/>
      <c r="O53" s="66"/>
      <c r="P53" s="65"/>
      <c r="Q53" s="66"/>
      <c r="R53" s="65">
        <f>VLOOKUP($A53,'Return Data'!$B$7:$R$2843,16,0)</f>
        <v>16.891999999999999</v>
      </c>
      <c r="S53" s="67">
        <f t="shared" si="16"/>
        <v>17</v>
      </c>
    </row>
    <row r="54" spans="1:19" x14ac:dyDescent="0.3">
      <c r="A54" s="63" t="s">
        <v>209</v>
      </c>
      <c r="B54" s="64">
        <f>VLOOKUP($A54,'Return Data'!$B$7:$R$2843,3,0)</f>
        <v>44376</v>
      </c>
      <c r="C54" s="65">
        <f>VLOOKUP($A54,'Return Data'!$B$7:$R$2843,4,0)</f>
        <v>136.50720000000001</v>
      </c>
      <c r="D54" s="65">
        <f>VLOOKUP($A54,'Return Data'!$B$7:$R$2843,10,0)</f>
        <v>10.5473</v>
      </c>
      <c r="E54" s="66">
        <f t="shared" si="10"/>
        <v>50</v>
      </c>
      <c r="F54" s="65">
        <f>VLOOKUP($A54,'Return Data'!$B$7:$R$2843,11,0)</f>
        <v>17.909700000000001</v>
      </c>
      <c r="G54" s="66">
        <f t="shared" si="11"/>
        <v>44</v>
      </c>
      <c r="H54" s="65">
        <f>VLOOKUP($A54,'Return Data'!$B$7:$R$2843,12,0)</f>
        <v>42.392299999999999</v>
      </c>
      <c r="I54" s="66">
        <f t="shared" si="12"/>
        <v>47</v>
      </c>
      <c r="J54" s="65">
        <f>VLOOKUP($A54,'Return Data'!$B$7:$R$2843,13,0)</f>
        <v>57.252600000000001</v>
      </c>
      <c r="K54" s="66">
        <f t="shared" si="13"/>
        <v>46</v>
      </c>
      <c r="L54" s="65">
        <f>VLOOKUP($A54,'Return Data'!$B$7:$R$2843,17,0)</f>
        <v>13.787699999999999</v>
      </c>
      <c r="M54" s="66">
        <f t="shared" ref="M54:M71" si="18">RANK(L54,L$8:L$71,0)</f>
        <v>58</v>
      </c>
      <c r="N54" s="65">
        <f>VLOOKUP($A54,'Return Data'!$B$7:$R$2843,14,0)</f>
        <v>9.9186999999999994</v>
      </c>
      <c r="O54" s="66">
        <f t="shared" ref="O54:O60" si="19">RANK(N54,N$8:N$71,0)</f>
        <v>45</v>
      </c>
      <c r="P54" s="65">
        <f>VLOOKUP($A54,'Return Data'!$B$7:$R$2843,15,0)</f>
        <v>11.8973</v>
      </c>
      <c r="Q54" s="66">
        <f>RANK(P54,P$8:P$71,0)</f>
        <v>35</v>
      </c>
      <c r="R54" s="65">
        <f>VLOOKUP($A54,'Return Data'!$B$7:$R$2843,16,0)</f>
        <v>12.9038</v>
      </c>
      <c r="S54" s="67">
        <f t="shared" si="16"/>
        <v>47</v>
      </c>
    </row>
    <row r="55" spans="1:19" x14ac:dyDescent="0.3">
      <c r="A55" s="63" t="s">
        <v>210</v>
      </c>
      <c r="B55" s="64">
        <f>VLOOKUP($A55,'Return Data'!$B$7:$R$2843,3,0)</f>
        <v>44376</v>
      </c>
      <c r="C55" s="65">
        <f>VLOOKUP($A55,'Return Data'!$B$7:$R$2843,4,0)</f>
        <v>15.6579</v>
      </c>
      <c r="D55" s="65">
        <f>VLOOKUP($A55,'Return Data'!$B$7:$R$2843,10,0)</f>
        <v>28.7879</v>
      </c>
      <c r="E55" s="66">
        <f t="shared" si="10"/>
        <v>3</v>
      </c>
      <c r="F55" s="65">
        <f>VLOOKUP($A55,'Return Data'!$B$7:$R$2843,11,0)</f>
        <v>43.184100000000001</v>
      </c>
      <c r="G55" s="66">
        <f t="shared" si="11"/>
        <v>4</v>
      </c>
      <c r="H55" s="65">
        <f>VLOOKUP($A55,'Return Data'!$B$7:$R$2843,12,0)</f>
        <v>77.402500000000003</v>
      </c>
      <c r="I55" s="66">
        <f t="shared" si="12"/>
        <v>6</v>
      </c>
      <c r="J55" s="65">
        <f>VLOOKUP($A55,'Return Data'!$B$7:$R$2843,13,0)</f>
        <v>99.837900000000005</v>
      </c>
      <c r="K55" s="66">
        <f t="shared" si="13"/>
        <v>6</v>
      </c>
      <c r="L55" s="65">
        <f>VLOOKUP($A55,'Return Data'!$B$7:$R$2843,17,0)</f>
        <v>22.706</v>
      </c>
      <c r="M55" s="66">
        <f t="shared" si="18"/>
        <v>20</v>
      </c>
      <c r="N55" s="65">
        <f>VLOOKUP($A55,'Return Data'!$B$7:$R$2843,14,0)</f>
        <v>9.5481999999999996</v>
      </c>
      <c r="O55" s="66">
        <f t="shared" si="19"/>
        <v>49</v>
      </c>
      <c r="P55" s="65"/>
      <c r="Q55" s="66"/>
      <c r="R55" s="65">
        <f>VLOOKUP($A55,'Return Data'!$B$7:$R$2843,16,0)</f>
        <v>10.2066</v>
      </c>
      <c r="S55" s="67">
        <f t="shared" si="16"/>
        <v>54</v>
      </c>
    </row>
    <row r="56" spans="1:19" x14ac:dyDescent="0.3">
      <c r="A56" s="63" t="s">
        <v>211</v>
      </c>
      <c r="B56" s="64">
        <f>VLOOKUP($A56,'Return Data'!$B$7:$R$2843,3,0)</f>
        <v>44376</v>
      </c>
      <c r="C56" s="65">
        <f>VLOOKUP($A56,'Return Data'!$B$7:$R$2843,4,0)</f>
        <v>13.3718</v>
      </c>
      <c r="D56" s="65">
        <f>VLOOKUP($A56,'Return Data'!$B$7:$R$2843,10,0)</f>
        <v>28.206399999999999</v>
      </c>
      <c r="E56" s="66">
        <f t="shared" si="10"/>
        <v>5</v>
      </c>
      <c r="F56" s="65">
        <f>VLOOKUP($A56,'Return Data'!$B$7:$R$2843,11,0)</f>
        <v>44.027500000000003</v>
      </c>
      <c r="G56" s="66">
        <f t="shared" si="11"/>
        <v>3</v>
      </c>
      <c r="H56" s="65">
        <f>VLOOKUP($A56,'Return Data'!$B$7:$R$2843,12,0)</f>
        <v>78.338200000000001</v>
      </c>
      <c r="I56" s="66">
        <f t="shared" si="12"/>
        <v>3</v>
      </c>
      <c r="J56" s="65">
        <f>VLOOKUP($A56,'Return Data'!$B$7:$R$2843,13,0)</f>
        <v>101.51</v>
      </c>
      <c r="K56" s="66">
        <f t="shared" si="13"/>
        <v>5</v>
      </c>
      <c r="L56" s="65">
        <f>VLOOKUP($A56,'Return Data'!$B$7:$R$2843,17,0)</f>
        <v>23.649100000000001</v>
      </c>
      <c r="M56" s="66">
        <f t="shared" si="18"/>
        <v>17</v>
      </c>
      <c r="N56" s="65">
        <f>VLOOKUP($A56,'Return Data'!$B$7:$R$2843,14,0)</f>
        <v>9.8066999999999993</v>
      </c>
      <c r="O56" s="66">
        <f t="shared" si="19"/>
        <v>47</v>
      </c>
      <c r="P56" s="65"/>
      <c r="Q56" s="66"/>
      <c r="R56" s="65">
        <f>VLOOKUP($A56,'Return Data'!$B$7:$R$2843,16,0)</f>
        <v>7.0442</v>
      </c>
      <c r="S56" s="67">
        <f t="shared" si="16"/>
        <v>61</v>
      </c>
    </row>
    <row r="57" spans="1:19" x14ac:dyDescent="0.3">
      <c r="A57" s="63" t="s">
        <v>212</v>
      </c>
      <c r="B57" s="64">
        <f>VLOOKUP($A57,'Return Data'!$B$7:$R$2843,3,0)</f>
        <v>44376</v>
      </c>
      <c r="C57" s="65">
        <f>VLOOKUP($A57,'Return Data'!$B$7:$R$2843,4,0)</f>
        <v>13.449</v>
      </c>
      <c r="D57" s="65">
        <f>VLOOKUP($A57,'Return Data'!$B$7:$R$2843,10,0)</f>
        <v>31.018000000000001</v>
      </c>
      <c r="E57" s="66">
        <f t="shared" si="10"/>
        <v>2</v>
      </c>
      <c r="F57" s="65">
        <f>VLOOKUP($A57,'Return Data'!$B$7:$R$2843,11,0)</f>
        <v>47.452599999999997</v>
      </c>
      <c r="G57" s="66">
        <f t="shared" si="11"/>
        <v>2</v>
      </c>
      <c r="H57" s="65">
        <f>VLOOKUP($A57,'Return Data'!$B$7:$R$2843,12,0)</f>
        <v>83.353800000000007</v>
      </c>
      <c r="I57" s="66">
        <f t="shared" si="12"/>
        <v>2</v>
      </c>
      <c r="J57" s="65">
        <f>VLOOKUP($A57,'Return Data'!$B$7:$R$2843,13,0)</f>
        <v>109.6525</v>
      </c>
      <c r="K57" s="66">
        <f t="shared" si="13"/>
        <v>3</v>
      </c>
      <c r="L57" s="65">
        <f>VLOOKUP($A57,'Return Data'!$B$7:$R$2843,17,0)</f>
        <v>25.815200000000001</v>
      </c>
      <c r="M57" s="66">
        <f t="shared" si="18"/>
        <v>8</v>
      </c>
      <c r="N57" s="65">
        <f>VLOOKUP($A57,'Return Data'!$B$7:$R$2843,14,0)</f>
        <v>11.1099</v>
      </c>
      <c r="O57" s="66">
        <f t="shared" si="19"/>
        <v>41</v>
      </c>
      <c r="P57" s="65"/>
      <c r="Q57" s="66"/>
      <c r="R57" s="65">
        <f>VLOOKUP($A57,'Return Data'!$B$7:$R$2843,16,0)</f>
        <v>7.7167000000000003</v>
      </c>
      <c r="S57" s="67">
        <f t="shared" si="16"/>
        <v>60</v>
      </c>
    </row>
    <row r="58" spans="1:19" x14ac:dyDescent="0.3">
      <c r="A58" s="63" t="s">
        <v>213</v>
      </c>
      <c r="B58" s="64">
        <f>VLOOKUP($A58,'Return Data'!$B$7:$R$2843,3,0)</f>
        <v>44376</v>
      </c>
      <c r="C58" s="65">
        <f>VLOOKUP($A58,'Return Data'!$B$7:$R$2843,4,0)</f>
        <v>12.7265</v>
      </c>
      <c r="D58" s="65">
        <f>VLOOKUP($A58,'Return Data'!$B$7:$R$2843,10,0)</f>
        <v>32.627099999999999</v>
      </c>
      <c r="E58" s="66">
        <f t="shared" si="10"/>
        <v>1</v>
      </c>
      <c r="F58" s="65">
        <f>VLOOKUP($A58,'Return Data'!$B$7:$R$2843,11,0)</f>
        <v>49.298499999999997</v>
      </c>
      <c r="G58" s="66">
        <f t="shared" si="11"/>
        <v>1</v>
      </c>
      <c r="H58" s="65">
        <f>VLOOKUP($A58,'Return Data'!$B$7:$R$2843,12,0)</f>
        <v>84.351200000000006</v>
      </c>
      <c r="I58" s="66">
        <f t="shared" si="12"/>
        <v>1</v>
      </c>
      <c r="J58" s="65">
        <f>VLOOKUP($A58,'Return Data'!$B$7:$R$2843,13,0)</f>
        <v>110.98309999999999</v>
      </c>
      <c r="K58" s="66">
        <f t="shared" si="13"/>
        <v>2</v>
      </c>
      <c r="L58" s="65">
        <f>VLOOKUP($A58,'Return Data'!$B$7:$R$2843,17,0)</f>
        <v>25.02</v>
      </c>
      <c r="M58" s="66">
        <f t="shared" si="18"/>
        <v>11</v>
      </c>
      <c r="N58" s="65">
        <f>VLOOKUP($A58,'Return Data'!$B$7:$R$2843,14,0)</f>
        <v>10.758800000000001</v>
      </c>
      <c r="O58" s="66">
        <f t="shared" si="19"/>
        <v>43</v>
      </c>
      <c r="P58" s="65"/>
      <c r="Q58" s="66"/>
      <c r="R58" s="65">
        <f>VLOOKUP($A58,'Return Data'!$B$7:$R$2843,16,0)</f>
        <v>6.6342999999999996</v>
      </c>
      <c r="S58" s="67">
        <f t="shared" si="16"/>
        <v>62</v>
      </c>
    </row>
    <row r="59" spans="1:19" x14ac:dyDescent="0.3">
      <c r="A59" s="63" t="s">
        <v>214</v>
      </c>
      <c r="B59" s="64">
        <f>VLOOKUP($A59,'Return Data'!$B$7:$R$2843,3,0)</f>
        <v>44376</v>
      </c>
      <c r="C59" s="65">
        <f>VLOOKUP($A59,'Return Data'!$B$7:$R$2843,4,0)</f>
        <v>19.777999999999999</v>
      </c>
      <c r="D59" s="65">
        <f>VLOOKUP($A59,'Return Data'!$B$7:$R$2843,10,0)</f>
        <v>11.559200000000001</v>
      </c>
      <c r="E59" s="66">
        <f t="shared" si="10"/>
        <v>35</v>
      </c>
      <c r="F59" s="65">
        <f>VLOOKUP($A59,'Return Data'!$B$7:$R$2843,11,0)</f>
        <v>18.944700000000001</v>
      </c>
      <c r="G59" s="66">
        <f t="shared" si="11"/>
        <v>35</v>
      </c>
      <c r="H59" s="65">
        <f>VLOOKUP($A59,'Return Data'!$B$7:$R$2843,12,0)</f>
        <v>44.5929</v>
      </c>
      <c r="I59" s="66">
        <f t="shared" si="12"/>
        <v>39</v>
      </c>
      <c r="J59" s="65">
        <f>VLOOKUP($A59,'Return Data'!$B$7:$R$2843,13,0)</f>
        <v>60.380800000000001</v>
      </c>
      <c r="K59" s="66">
        <f t="shared" si="13"/>
        <v>36</v>
      </c>
      <c r="L59" s="65">
        <f>VLOOKUP($A59,'Return Data'!$B$7:$R$2843,17,0)</f>
        <v>19.1172</v>
      </c>
      <c r="M59" s="66">
        <f t="shared" si="18"/>
        <v>34</v>
      </c>
      <c r="N59" s="65">
        <f>VLOOKUP($A59,'Return Data'!$B$7:$R$2843,14,0)</f>
        <v>13.9443</v>
      </c>
      <c r="O59" s="66">
        <f t="shared" si="19"/>
        <v>28</v>
      </c>
      <c r="P59" s="65">
        <f>VLOOKUP($A59,'Return Data'!$B$7:$R$2843,15,0)</f>
        <v>14.4978</v>
      </c>
      <c r="Q59" s="66">
        <f>RANK(P59,P$8:P$71,0)</f>
        <v>20</v>
      </c>
      <c r="R59" s="65">
        <f>VLOOKUP($A59,'Return Data'!$B$7:$R$2843,16,0)</f>
        <v>11.498799999999999</v>
      </c>
      <c r="S59" s="67">
        <f t="shared" si="16"/>
        <v>53</v>
      </c>
    </row>
    <row r="60" spans="1:19" x14ac:dyDescent="0.3">
      <c r="A60" s="63" t="s">
        <v>215</v>
      </c>
      <c r="B60" s="64">
        <f>VLOOKUP($A60,'Return Data'!$B$7:$R$2843,3,0)</f>
        <v>44376</v>
      </c>
      <c r="C60" s="65">
        <f>VLOOKUP($A60,'Return Data'!$B$7:$R$2843,4,0)</f>
        <v>21.5839</v>
      </c>
      <c r="D60" s="65">
        <f>VLOOKUP($A60,'Return Data'!$B$7:$R$2843,10,0)</f>
        <v>11.3393</v>
      </c>
      <c r="E60" s="66">
        <f t="shared" si="10"/>
        <v>38</v>
      </c>
      <c r="F60" s="65">
        <f>VLOOKUP($A60,'Return Data'!$B$7:$R$2843,11,0)</f>
        <v>18.733799999999999</v>
      </c>
      <c r="G60" s="66">
        <f t="shared" si="11"/>
        <v>36</v>
      </c>
      <c r="H60" s="65">
        <f>VLOOKUP($A60,'Return Data'!$B$7:$R$2843,12,0)</f>
        <v>43.453699999999998</v>
      </c>
      <c r="I60" s="66">
        <f t="shared" si="12"/>
        <v>44</v>
      </c>
      <c r="J60" s="65">
        <f>VLOOKUP($A60,'Return Data'!$B$7:$R$2843,13,0)</f>
        <v>59.541600000000003</v>
      </c>
      <c r="K60" s="66">
        <f t="shared" si="13"/>
        <v>41</v>
      </c>
      <c r="L60" s="65">
        <f>VLOOKUP($A60,'Return Data'!$B$7:$R$2843,17,0)</f>
        <v>19.489599999999999</v>
      </c>
      <c r="M60" s="66">
        <f t="shared" si="18"/>
        <v>32</v>
      </c>
      <c r="N60" s="65">
        <f>VLOOKUP($A60,'Return Data'!$B$7:$R$2843,14,0)</f>
        <v>14.5647</v>
      </c>
      <c r="O60" s="66">
        <f t="shared" si="19"/>
        <v>26</v>
      </c>
      <c r="P60" s="65"/>
      <c r="Q60" s="66"/>
      <c r="R60" s="65">
        <f>VLOOKUP($A60,'Return Data'!$B$7:$R$2843,16,0)</f>
        <v>15.696899999999999</v>
      </c>
      <c r="S60" s="67">
        <f t="shared" si="16"/>
        <v>30</v>
      </c>
    </row>
    <row r="61" spans="1:19" x14ac:dyDescent="0.3">
      <c r="A61" s="63" t="s">
        <v>216</v>
      </c>
      <c r="B61" s="64">
        <f>VLOOKUP($A61,'Return Data'!$B$7:$R$2843,3,0)</f>
        <v>44376</v>
      </c>
      <c r="C61" s="65">
        <f>VLOOKUP($A61,'Return Data'!$B$7:$R$2843,4,0)</f>
        <v>13.116400000000001</v>
      </c>
      <c r="D61" s="65">
        <f>VLOOKUP($A61,'Return Data'!$B$7:$R$2843,10,0)</f>
        <v>28.4574</v>
      </c>
      <c r="E61" s="66">
        <f t="shared" si="10"/>
        <v>4</v>
      </c>
      <c r="F61" s="65">
        <f>VLOOKUP($A61,'Return Data'!$B$7:$R$2843,11,0)</f>
        <v>41.645800000000001</v>
      </c>
      <c r="G61" s="66">
        <f t="shared" si="11"/>
        <v>6</v>
      </c>
      <c r="H61" s="65">
        <f>VLOOKUP($A61,'Return Data'!$B$7:$R$2843,12,0)</f>
        <v>77.649600000000007</v>
      </c>
      <c r="I61" s="66">
        <f t="shared" si="12"/>
        <v>5</v>
      </c>
      <c r="J61" s="65">
        <f>VLOOKUP($A61,'Return Data'!$B$7:$R$2843,13,0)</f>
        <v>106.2846</v>
      </c>
      <c r="K61" s="66">
        <f t="shared" si="13"/>
        <v>4</v>
      </c>
      <c r="L61" s="65">
        <f>VLOOKUP($A61,'Return Data'!$B$7:$R$2843,17,0)</f>
        <v>23.594799999999999</v>
      </c>
      <c r="M61" s="66">
        <f t="shared" si="18"/>
        <v>18</v>
      </c>
      <c r="N61" s="65"/>
      <c r="O61" s="66"/>
      <c r="P61" s="65"/>
      <c r="Q61" s="66"/>
      <c r="R61" s="65">
        <f>VLOOKUP($A61,'Return Data'!$B$7:$R$2843,16,0)</f>
        <v>8.6843000000000004</v>
      </c>
      <c r="S61" s="67">
        <f t="shared" si="16"/>
        <v>57</v>
      </c>
    </row>
    <row r="62" spans="1:19" x14ac:dyDescent="0.3">
      <c r="A62" s="63" t="s">
        <v>217</v>
      </c>
      <c r="B62" s="64">
        <f>VLOOKUP($A62,'Return Data'!$B$7:$R$2843,3,0)</f>
        <v>44376</v>
      </c>
      <c r="C62" s="65">
        <f>VLOOKUP($A62,'Return Data'!$B$7:$R$2843,4,0)</f>
        <v>15.0562</v>
      </c>
      <c r="D62" s="65">
        <f>VLOOKUP($A62,'Return Data'!$B$7:$R$2843,10,0)</f>
        <v>27.556000000000001</v>
      </c>
      <c r="E62" s="66">
        <f t="shared" si="10"/>
        <v>6</v>
      </c>
      <c r="F62" s="65">
        <f>VLOOKUP($A62,'Return Data'!$B$7:$R$2843,11,0)</f>
        <v>40.932099999999998</v>
      </c>
      <c r="G62" s="66">
        <f t="shared" si="11"/>
        <v>7</v>
      </c>
      <c r="H62" s="65">
        <f>VLOOKUP($A62,'Return Data'!$B$7:$R$2843,12,0)</f>
        <v>77.815799999999996</v>
      </c>
      <c r="I62" s="66">
        <f t="shared" si="12"/>
        <v>4</v>
      </c>
      <c r="J62" s="65">
        <f>VLOOKUP($A62,'Return Data'!$B$7:$R$2843,13,0)</f>
        <v>97.222999999999999</v>
      </c>
      <c r="K62" s="66">
        <f t="shared" si="13"/>
        <v>7</v>
      </c>
      <c r="L62" s="65">
        <f>VLOOKUP($A62,'Return Data'!$B$7:$R$2843,17,0)</f>
        <v>23.854700000000001</v>
      </c>
      <c r="M62" s="66">
        <f t="shared" si="18"/>
        <v>16</v>
      </c>
      <c r="N62" s="65"/>
      <c r="O62" s="66"/>
      <c r="P62" s="65"/>
      <c r="Q62" s="66"/>
      <c r="R62" s="65">
        <f>VLOOKUP($A62,'Return Data'!$B$7:$R$2843,16,0)</f>
        <v>14.5999</v>
      </c>
      <c r="S62" s="67">
        <f t="shared" si="16"/>
        <v>37</v>
      </c>
    </row>
    <row r="63" spans="1:19" x14ac:dyDescent="0.3">
      <c r="A63" s="63" t="s">
        <v>218</v>
      </c>
      <c r="B63" s="64">
        <f>VLOOKUP($A63,'Return Data'!$B$7:$R$2843,3,0)</f>
        <v>44376</v>
      </c>
      <c r="C63" s="65">
        <f>VLOOKUP($A63,'Return Data'!$B$7:$R$2843,4,0)</f>
        <v>27.018699999999999</v>
      </c>
      <c r="D63" s="65">
        <f>VLOOKUP($A63,'Return Data'!$B$7:$R$2843,10,0)</f>
        <v>8.3048000000000002</v>
      </c>
      <c r="E63" s="66">
        <f t="shared" si="10"/>
        <v>60</v>
      </c>
      <c r="F63" s="65">
        <f>VLOOKUP($A63,'Return Data'!$B$7:$R$2843,11,0)</f>
        <v>16.098099999999999</v>
      </c>
      <c r="G63" s="66">
        <f t="shared" si="11"/>
        <v>53</v>
      </c>
      <c r="H63" s="65">
        <f>VLOOKUP($A63,'Return Data'!$B$7:$R$2843,12,0)</f>
        <v>40.745899999999999</v>
      </c>
      <c r="I63" s="66">
        <f t="shared" si="12"/>
        <v>51</v>
      </c>
      <c r="J63" s="65">
        <f>VLOOKUP($A63,'Return Data'!$B$7:$R$2843,13,0)</f>
        <v>55.396900000000002</v>
      </c>
      <c r="K63" s="66">
        <f t="shared" si="13"/>
        <v>50</v>
      </c>
      <c r="L63" s="65">
        <f>VLOOKUP($A63,'Return Data'!$B$7:$R$2843,17,0)</f>
        <v>16.308499999999999</v>
      </c>
      <c r="M63" s="66">
        <f t="shared" si="18"/>
        <v>49</v>
      </c>
      <c r="N63" s="65">
        <f>VLOOKUP($A63,'Return Data'!$B$7:$R$2843,14,0)</f>
        <v>15.3726</v>
      </c>
      <c r="O63" s="66">
        <f t="shared" ref="O63:O68" si="20">RANK(N63,N$8:N$71,0)</f>
        <v>23</v>
      </c>
      <c r="P63" s="65">
        <f>VLOOKUP($A63,'Return Data'!$B$7:$R$2843,15,0)</f>
        <v>15.6012</v>
      </c>
      <c r="Q63" s="66">
        <f>RANK(P63,P$8:P$71,0)</f>
        <v>15</v>
      </c>
      <c r="R63" s="65">
        <f>VLOOKUP($A63,'Return Data'!$B$7:$R$2843,16,0)</f>
        <v>15.9533</v>
      </c>
      <c r="S63" s="67">
        <f t="shared" si="16"/>
        <v>26</v>
      </c>
    </row>
    <row r="64" spans="1:19" x14ac:dyDescent="0.3">
      <c r="A64" s="63" t="s">
        <v>219</v>
      </c>
      <c r="B64" s="64">
        <f>VLOOKUP($A64,'Return Data'!$B$7:$R$2843,3,0)</f>
        <v>44376</v>
      </c>
      <c r="C64" s="65">
        <f>VLOOKUP($A64,'Return Data'!$B$7:$R$2843,4,0)</f>
        <v>111.48</v>
      </c>
      <c r="D64" s="65">
        <f>VLOOKUP($A64,'Return Data'!$B$7:$R$2843,10,0)</f>
        <v>11.7706</v>
      </c>
      <c r="E64" s="66">
        <f t="shared" si="10"/>
        <v>34</v>
      </c>
      <c r="F64" s="65">
        <f>VLOOKUP($A64,'Return Data'!$B$7:$R$2843,11,0)</f>
        <v>14.1511</v>
      </c>
      <c r="G64" s="66">
        <f t="shared" si="11"/>
        <v>57</v>
      </c>
      <c r="H64" s="65">
        <f>VLOOKUP($A64,'Return Data'!$B$7:$R$2843,12,0)</f>
        <v>33.893799999999999</v>
      </c>
      <c r="I64" s="66">
        <f t="shared" si="12"/>
        <v>60</v>
      </c>
      <c r="J64" s="65">
        <f>VLOOKUP($A64,'Return Data'!$B$7:$R$2843,13,0)</f>
        <v>48.461799999999997</v>
      </c>
      <c r="K64" s="66">
        <f t="shared" si="13"/>
        <v>58</v>
      </c>
      <c r="L64" s="65">
        <f>VLOOKUP($A64,'Return Data'!$B$7:$R$2843,17,0)</f>
        <v>15.749599999999999</v>
      </c>
      <c r="M64" s="66">
        <f t="shared" si="18"/>
        <v>52</v>
      </c>
      <c r="N64" s="65">
        <f>VLOOKUP($A64,'Return Data'!$B$7:$R$2843,14,0)</f>
        <v>12.068099999999999</v>
      </c>
      <c r="O64" s="66">
        <f t="shared" si="20"/>
        <v>39</v>
      </c>
      <c r="P64" s="65">
        <f>VLOOKUP($A64,'Return Data'!$B$7:$R$2843,15,0)</f>
        <v>14.964399999999999</v>
      </c>
      <c r="Q64" s="66">
        <f>RANK(P64,P$8:P$71,0)</f>
        <v>18</v>
      </c>
      <c r="R64" s="65">
        <f>VLOOKUP($A64,'Return Data'!$B$7:$R$2843,16,0)</f>
        <v>13.2652</v>
      </c>
      <c r="S64" s="67">
        <f t="shared" si="16"/>
        <v>46</v>
      </c>
    </row>
    <row r="65" spans="1:19" x14ac:dyDescent="0.3">
      <c r="A65" s="63" t="s">
        <v>220</v>
      </c>
      <c r="B65" s="64">
        <f>VLOOKUP($A65,'Return Data'!$B$7:$R$2843,3,0)</f>
        <v>44376</v>
      </c>
      <c r="C65" s="65">
        <f>VLOOKUP($A65,'Return Data'!$B$7:$R$2843,4,0)</f>
        <v>38.6</v>
      </c>
      <c r="D65" s="65">
        <f>VLOOKUP($A65,'Return Data'!$B$7:$R$2843,10,0)</f>
        <v>12.241899999999999</v>
      </c>
      <c r="E65" s="66">
        <f t="shared" si="10"/>
        <v>31</v>
      </c>
      <c r="F65" s="65">
        <f>VLOOKUP($A65,'Return Data'!$B$7:$R$2843,11,0)</f>
        <v>18.952200000000001</v>
      </c>
      <c r="G65" s="66">
        <f t="shared" si="11"/>
        <v>34</v>
      </c>
      <c r="H65" s="65">
        <f>VLOOKUP($A65,'Return Data'!$B$7:$R$2843,12,0)</f>
        <v>43.976100000000002</v>
      </c>
      <c r="I65" s="66">
        <f t="shared" si="12"/>
        <v>41</v>
      </c>
      <c r="J65" s="65">
        <f>VLOOKUP($A65,'Return Data'!$B$7:$R$2843,13,0)</f>
        <v>60.833300000000001</v>
      </c>
      <c r="K65" s="66">
        <f t="shared" si="13"/>
        <v>35</v>
      </c>
      <c r="L65" s="65">
        <f>VLOOKUP($A65,'Return Data'!$B$7:$R$2843,17,0)</f>
        <v>22.604800000000001</v>
      </c>
      <c r="M65" s="66">
        <f t="shared" si="18"/>
        <v>21</v>
      </c>
      <c r="N65" s="65">
        <f>VLOOKUP($A65,'Return Data'!$B$7:$R$2843,14,0)</f>
        <v>17.1953</v>
      </c>
      <c r="O65" s="66">
        <f t="shared" si="20"/>
        <v>12</v>
      </c>
      <c r="P65" s="65">
        <f>VLOOKUP($A65,'Return Data'!$B$7:$R$2843,15,0)</f>
        <v>14.4376</v>
      </c>
      <c r="Q65" s="66">
        <f>RANK(P65,P$8:P$71,0)</f>
        <v>21</v>
      </c>
      <c r="R65" s="65">
        <f>VLOOKUP($A65,'Return Data'!$B$7:$R$2843,16,0)</f>
        <v>13.533300000000001</v>
      </c>
      <c r="S65" s="67">
        <f t="shared" si="16"/>
        <v>44</v>
      </c>
    </row>
    <row r="66" spans="1:19" x14ac:dyDescent="0.3">
      <c r="A66" s="63" t="s">
        <v>221</v>
      </c>
      <c r="B66" s="64">
        <f>VLOOKUP($A66,'Return Data'!$B$7:$R$2843,3,0)</f>
        <v>44376</v>
      </c>
      <c r="C66" s="65">
        <f>VLOOKUP($A66,'Return Data'!$B$7:$R$2843,4,0)</f>
        <v>21.238800000000001</v>
      </c>
      <c r="D66" s="65">
        <f>VLOOKUP($A66,'Return Data'!$B$7:$R$2843,10,0)</f>
        <v>13.2676</v>
      </c>
      <c r="E66" s="66">
        <f t="shared" si="10"/>
        <v>21</v>
      </c>
      <c r="F66" s="65">
        <f>VLOOKUP($A66,'Return Data'!$B$7:$R$2843,11,0)</f>
        <v>27.936900000000001</v>
      </c>
      <c r="G66" s="66">
        <f t="shared" si="11"/>
        <v>15</v>
      </c>
      <c r="H66" s="65">
        <f>VLOOKUP($A66,'Return Data'!$B$7:$R$2843,12,0)</f>
        <v>53.686100000000003</v>
      </c>
      <c r="I66" s="66">
        <f t="shared" si="12"/>
        <v>15</v>
      </c>
      <c r="J66" s="65">
        <f>VLOOKUP($A66,'Return Data'!$B$7:$R$2843,13,0)</f>
        <v>74.712900000000005</v>
      </c>
      <c r="K66" s="66">
        <f t="shared" si="13"/>
        <v>15</v>
      </c>
      <c r="L66" s="65">
        <f>VLOOKUP($A66,'Return Data'!$B$7:$R$2843,17,0)</f>
        <v>21.4621</v>
      </c>
      <c r="M66" s="66">
        <f t="shared" si="18"/>
        <v>24</v>
      </c>
      <c r="N66" s="65">
        <f>VLOOKUP($A66,'Return Data'!$B$7:$R$2843,14,0)</f>
        <v>15.476900000000001</v>
      </c>
      <c r="O66" s="66">
        <f t="shared" si="20"/>
        <v>22</v>
      </c>
      <c r="P66" s="65"/>
      <c r="Q66" s="66"/>
      <c r="R66" s="65">
        <f>VLOOKUP($A66,'Return Data'!$B$7:$R$2843,16,0)</f>
        <v>15.4213</v>
      </c>
      <c r="S66" s="67">
        <f t="shared" si="16"/>
        <v>32</v>
      </c>
    </row>
    <row r="67" spans="1:19" x14ac:dyDescent="0.3">
      <c r="A67" s="63" t="s">
        <v>222</v>
      </c>
      <c r="B67" s="64">
        <f>VLOOKUP($A67,'Return Data'!$B$7:$R$2843,3,0)</f>
        <v>44376</v>
      </c>
      <c r="C67" s="65">
        <f>VLOOKUP($A67,'Return Data'!$B$7:$R$2843,4,0)</f>
        <v>15.3689</v>
      </c>
      <c r="D67" s="65">
        <f>VLOOKUP($A67,'Return Data'!$B$7:$R$2843,10,0)</f>
        <v>14.8415</v>
      </c>
      <c r="E67" s="66">
        <f t="shared" si="10"/>
        <v>14</v>
      </c>
      <c r="F67" s="65">
        <f>VLOOKUP($A67,'Return Data'!$B$7:$R$2843,11,0)</f>
        <v>28.8386</v>
      </c>
      <c r="G67" s="66">
        <f t="shared" si="11"/>
        <v>10</v>
      </c>
      <c r="H67" s="65">
        <f>VLOOKUP($A67,'Return Data'!$B$7:$R$2843,12,0)</f>
        <v>58.978200000000001</v>
      </c>
      <c r="I67" s="66">
        <f t="shared" si="12"/>
        <v>10</v>
      </c>
      <c r="J67" s="65">
        <f>VLOOKUP($A67,'Return Data'!$B$7:$R$2843,13,0)</f>
        <v>73.37</v>
      </c>
      <c r="K67" s="66">
        <f t="shared" si="13"/>
        <v>18</v>
      </c>
      <c r="L67" s="65">
        <f>VLOOKUP($A67,'Return Data'!$B$7:$R$2843,17,0)</f>
        <v>17.465800000000002</v>
      </c>
      <c r="M67" s="66">
        <f t="shared" si="18"/>
        <v>43</v>
      </c>
      <c r="N67" s="65">
        <f>VLOOKUP($A67,'Return Data'!$B$7:$R$2843,14,0)</f>
        <v>13.4846</v>
      </c>
      <c r="O67" s="66">
        <f t="shared" si="20"/>
        <v>32</v>
      </c>
      <c r="P67" s="65"/>
      <c r="Q67" s="66"/>
      <c r="R67" s="65">
        <f>VLOOKUP($A67,'Return Data'!$B$7:$R$2843,16,0)</f>
        <v>10.1936</v>
      </c>
      <c r="S67" s="67">
        <f t="shared" si="16"/>
        <v>55</v>
      </c>
    </row>
    <row r="68" spans="1:19" x14ac:dyDescent="0.3">
      <c r="A68" s="63" t="s">
        <v>223</v>
      </c>
      <c r="B68" s="64">
        <f>VLOOKUP($A68,'Return Data'!$B$7:$R$2843,3,0)</f>
        <v>44376</v>
      </c>
      <c r="C68" s="65">
        <f>VLOOKUP($A68,'Return Data'!$B$7:$R$2843,4,0)</f>
        <v>14.269299999999999</v>
      </c>
      <c r="D68" s="65">
        <f>VLOOKUP($A68,'Return Data'!$B$7:$R$2843,10,0)</f>
        <v>13.952</v>
      </c>
      <c r="E68" s="66">
        <f t="shared" si="10"/>
        <v>18</v>
      </c>
      <c r="F68" s="65">
        <f>VLOOKUP($A68,'Return Data'!$B$7:$R$2843,11,0)</f>
        <v>28.072299999999998</v>
      </c>
      <c r="G68" s="66">
        <f t="shared" si="11"/>
        <v>14</v>
      </c>
      <c r="H68" s="65">
        <f>VLOOKUP($A68,'Return Data'!$B$7:$R$2843,12,0)</f>
        <v>56.657400000000003</v>
      </c>
      <c r="I68" s="66">
        <f t="shared" si="12"/>
        <v>12</v>
      </c>
      <c r="J68" s="65">
        <f>VLOOKUP($A68,'Return Data'!$B$7:$R$2843,13,0)</f>
        <v>68.923400000000001</v>
      </c>
      <c r="K68" s="66">
        <f t="shared" si="13"/>
        <v>21</v>
      </c>
      <c r="L68" s="65">
        <f>VLOOKUP($A68,'Return Data'!$B$7:$R$2843,17,0)</f>
        <v>17.811399999999999</v>
      </c>
      <c r="M68" s="66">
        <f t="shared" si="18"/>
        <v>39</v>
      </c>
      <c r="N68" s="65">
        <f>VLOOKUP($A68,'Return Data'!$B$7:$R$2843,14,0)</f>
        <v>14.395899999999999</v>
      </c>
      <c r="O68" s="66">
        <f t="shared" si="20"/>
        <v>27</v>
      </c>
      <c r="P68" s="65"/>
      <c r="Q68" s="66"/>
      <c r="R68" s="65">
        <f>VLOOKUP($A68,'Return Data'!$B$7:$R$2843,16,0)</f>
        <v>8.7149000000000001</v>
      </c>
      <c r="S68" s="67">
        <f t="shared" si="16"/>
        <v>56</v>
      </c>
    </row>
    <row r="69" spans="1:19" x14ac:dyDescent="0.3">
      <c r="A69" s="63" t="s">
        <v>224</v>
      </c>
      <c r="B69" s="64">
        <f>VLOOKUP($A69,'Return Data'!$B$7:$R$2843,3,0)</f>
        <v>44376</v>
      </c>
      <c r="C69" s="65">
        <f>VLOOKUP($A69,'Return Data'!$B$7:$R$2843,4,0)</f>
        <v>11.7143</v>
      </c>
      <c r="D69" s="65">
        <f>VLOOKUP($A69,'Return Data'!$B$7:$R$2843,10,0)</f>
        <v>8.1123999999999992</v>
      </c>
      <c r="E69" s="66">
        <f t="shared" si="10"/>
        <v>62</v>
      </c>
      <c r="F69" s="65">
        <f>VLOOKUP($A69,'Return Data'!$B$7:$R$2843,11,0)</f>
        <v>16.0303</v>
      </c>
      <c r="G69" s="66">
        <f t="shared" si="11"/>
        <v>54</v>
      </c>
      <c r="H69" s="65">
        <f>VLOOKUP($A69,'Return Data'!$B$7:$R$2843,12,0)</f>
        <v>37.3902</v>
      </c>
      <c r="I69" s="66">
        <f t="shared" si="12"/>
        <v>55</v>
      </c>
      <c r="J69" s="65">
        <f>VLOOKUP($A69,'Return Data'!$B$7:$R$2843,13,0)</f>
        <v>48.828600000000002</v>
      </c>
      <c r="K69" s="66">
        <f t="shared" si="13"/>
        <v>56</v>
      </c>
      <c r="L69" s="65">
        <f>VLOOKUP($A69,'Return Data'!$B$7:$R$2843,17,0)</f>
        <v>16.2559</v>
      </c>
      <c r="M69" s="66">
        <f t="shared" si="18"/>
        <v>50</v>
      </c>
      <c r="N69" s="65"/>
      <c r="O69" s="66"/>
      <c r="P69" s="65"/>
      <c r="Q69" s="66"/>
      <c r="R69" s="65">
        <f>VLOOKUP($A69,'Return Data'!$B$7:$R$2843,16,0)</f>
        <v>4.6978</v>
      </c>
      <c r="S69" s="67">
        <f t="shared" si="16"/>
        <v>64</v>
      </c>
    </row>
    <row r="70" spans="1:19" x14ac:dyDescent="0.3">
      <c r="A70" s="63" t="s">
        <v>225</v>
      </c>
      <c r="B70" s="64">
        <f>VLOOKUP($A70,'Return Data'!$B$7:$R$2843,3,0)</f>
        <v>44376</v>
      </c>
      <c r="C70" s="65">
        <f>VLOOKUP($A70,'Return Data'!$B$7:$R$2843,4,0)</f>
        <v>12.194599999999999</v>
      </c>
      <c r="D70" s="65">
        <f>VLOOKUP($A70,'Return Data'!$B$7:$R$2843,10,0)</f>
        <v>8.3695000000000004</v>
      </c>
      <c r="E70" s="66">
        <f t="shared" si="10"/>
        <v>59</v>
      </c>
      <c r="F70" s="65">
        <f>VLOOKUP($A70,'Return Data'!$B$7:$R$2843,11,0)</f>
        <v>15.6105</v>
      </c>
      <c r="G70" s="66">
        <f t="shared" si="11"/>
        <v>55</v>
      </c>
      <c r="H70" s="65">
        <f>VLOOKUP($A70,'Return Data'!$B$7:$R$2843,12,0)</f>
        <v>36.762900000000002</v>
      </c>
      <c r="I70" s="66">
        <f t="shared" si="12"/>
        <v>57</v>
      </c>
      <c r="J70" s="65">
        <f>VLOOKUP($A70,'Return Data'!$B$7:$R$2843,13,0)</f>
        <v>47.820500000000003</v>
      </c>
      <c r="K70" s="66">
        <f t="shared" si="13"/>
        <v>59</v>
      </c>
      <c r="L70" s="65">
        <f>VLOOKUP($A70,'Return Data'!$B$7:$R$2843,17,0)</f>
        <v>16.981400000000001</v>
      </c>
      <c r="M70" s="66">
        <f t="shared" si="18"/>
        <v>44</v>
      </c>
      <c r="N70" s="65"/>
      <c r="O70" s="66"/>
      <c r="P70" s="65"/>
      <c r="Q70" s="66"/>
      <c r="R70" s="65">
        <f>VLOOKUP($A70,'Return Data'!$B$7:$R$2843,16,0)</f>
        <v>6.2746000000000004</v>
      </c>
      <c r="S70" s="67">
        <f t="shared" si="16"/>
        <v>63</v>
      </c>
    </row>
    <row r="71" spans="1:19" x14ac:dyDescent="0.3">
      <c r="A71" s="63" t="s">
        <v>226</v>
      </c>
      <c r="B71" s="64">
        <f>VLOOKUP($A71,'Return Data'!$B$7:$R$2843,3,0)</f>
        <v>44376</v>
      </c>
      <c r="C71" s="65">
        <f>VLOOKUP($A71,'Return Data'!$B$7:$R$2843,4,0)</f>
        <v>138.99639999999999</v>
      </c>
      <c r="D71" s="65">
        <f>VLOOKUP($A71,'Return Data'!$B$7:$R$2843,10,0)</f>
        <v>11.124000000000001</v>
      </c>
      <c r="E71" s="66">
        <f t="shared" si="10"/>
        <v>42</v>
      </c>
      <c r="F71" s="65">
        <f>VLOOKUP($A71,'Return Data'!$B$7:$R$2843,11,0)</f>
        <v>17.965299999999999</v>
      </c>
      <c r="G71" s="66">
        <f t="shared" si="11"/>
        <v>43</v>
      </c>
      <c r="H71" s="65">
        <f>VLOOKUP($A71,'Return Data'!$B$7:$R$2843,12,0)</f>
        <v>48.4009</v>
      </c>
      <c r="I71" s="66">
        <f t="shared" si="12"/>
        <v>27</v>
      </c>
      <c r="J71" s="65">
        <f>VLOOKUP($A71,'Return Data'!$B$7:$R$2843,13,0)</f>
        <v>61.448900000000002</v>
      </c>
      <c r="K71" s="66">
        <f t="shared" si="13"/>
        <v>32</v>
      </c>
      <c r="L71" s="65">
        <f>VLOOKUP($A71,'Return Data'!$B$7:$R$2843,17,0)</f>
        <v>22.878499999999999</v>
      </c>
      <c r="M71" s="66">
        <f t="shared" si="18"/>
        <v>19</v>
      </c>
      <c r="N71" s="65">
        <f>VLOOKUP($A71,'Return Data'!$B$7:$R$2843,14,0)</f>
        <v>16.875</v>
      </c>
      <c r="O71" s="66">
        <f>RANK(N71,N$8:N$71,0)</f>
        <v>13</v>
      </c>
      <c r="P71" s="65">
        <f>VLOOKUP($A71,'Return Data'!$B$7:$R$2843,15,0)</f>
        <v>15.325100000000001</v>
      </c>
      <c r="Q71" s="66">
        <f>RANK(P71,P$8:P$71,0)</f>
        <v>16</v>
      </c>
      <c r="R71" s="65">
        <f>VLOOKUP($A71,'Return Data'!$B$7:$R$2843,16,0)</f>
        <v>14.978300000000001</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13.802315625000004</v>
      </c>
      <c r="E73" s="74"/>
      <c r="F73" s="75">
        <f>AVERAGE(F8:F71)</f>
        <v>22.535506250000001</v>
      </c>
      <c r="G73" s="74"/>
      <c r="H73" s="75">
        <f>AVERAGE(H8:H71)</f>
        <v>48.896289062500003</v>
      </c>
      <c r="I73" s="74"/>
      <c r="J73" s="75">
        <f>AVERAGE(J8:J71)</f>
        <v>66.342392187499996</v>
      </c>
      <c r="K73" s="74"/>
      <c r="L73" s="75">
        <f>AVERAGE(L8:L71)</f>
        <v>21.151391803278695</v>
      </c>
      <c r="M73" s="74"/>
      <c r="N73" s="75">
        <f>AVERAGE(N8:N71)</f>
        <v>15.366954901960781</v>
      </c>
      <c r="O73" s="74"/>
      <c r="P73" s="75">
        <f>AVERAGE(P8:P71)</f>
        <v>15.443362162162163</v>
      </c>
      <c r="Q73" s="74"/>
      <c r="R73" s="75">
        <f>AVERAGE(R8:R71)</f>
        <v>15.207573437500001</v>
      </c>
      <c r="S73" s="76"/>
    </row>
    <row r="74" spans="1:19" x14ac:dyDescent="0.3">
      <c r="A74" s="73" t="s">
        <v>28</v>
      </c>
      <c r="B74" s="74"/>
      <c r="C74" s="74"/>
      <c r="D74" s="75">
        <f>MIN(D8:D71)</f>
        <v>4.8387000000000002</v>
      </c>
      <c r="E74" s="74"/>
      <c r="F74" s="75">
        <f>MIN(F8:F71)</f>
        <v>8.2219999999999995</v>
      </c>
      <c r="G74" s="74"/>
      <c r="H74" s="75">
        <f>MIN(H8:H71)</f>
        <v>26.198499999999999</v>
      </c>
      <c r="I74" s="74"/>
      <c r="J74" s="75">
        <f>MIN(J8:J71)</f>
        <v>35.242699999999999</v>
      </c>
      <c r="K74" s="74"/>
      <c r="L74" s="75">
        <f>MIN(L8:L71)</f>
        <v>10.705299999999999</v>
      </c>
      <c r="M74" s="74"/>
      <c r="N74" s="75">
        <f>MIN(N8:N71)</f>
        <v>8.4885999999999999</v>
      </c>
      <c r="O74" s="74"/>
      <c r="P74" s="75">
        <f>MIN(P8:P71)</f>
        <v>9.2037999999999993</v>
      </c>
      <c r="Q74" s="74"/>
      <c r="R74" s="75">
        <f>MIN(R8:R71)</f>
        <v>4.6978</v>
      </c>
      <c r="S74" s="76"/>
    </row>
    <row r="75" spans="1:19" ht="15" thickBot="1" x14ac:dyDescent="0.35">
      <c r="A75" s="77" t="s">
        <v>29</v>
      </c>
      <c r="B75" s="78"/>
      <c r="C75" s="78"/>
      <c r="D75" s="79">
        <f>MAX(D8:D71)</f>
        <v>32.627099999999999</v>
      </c>
      <c r="E75" s="78"/>
      <c r="F75" s="79">
        <f>MAX(F8:F71)</f>
        <v>49.298499999999997</v>
      </c>
      <c r="G75" s="78"/>
      <c r="H75" s="79">
        <f>MAX(H8:H71)</f>
        <v>84.351200000000006</v>
      </c>
      <c r="I75" s="78"/>
      <c r="J75" s="79">
        <f>MAX(J8:J71)</f>
        <v>117.34180000000001</v>
      </c>
      <c r="K75" s="78"/>
      <c r="L75" s="79">
        <f>MAX(L8:L71)</f>
        <v>45.690100000000001</v>
      </c>
      <c r="M75" s="78"/>
      <c r="N75" s="79">
        <f>MAX(N8:N71)</f>
        <v>31.8064</v>
      </c>
      <c r="O75" s="78"/>
      <c r="P75" s="79">
        <f>MAX(P8:P71)</f>
        <v>24.5</v>
      </c>
      <c r="Q75" s="78"/>
      <c r="R75" s="79">
        <f>MAX(R8:R71)</f>
        <v>29.2468</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44376</v>
      </c>
      <c r="C8" s="65">
        <f>VLOOKUP($A8,'Return Data'!$B$7:$R$2843,4,0)</f>
        <v>48.73</v>
      </c>
      <c r="D8" s="65">
        <f>VLOOKUP($A8,'Return Data'!$B$7:$R$2843,10,0)</f>
        <v>4.6607000000000003</v>
      </c>
      <c r="E8" s="66">
        <f t="shared" ref="E8:E39" si="0">RANK(D8,D$8:D$73,0)</f>
        <v>66</v>
      </c>
      <c r="F8" s="65">
        <f>VLOOKUP($A8,'Return Data'!$B$7:$R$2843,11,0)</f>
        <v>7.8574999999999999</v>
      </c>
      <c r="G8" s="66">
        <f t="shared" ref="G8:G39" si="1">RANK(F8,F$8:F$73,0)</f>
        <v>66</v>
      </c>
      <c r="H8" s="65">
        <f>VLOOKUP($A8,'Return Data'!$B$7:$R$2843,12,0)</f>
        <v>25.5928</v>
      </c>
      <c r="I8" s="66">
        <f t="shared" ref="I8:I39" si="2">RANK(H8,H$8:H$73,0)</f>
        <v>66</v>
      </c>
      <c r="J8" s="65">
        <f>VLOOKUP($A8,'Return Data'!$B$7:$R$2843,13,0)</f>
        <v>34.353499999999997</v>
      </c>
      <c r="K8" s="66">
        <f t="shared" ref="K8:K39" si="3">RANK(J8,J$8:J$73,0)</f>
        <v>66</v>
      </c>
      <c r="L8" s="65">
        <f>VLOOKUP($A8,'Return Data'!$B$7:$R$2843,17,0)</f>
        <v>12.4969</v>
      </c>
      <c r="M8" s="66">
        <f t="shared" ref="M8:M28" si="4">RANK(L8,L$8:L$73,0)</f>
        <v>60</v>
      </c>
      <c r="N8" s="65">
        <f>VLOOKUP($A8,'Return Data'!$B$7:$R$2843,14,0)</f>
        <v>7.7365000000000004</v>
      </c>
      <c r="O8" s="66">
        <f>RANK(N8,N$8:N$73,0)</f>
        <v>51</v>
      </c>
      <c r="P8" s="65">
        <f>VLOOKUP($A8,'Return Data'!$B$7:$R$2843,15,0)</f>
        <v>11.601100000000001</v>
      </c>
      <c r="Q8" s="66">
        <f>RANK(P8,P$8:P$73,0)</f>
        <v>34</v>
      </c>
      <c r="R8" s="65">
        <f>VLOOKUP($A8,'Return Data'!$B$7:$R$2843,16,0)</f>
        <v>11.3363</v>
      </c>
      <c r="S8" s="67">
        <f t="shared" ref="S8:S39" si="5">RANK(R8,R$8:R$73,0)</f>
        <v>51</v>
      </c>
    </row>
    <row r="9" spans="1:20" x14ac:dyDescent="0.3">
      <c r="A9" s="63" t="s">
        <v>267</v>
      </c>
      <c r="B9" s="64">
        <f>VLOOKUP($A9,'Return Data'!$B$7:$R$2843,3,0)</f>
        <v>44376</v>
      </c>
      <c r="C9" s="65">
        <f>VLOOKUP($A9,'Return Data'!$B$7:$R$2843,4,0)</f>
        <v>39.880000000000003</v>
      </c>
      <c r="D9" s="65">
        <f>VLOOKUP($A9,'Return Data'!$B$7:$R$2843,10,0)</f>
        <v>4.9474</v>
      </c>
      <c r="E9" s="66">
        <f t="shared" si="0"/>
        <v>65</v>
      </c>
      <c r="F9" s="65">
        <f>VLOOKUP($A9,'Return Data'!$B$7:$R$2843,11,0)</f>
        <v>8.0759000000000007</v>
      </c>
      <c r="G9" s="66">
        <f t="shared" si="1"/>
        <v>64</v>
      </c>
      <c r="H9" s="65">
        <f>VLOOKUP($A9,'Return Data'!$B$7:$R$2843,12,0)</f>
        <v>25.9236</v>
      </c>
      <c r="I9" s="66">
        <f t="shared" si="2"/>
        <v>65</v>
      </c>
      <c r="J9" s="65">
        <f>VLOOKUP($A9,'Return Data'!$B$7:$R$2843,13,0)</f>
        <v>34.775300000000001</v>
      </c>
      <c r="K9" s="66">
        <f t="shared" si="3"/>
        <v>65</v>
      </c>
      <c r="L9" s="65">
        <f>VLOOKUP($A9,'Return Data'!$B$7:$R$2843,17,0)</f>
        <v>13.4011</v>
      </c>
      <c r="M9" s="66">
        <f t="shared" si="4"/>
        <v>57</v>
      </c>
      <c r="N9" s="65">
        <f>VLOOKUP($A9,'Return Data'!$B$7:$R$2843,14,0)</f>
        <v>8.5641999999999996</v>
      </c>
      <c r="O9" s="66">
        <f>RANK(N9,N$8:N$73,0)</f>
        <v>50</v>
      </c>
      <c r="P9" s="65">
        <f>VLOOKUP($A9,'Return Data'!$B$7:$R$2843,15,0)</f>
        <v>12.3012</v>
      </c>
      <c r="Q9" s="66">
        <f>RANK(P9,P$8:P$73,0)</f>
        <v>30</v>
      </c>
      <c r="R9" s="65">
        <f>VLOOKUP($A9,'Return Data'!$B$7:$R$2843,16,0)</f>
        <v>11.050800000000001</v>
      </c>
      <c r="S9" s="67">
        <f t="shared" si="5"/>
        <v>53</v>
      </c>
    </row>
    <row r="10" spans="1:20" x14ac:dyDescent="0.3">
      <c r="A10" s="63" t="s">
        <v>268</v>
      </c>
      <c r="B10" s="64">
        <f>VLOOKUP($A10,'Return Data'!$B$7:$R$2843,3,0)</f>
        <v>44376</v>
      </c>
      <c r="C10" s="65">
        <f>VLOOKUP($A10,'Return Data'!$B$7:$R$2843,4,0)</f>
        <v>66.459100000000007</v>
      </c>
      <c r="D10" s="65">
        <f>VLOOKUP($A10,'Return Data'!$B$7:$R$2843,10,0)</f>
        <v>10.2873</v>
      </c>
      <c r="E10" s="66">
        <f t="shared" si="0"/>
        <v>52</v>
      </c>
      <c r="F10" s="65">
        <f>VLOOKUP($A10,'Return Data'!$B$7:$R$2843,11,0)</f>
        <v>13.110900000000001</v>
      </c>
      <c r="G10" s="66">
        <f t="shared" si="1"/>
        <v>61</v>
      </c>
      <c r="H10" s="65">
        <f>VLOOKUP($A10,'Return Data'!$B$7:$R$2843,12,0)</f>
        <v>43.550699999999999</v>
      </c>
      <c r="I10" s="66">
        <f t="shared" si="2"/>
        <v>40</v>
      </c>
      <c r="J10" s="65">
        <f>VLOOKUP($A10,'Return Data'!$B$7:$R$2843,13,0)</f>
        <v>53.4803</v>
      </c>
      <c r="K10" s="66">
        <f t="shared" si="3"/>
        <v>53</v>
      </c>
      <c r="L10" s="65">
        <f>VLOOKUP($A10,'Return Data'!$B$7:$R$2843,17,0)</f>
        <v>20.301500000000001</v>
      </c>
      <c r="M10" s="66">
        <f t="shared" si="4"/>
        <v>25</v>
      </c>
      <c r="N10" s="65">
        <f>VLOOKUP($A10,'Return Data'!$B$7:$R$2843,14,0)</f>
        <v>15.6</v>
      </c>
      <c r="O10" s="66">
        <f>RANK(N10,N$8:N$73,0)</f>
        <v>16</v>
      </c>
      <c r="P10" s="65">
        <f>VLOOKUP($A10,'Return Data'!$B$7:$R$2843,15,0)</f>
        <v>16.281500000000001</v>
      </c>
      <c r="Q10" s="66">
        <f>RANK(P10,P$8:P$73,0)</f>
        <v>9</v>
      </c>
      <c r="R10" s="65">
        <f>VLOOKUP($A10,'Return Data'!$B$7:$R$2843,16,0)</f>
        <v>17.8919</v>
      </c>
      <c r="S10" s="67">
        <f t="shared" si="5"/>
        <v>17</v>
      </c>
    </row>
    <row r="11" spans="1:20" x14ac:dyDescent="0.3">
      <c r="A11" s="63" t="s">
        <v>269</v>
      </c>
      <c r="B11" s="64">
        <f>VLOOKUP($A11,'Return Data'!$B$7:$R$2843,3,0)</f>
        <v>44376</v>
      </c>
      <c r="C11" s="65">
        <f>VLOOKUP($A11,'Return Data'!$B$7:$R$2843,4,0)</f>
        <v>61.96</v>
      </c>
      <c r="D11" s="65">
        <f>VLOOKUP($A11,'Return Data'!$B$7:$R$2843,10,0)</f>
        <v>10.7615</v>
      </c>
      <c r="E11" s="66">
        <f t="shared" si="0"/>
        <v>47</v>
      </c>
      <c r="F11" s="65">
        <f>VLOOKUP($A11,'Return Data'!$B$7:$R$2843,11,0)</f>
        <v>18.2668</v>
      </c>
      <c r="G11" s="66">
        <f t="shared" si="1"/>
        <v>39</v>
      </c>
      <c r="H11" s="65">
        <f>VLOOKUP($A11,'Return Data'!$B$7:$R$2843,12,0)</f>
        <v>42.732100000000003</v>
      </c>
      <c r="I11" s="66">
        <f t="shared" si="2"/>
        <v>45</v>
      </c>
      <c r="J11" s="65">
        <f>VLOOKUP($A11,'Return Data'!$B$7:$R$2843,13,0)</f>
        <v>60.310499999999998</v>
      </c>
      <c r="K11" s="66">
        <f t="shared" si="3"/>
        <v>32</v>
      </c>
      <c r="L11" s="65">
        <f>VLOOKUP($A11,'Return Data'!$B$7:$R$2843,17,0)</f>
        <v>18.117100000000001</v>
      </c>
      <c r="M11" s="66">
        <f t="shared" si="4"/>
        <v>36</v>
      </c>
      <c r="N11" s="65">
        <f>VLOOKUP($A11,'Return Data'!$B$7:$R$2843,14,0)</f>
        <v>11.4374</v>
      </c>
      <c r="O11" s="66">
        <f>RANK(N11,N$8:N$73,0)</f>
        <v>39</v>
      </c>
      <c r="P11" s="65">
        <f>VLOOKUP($A11,'Return Data'!$B$7:$R$2843,15,0)</f>
        <v>11.795299999999999</v>
      </c>
      <c r="Q11" s="66">
        <f>RANK(P11,P$8:P$73,0)</f>
        <v>33</v>
      </c>
      <c r="R11" s="65">
        <f>VLOOKUP($A11,'Return Data'!$B$7:$R$2843,16,0)</f>
        <v>7.6378000000000004</v>
      </c>
      <c r="S11" s="67">
        <f t="shared" si="5"/>
        <v>58</v>
      </c>
    </row>
    <row r="12" spans="1:20" x14ac:dyDescent="0.3">
      <c r="A12" s="63" t="s">
        <v>270</v>
      </c>
      <c r="B12" s="64">
        <f>VLOOKUP($A12,'Return Data'!$B$7:$R$2843,3,0)</f>
        <v>44376</v>
      </c>
      <c r="C12" s="65">
        <f>VLOOKUP($A12,'Return Data'!$B$7:$R$2843,4,0)</f>
        <v>54.869</v>
      </c>
      <c r="D12" s="65">
        <f>VLOOKUP($A12,'Return Data'!$B$7:$R$2843,10,0)</f>
        <v>8.5869999999999997</v>
      </c>
      <c r="E12" s="66">
        <f t="shared" si="0"/>
        <v>59</v>
      </c>
      <c r="F12" s="65">
        <f>VLOOKUP($A12,'Return Data'!$B$7:$R$2843,11,0)</f>
        <v>13.417299999999999</v>
      </c>
      <c r="G12" s="66">
        <f t="shared" si="1"/>
        <v>59</v>
      </c>
      <c r="H12" s="65">
        <f>VLOOKUP($A12,'Return Data'!$B$7:$R$2843,12,0)</f>
        <v>36.591999999999999</v>
      </c>
      <c r="I12" s="66">
        <f t="shared" si="2"/>
        <v>57</v>
      </c>
      <c r="J12" s="65">
        <f>VLOOKUP($A12,'Return Data'!$B$7:$R$2843,13,0)</f>
        <v>48.078499999999998</v>
      </c>
      <c r="K12" s="66">
        <f t="shared" si="3"/>
        <v>58</v>
      </c>
      <c r="L12" s="65">
        <f>VLOOKUP($A12,'Return Data'!$B$7:$R$2843,17,0)</f>
        <v>18.342700000000001</v>
      </c>
      <c r="M12" s="66">
        <f t="shared" si="4"/>
        <v>35</v>
      </c>
      <c r="N12" s="65">
        <f>VLOOKUP($A12,'Return Data'!$B$7:$R$2843,14,0)</f>
        <v>14.7867</v>
      </c>
      <c r="O12" s="66">
        <f>RANK(N12,N$8:N$73,0)</f>
        <v>20</v>
      </c>
      <c r="P12" s="65">
        <f>VLOOKUP($A12,'Return Data'!$B$7:$R$2843,15,0)</f>
        <v>13.030200000000001</v>
      </c>
      <c r="Q12" s="66">
        <f>RANK(P12,P$8:P$73,0)</f>
        <v>25</v>
      </c>
      <c r="R12" s="65">
        <f>VLOOKUP($A12,'Return Data'!$B$7:$R$2843,16,0)</f>
        <v>11.616400000000001</v>
      </c>
      <c r="S12" s="67">
        <f t="shared" si="5"/>
        <v>47</v>
      </c>
    </row>
    <row r="13" spans="1:20" x14ac:dyDescent="0.3">
      <c r="A13" s="63" t="s">
        <v>271</v>
      </c>
      <c r="B13" s="64">
        <f>VLOOKUP($A13,'Return Data'!$B$7:$R$2843,3,0)</f>
        <v>44376</v>
      </c>
      <c r="C13" s="65">
        <f>VLOOKUP($A13,'Return Data'!$B$7:$R$2843,4,0)</f>
        <v>15.26</v>
      </c>
      <c r="D13" s="65">
        <f>VLOOKUP($A13,'Return Data'!$B$7:$R$2843,10,0)</f>
        <v>18.2029</v>
      </c>
      <c r="E13" s="66">
        <f t="shared" si="0"/>
        <v>10</v>
      </c>
      <c r="F13" s="65">
        <f>VLOOKUP($A13,'Return Data'!$B$7:$R$2843,11,0)</f>
        <v>28.3431</v>
      </c>
      <c r="G13" s="66">
        <f t="shared" si="1"/>
        <v>11</v>
      </c>
      <c r="H13" s="65">
        <f>VLOOKUP($A13,'Return Data'!$B$7:$R$2843,12,0)</f>
        <v>47.5822</v>
      </c>
      <c r="I13" s="66">
        <f t="shared" si="2"/>
        <v>28</v>
      </c>
      <c r="J13" s="65">
        <f>VLOOKUP($A13,'Return Data'!$B$7:$R$2843,13,0)</f>
        <v>78.063000000000002</v>
      </c>
      <c r="K13" s="66">
        <f t="shared" si="3"/>
        <v>13</v>
      </c>
      <c r="L13" s="65">
        <f>VLOOKUP($A13,'Return Data'!$B$7:$R$2843,17,0)</f>
        <v>34.038899999999998</v>
      </c>
      <c r="M13" s="66">
        <f t="shared" si="4"/>
        <v>5</v>
      </c>
      <c r="N13" s="65"/>
      <c r="O13" s="66"/>
      <c r="P13" s="65"/>
      <c r="Q13" s="66"/>
      <c r="R13" s="65">
        <f>VLOOKUP($A13,'Return Data'!$B$7:$R$2843,16,0)</f>
        <v>13.408899999999999</v>
      </c>
      <c r="S13" s="67">
        <f t="shared" si="5"/>
        <v>39</v>
      </c>
    </row>
    <row r="14" spans="1:20" x14ac:dyDescent="0.3">
      <c r="A14" s="63" t="s">
        <v>272</v>
      </c>
      <c r="B14" s="64">
        <f>VLOOKUP($A14,'Return Data'!$B$7:$R$2843,3,0)</f>
        <v>44376</v>
      </c>
      <c r="C14" s="65">
        <f>VLOOKUP($A14,'Return Data'!$B$7:$R$2843,4,0)</f>
        <v>18.57</v>
      </c>
      <c r="D14" s="65">
        <f>VLOOKUP($A14,'Return Data'!$B$7:$R$2843,10,0)</f>
        <v>18.506699999999999</v>
      </c>
      <c r="E14" s="66">
        <f t="shared" si="0"/>
        <v>9</v>
      </c>
      <c r="F14" s="65">
        <f>VLOOKUP($A14,'Return Data'!$B$7:$R$2843,11,0)</f>
        <v>27.892600000000002</v>
      </c>
      <c r="G14" s="66">
        <f t="shared" si="1"/>
        <v>14</v>
      </c>
      <c r="H14" s="65">
        <f>VLOOKUP($A14,'Return Data'!$B$7:$R$2843,12,0)</f>
        <v>49.036900000000003</v>
      </c>
      <c r="I14" s="66">
        <f t="shared" si="2"/>
        <v>22</v>
      </c>
      <c r="J14" s="65">
        <f>VLOOKUP($A14,'Return Data'!$B$7:$R$2843,13,0)</f>
        <v>79.767700000000005</v>
      </c>
      <c r="K14" s="66">
        <f t="shared" si="3"/>
        <v>12</v>
      </c>
      <c r="L14" s="65">
        <f>VLOOKUP($A14,'Return Data'!$B$7:$R$2843,17,0)</f>
        <v>31.7011</v>
      </c>
      <c r="M14" s="66">
        <f t="shared" si="4"/>
        <v>7</v>
      </c>
      <c r="N14" s="65"/>
      <c r="O14" s="66"/>
      <c r="P14" s="65"/>
      <c r="Q14" s="66"/>
      <c r="R14" s="65">
        <f>VLOOKUP($A14,'Return Data'!$B$7:$R$2843,16,0)</f>
        <v>25.809000000000001</v>
      </c>
      <c r="S14" s="67">
        <f t="shared" si="5"/>
        <v>2</v>
      </c>
    </row>
    <row r="15" spans="1:20" x14ac:dyDescent="0.3">
      <c r="A15" s="63" t="s">
        <v>273</v>
      </c>
      <c r="B15" s="64">
        <f>VLOOKUP($A15,'Return Data'!$B$7:$R$2843,3,0)</f>
        <v>44376</v>
      </c>
      <c r="C15" s="65">
        <f>VLOOKUP($A15,'Return Data'!$B$7:$R$2843,4,0)</f>
        <v>89.69</v>
      </c>
      <c r="D15" s="65">
        <f>VLOOKUP($A15,'Return Data'!$B$7:$R$2843,10,0)</f>
        <v>16.3596</v>
      </c>
      <c r="E15" s="66">
        <f t="shared" si="0"/>
        <v>13</v>
      </c>
      <c r="F15" s="65">
        <f>VLOOKUP($A15,'Return Data'!$B$7:$R$2843,11,0)</f>
        <v>23.915400000000002</v>
      </c>
      <c r="G15" s="66">
        <f t="shared" si="1"/>
        <v>20</v>
      </c>
      <c r="H15" s="65">
        <f>VLOOKUP($A15,'Return Data'!$B$7:$R$2843,12,0)</f>
        <v>47.930100000000003</v>
      </c>
      <c r="I15" s="66">
        <f t="shared" si="2"/>
        <v>26</v>
      </c>
      <c r="J15" s="65">
        <f>VLOOKUP($A15,'Return Data'!$B$7:$R$2843,13,0)</f>
        <v>74.020200000000003</v>
      </c>
      <c r="K15" s="66">
        <f t="shared" si="3"/>
        <v>16</v>
      </c>
      <c r="L15" s="65">
        <f>VLOOKUP($A15,'Return Data'!$B$7:$R$2843,17,0)</f>
        <v>32.098399999999998</v>
      </c>
      <c r="M15" s="66">
        <f t="shared" si="4"/>
        <v>6</v>
      </c>
      <c r="N15" s="65">
        <f>VLOOKUP($A15,'Return Data'!$B$7:$R$2843,14,0)</f>
        <v>18.709499999999998</v>
      </c>
      <c r="O15" s="66">
        <f t="shared" ref="O15:O23" si="6">RANK(N15,N$8:N$73,0)</f>
        <v>9</v>
      </c>
      <c r="P15" s="65">
        <f>VLOOKUP($A15,'Return Data'!$B$7:$R$2843,15,0)</f>
        <v>19.169599999999999</v>
      </c>
      <c r="Q15" s="66">
        <f t="shared" ref="Q15:Q23" si="7">RANK(P15,P$8:P$73,0)</f>
        <v>4</v>
      </c>
      <c r="R15" s="65">
        <f>VLOOKUP($A15,'Return Data'!$B$7:$R$2843,16,0)</f>
        <v>19.442299999999999</v>
      </c>
      <c r="S15" s="67">
        <f t="shared" si="5"/>
        <v>13</v>
      </c>
    </row>
    <row r="16" spans="1:20" x14ac:dyDescent="0.3">
      <c r="A16" s="63" t="s">
        <v>274</v>
      </c>
      <c r="B16" s="64">
        <f>VLOOKUP($A16,'Return Data'!$B$7:$R$2843,3,0)</f>
        <v>44376</v>
      </c>
      <c r="C16" s="65">
        <f>VLOOKUP($A16,'Return Data'!$B$7:$R$2843,4,0)</f>
        <v>103.91</v>
      </c>
      <c r="D16" s="65">
        <f>VLOOKUP($A16,'Return Data'!$B$7:$R$2843,10,0)</f>
        <v>11.8033</v>
      </c>
      <c r="E16" s="66">
        <f t="shared" si="0"/>
        <v>33</v>
      </c>
      <c r="F16" s="65">
        <f>VLOOKUP($A16,'Return Data'!$B$7:$R$2843,11,0)</f>
        <v>20.168800000000001</v>
      </c>
      <c r="G16" s="66">
        <f t="shared" si="1"/>
        <v>33</v>
      </c>
      <c r="H16" s="65">
        <f>VLOOKUP($A16,'Return Data'!$B$7:$R$2843,12,0)</f>
        <v>43.383499999999998</v>
      </c>
      <c r="I16" s="66">
        <f t="shared" si="2"/>
        <v>42</v>
      </c>
      <c r="J16" s="65">
        <f>VLOOKUP($A16,'Return Data'!$B$7:$R$2843,13,0)</f>
        <v>65.330200000000005</v>
      </c>
      <c r="K16" s="66">
        <f t="shared" si="3"/>
        <v>25</v>
      </c>
      <c r="L16" s="65">
        <f>VLOOKUP($A16,'Return Data'!$B$7:$R$2843,17,0)</f>
        <v>24.146599999999999</v>
      </c>
      <c r="M16" s="66">
        <f t="shared" si="4"/>
        <v>13</v>
      </c>
      <c r="N16" s="65">
        <f>VLOOKUP($A16,'Return Data'!$B$7:$R$2843,14,0)</f>
        <v>20.302800000000001</v>
      </c>
      <c r="O16" s="66">
        <f t="shared" si="6"/>
        <v>6</v>
      </c>
      <c r="P16" s="65">
        <f>VLOOKUP($A16,'Return Data'!$B$7:$R$2843,15,0)</f>
        <v>18.036100000000001</v>
      </c>
      <c r="Q16" s="66">
        <f t="shared" si="7"/>
        <v>5</v>
      </c>
      <c r="R16" s="65">
        <f>VLOOKUP($A16,'Return Data'!$B$7:$R$2843,16,0)</f>
        <v>20.3584</v>
      </c>
      <c r="S16" s="67">
        <f t="shared" si="5"/>
        <v>11</v>
      </c>
    </row>
    <row r="17" spans="1:19" x14ac:dyDescent="0.3">
      <c r="A17" s="63" t="s">
        <v>275</v>
      </c>
      <c r="B17" s="64">
        <f>VLOOKUP($A17,'Return Data'!$B$7:$R$2843,3,0)</f>
        <v>44376</v>
      </c>
      <c r="C17" s="65">
        <f>VLOOKUP($A17,'Return Data'!$B$7:$R$2843,4,0)</f>
        <v>73.724000000000004</v>
      </c>
      <c r="D17" s="65">
        <f>VLOOKUP($A17,'Return Data'!$B$7:$R$2843,10,0)</f>
        <v>14.5565</v>
      </c>
      <c r="E17" s="66">
        <f t="shared" si="0"/>
        <v>16</v>
      </c>
      <c r="F17" s="65">
        <f>VLOOKUP($A17,'Return Data'!$B$7:$R$2843,11,0)</f>
        <v>24.556899999999999</v>
      </c>
      <c r="G17" s="66">
        <f t="shared" si="1"/>
        <v>17</v>
      </c>
      <c r="H17" s="65">
        <f>VLOOKUP($A17,'Return Data'!$B$7:$R$2843,12,0)</f>
        <v>53.979799999999997</v>
      </c>
      <c r="I17" s="66">
        <f t="shared" si="2"/>
        <v>13</v>
      </c>
      <c r="J17" s="65">
        <f>VLOOKUP($A17,'Return Data'!$B$7:$R$2843,13,0)</f>
        <v>65.348600000000005</v>
      </c>
      <c r="K17" s="66">
        <f t="shared" si="3"/>
        <v>24</v>
      </c>
      <c r="L17" s="65">
        <f>VLOOKUP($A17,'Return Data'!$B$7:$R$2843,17,0)</f>
        <v>22.671199999999999</v>
      </c>
      <c r="M17" s="66">
        <f t="shared" si="4"/>
        <v>18</v>
      </c>
      <c r="N17" s="65">
        <f>VLOOKUP($A17,'Return Data'!$B$7:$R$2843,14,0)</f>
        <v>18.603999999999999</v>
      </c>
      <c r="O17" s="66">
        <f t="shared" si="6"/>
        <v>10</v>
      </c>
      <c r="P17" s="65">
        <f>VLOOKUP($A17,'Return Data'!$B$7:$R$2843,15,0)</f>
        <v>16.763400000000001</v>
      </c>
      <c r="Q17" s="66">
        <f t="shared" si="7"/>
        <v>8</v>
      </c>
      <c r="R17" s="65">
        <f>VLOOKUP($A17,'Return Data'!$B$7:$R$2843,16,0)</f>
        <v>14.821199999999999</v>
      </c>
      <c r="S17" s="67">
        <f t="shared" si="5"/>
        <v>30</v>
      </c>
    </row>
    <row r="18" spans="1:19" x14ac:dyDescent="0.3">
      <c r="A18" s="63" t="s">
        <v>276</v>
      </c>
      <c r="B18" s="64">
        <f>VLOOKUP($A18,'Return Data'!$B$7:$R$2843,3,0)</f>
        <v>44376</v>
      </c>
      <c r="C18" s="65">
        <f>VLOOKUP($A18,'Return Data'!$B$7:$R$2843,4,0)</f>
        <v>63.4</v>
      </c>
      <c r="D18" s="65">
        <f>VLOOKUP($A18,'Return Data'!$B$7:$R$2843,10,0)</f>
        <v>9.2349999999999994</v>
      </c>
      <c r="E18" s="66">
        <f t="shared" si="0"/>
        <v>57</v>
      </c>
      <c r="F18" s="65">
        <f>VLOOKUP($A18,'Return Data'!$B$7:$R$2843,11,0)</f>
        <v>15.8626</v>
      </c>
      <c r="G18" s="66">
        <f t="shared" si="1"/>
        <v>53</v>
      </c>
      <c r="H18" s="65">
        <f>VLOOKUP($A18,'Return Data'!$B$7:$R$2843,12,0)</f>
        <v>40.514200000000002</v>
      </c>
      <c r="I18" s="66">
        <f t="shared" si="2"/>
        <v>51</v>
      </c>
      <c r="J18" s="65">
        <f>VLOOKUP($A18,'Return Data'!$B$7:$R$2843,13,0)</f>
        <v>54.596400000000003</v>
      </c>
      <c r="K18" s="66">
        <f t="shared" si="3"/>
        <v>51</v>
      </c>
      <c r="L18" s="65">
        <f>VLOOKUP($A18,'Return Data'!$B$7:$R$2843,17,0)</f>
        <v>15.7651</v>
      </c>
      <c r="M18" s="66">
        <f t="shared" si="4"/>
        <v>47</v>
      </c>
      <c r="N18" s="65">
        <f>VLOOKUP($A18,'Return Data'!$B$7:$R$2843,14,0)</f>
        <v>11.7636</v>
      </c>
      <c r="O18" s="66">
        <f t="shared" si="6"/>
        <v>37</v>
      </c>
      <c r="P18" s="65">
        <f>VLOOKUP($A18,'Return Data'!$B$7:$R$2843,15,0)</f>
        <v>12.558400000000001</v>
      </c>
      <c r="Q18" s="66">
        <f t="shared" si="7"/>
        <v>28</v>
      </c>
      <c r="R18" s="65">
        <f>VLOOKUP($A18,'Return Data'!$B$7:$R$2843,16,0)</f>
        <v>15.916700000000001</v>
      </c>
      <c r="S18" s="67">
        <f t="shared" si="5"/>
        <v>22</v>
      </c>
    </row>
    <row r="19" spans="1:19" x14ac:dyDescent="0.3">
      <c r="A19" s="63" t="s">
        <v>278</v>
      </c>
      <c r="B19" s="64">
        <f>VLOOKUP($A19,'Return Data'!$B$7:$R$2843,3,0)</f>
        <v>44376</v>
      </c>
      <c r="C19" s="65">
        <f>VLOOKUP($A19,'Return Data'!$B$7:$R$2843,4,0)</f>
        <v>782.10640000000001</v>
      </c>
      <c r="D19" s="65">
        <f>VLOOKUP($A19,'Return Data'!$B$7:$R$2843,10,0)</f>
        <v>12.9396</v>
      </c>
      <c r="E19" s="66">
        <f t="shared" si="0"/>
        <v>23</v>
      </c>
      <c r="F19" s="65">
        <f>VLOOKUP($A19,'Return Data'!$B$7:$R$2843,11,0)</f>
        <v>23.944600000000001</v>
      </c>
      <c r="G19" s="66">
        <f t="shared" si="1"/>
        <v>19</v>
      </c>
      <c r="H19" s="65">
        <f>VLOOKUP($A19,'Return Data'!$B$7:$R$2843,12,0)</f>
        <v>57.271500000000003</v>
      </c>
      <c r="I19" s="66">
        <f t="shared" si="2"/>
        <v>11</v>
      </c>
      <c r="J19" s="65">
        <f>VLOOKUP($A19,'Return Data'!$B$7:$R$2843,13,0)</f>
        <v>67.728099999999998</v>
      </c>
      <c r="K19" s="66">
        <f t="shared" si="3"/>
        <v>22</v>
      </c>
      <c r="L19" s="65">
        <f>VLOOKUP($A19,'Return Data'!$B$7:$R$2843,17,0)</f>
        <v>16.4208</v>
      </c>
      <c r="M19" s="66">
        <f t="shared" si="4"/>
        <v>44</v>
      </c>
      <c r="N19" s="65">
        <f>VLOOKUP($A19,'Return Data'!$B$7:$R$2843,14,0)</f>
        <v>12.499700000000001</v>
      </c>
      <c r="O19" s="66">
        <f t="shared" si="6"/>
        <v>32</v>
      </c>
      <c r="P19" s="65">
        <f>VLOOKUP($A19,'Return Data'!$B$7:$R$2843,15,0)</f>
        <v>12.2148</v>
      </c>
      <c r="Q19" s="66">
        <f t="shared" si="7"/>
        <v>31</v>
      </c>
      <c r="R19" s="65">
        <f>VLOOKUP($A19,'Return Data'!$B$7:$R$2843,16,0)</f>
        <v>21.659400000000002</v>
      </c>
      <c r="S19" s="67">
        <f t="shared" si="5"/>
        <v>8</v>
      </c>
    </row>
    <row r="20" spans="1:19" x14ac:dyDescent="0.3">
      <c r="A20" s="63" t="s">
        <v>279</v>
      </c>
      <c r="B20" s="64">
        <f>VLOOKUP($A20,'Return Data'!$B$7:$R$2843,3,0)</f>
        <v>44376</v>
      </c>
      <c r="C20" s="65">
        <f>VLOOKUP($A20,'Return Data'!$B$7:$R$2843,4,0)</f>
        <v>504.26299999999998</v>
      </c>
      <c r="D20" s="65">
        <f>VLOOKUP($A20,'Return Data'!$B$7:$R$2843,10,0)</f>
        <v>12.363300000000001</v>
      </c>
      <c r="E20" s="66">
        <f t="shared" si="0"/>
        <v>27</v>
      </c>
      <c r="F20" s="65">
        <f>VLOOKUP($A20,'Return Data'!$B$7:$R$2843,11,0)</f>
        <v>20.901199999999999</v>
      </c>
      <c r="G20" s="66">
        <f t="shared" si="1"/>
        <v>28</v>
      </c>
      <c r="H20" s="65">
        <f>VLOOKUP($A20,'Return Data'!$B$7:$R$2843,12,0)</f>
        <v>50.016199999999998</v>
      </c>
      <c r="I20" s="66">
        <f t="shared" si="2"/>
        <v>19</v>
      </c>
      <c r="J20" s="65">
        <f>VLOOKUP($A20,'Return Data'!$B$7:$R$2843,13,0)</f>
        <v>62.619300000000003</v>
      </c>
      <c r="K20" s="66">
        <f t="shared" si="3"/>
        <v>29</v>
      </c>
      <c r="L20" s="65">
        <f>VLOOKUP($A20,'Return Data'!$B$7:$R$2843,17,0)</f>
        <v>16.9984</v>
      </c>
      <c r="M20" s="66">
        <f t="shared" si="4"/>
        <v>42</v>
      </c>
      <c r="N20" s="65">
        <f>VLOOKUP($A20,'Return Data'!$B$7:$R$2843,14,0)</f>
        <v>15.2088</v>
      </c>
      <c r="O20" s="66">
        <f t="shared" si="6"/>
        <v>17</v>
      </c>
      <c r="P20" s="65">
        <f>VLOOKUP($A20,'Return Data'!$B$7:$R$2843,15,0)</f>
        <v>15.5723</v>
      </c>
      <c r="Q20" s="66">
        <f t="shared" si="7"/>
        <v>13</v>
      </c>
      <c r="R20" s="65">
        <f>VLOOKUP($A20,'Return Data'!$B$7:$R$2843,16,0)</f>
        <v>21.074000000000002</v>
      </c>
      <c r="S20" s="67">
        <f t="shared" si="5"/>
        <v>9</v>
      </c>
    </row>
    <row r="21" spans="1:19" x14ac:dyDescent="0.3">
      <c r="A21" s="63" t="s">
        <v>280</v>
      </c>
      <c r="B21" s="64">
        <f>VLOOKUP($A21,'Return Data'!$B$7:$R$2843,3,0)</f>
        <v>44376</v>
      </c>
      <c r="C21" s="65">
        <f>VLOOKUP($A21,'Return Data'!$B$7:$R$2843,4,0)</f>
        <v>2107.2215212759502</v>
      </c>
      <c r="D21" s="65">
        <f>VLOOKUP($A21,'Return Data'!$B$7:$R$2843,10,0)</f>
        <v>12.3148</v>
      </c>
      <c r="E21" s="66">
        <f t="shared" si="0"/>
        <v>28</v>
      </c>
      <c r="F21" s="65">
        <f>VLOOKUP($A21,'Return Data'!$B$7:$R$2843,11,0)</f>
        <v>18.370200000000001</v>
      </c>
      <c r="G21" s="66">
        <f t="shared" si="1"/>
        <v>38</v>
      </c>
      <c r="H21" s="65">
        <f>VLOOKUP($A21,'Return Data'!$B$7:$R$2843,12,0)</f>
        <v>42.034100000000002</v>
      </c>
      <c r="I21" s="66">
        <f t="shared" si="2"/>
        <v>47</v>
      </c>
      <c r="J21" s="65">
        <f>VLOOKUP($A21,'Return Data'!$B$7:$R$2843,13,0)</f>
        <v>51.527900000000002</v>
      </c>
      <c r="K21" s="66">
        <f t="shared" si="3"/>
        <v>55</v>
      </c>
      <c r="L21" s="65">
        <f>VLOOKUP($A21,'Return Data'!$B$7:$R$2843,17,0)</f>
        <v>10.0753</v>
      </c>
      <c r="M21" s="66">
        <f t="shared" si="4"/>
        <v>63</v>
      </c>
      <c r="N21" s="65">
        <f>VLOOKUP($A21,'Return Data'!$B$7:$R$2843,14,0)</f>
        <v>9.2071000000000005</v>
      </c>
      <c r="O21" s="66">
        <f t="shared" si="6"/>
        <v>48</v>
      </c>
      <c r="P21" s="65">
        <f>VLOOKUP($A21,'Return Data'!$B$7:$R$2843,15,0)</f>
        <v>11.1153</v>
      </c>
      <c r="Q21" s="66">
        <f t="shared" si="7"/>
        <v>37</v>
      </c>
      <c r="R21" s="65">
        <f>VLOOKUP($A21,'Return Data'!$B$7:$R$2843,16,0)</f>
        <v>23.589300000000001</v>
      </c>
      <c r="S21" s="67">
        <f t="shared" si="5"/>
        <v>5</v>
      </c>
    </row>
    <row r="22" spans="1:19" x14ac:dyDescent="0.3">
      <c r="A22" s="63" t="s">
        <v>281</v>
      </c>
      <c r="B22" s="64">
        <f>VLOOKUP($A22,'Return Data'!$B$7:$R$2843,3,0)</f>
        <v>44376</v>
      </c>
      <c r="C22" s="65">
        <f>VLOOKUP($A22,'Return Data'!$B$7:$R$2843,4,0)</f>
        <v>49.896299999999997</v>
      </c>
      <c r="D22" s="65">
        <f>VLOOKUP($A22,'Return Data'!$B$7:$R$2843,10,0)</f>
        <v>11.1591</v>
      </c>
      <c r="E22" s="66">
        <f t="shared" si="0"/>
        <v>38</v>
      </c>
      <c r="F22" s="65">
        <f>VLOOKUP($A22,'Return Data'!$B$7:$R$2843,11,0)</f>
        <v>16.245000000000001</v>
      </c>
      <c r="G22" s="66">
        <f t="shared" si="1"/>
        <v>50</v>
      </c>
      <c r="H22" s="65">
        <f>VLOOKUP($A22,'Return Data'!$B$7:$R$2843,12,0)</f>
        <v>43.576999999999998</v>
      </c>
      <c r="I22" s="66">
        <f t="shared" si="2"/>
        <v>39</v>
      </c>
      <c r="J22" s="65">
        <f>VLOOKUP($A22,'Return Data'!$B$7:$R$2843,13,0)</f>
        <v>55.309100000000001</v>
      </c>
      <c r="K22" s="66">
        <f t="shared" si="3"/>
        <v>48</v>
      </c>
      <c r="L22" s="65">
        <f>VLOOKUP($A22,'Return Data'!$B$7:$R$2843,17,0)</f>
        <v>15.4267</v>
      </c>
      <c r="M22" s="66">
        <f t="shared" si="4"/>
        <v>49</v>
      </c>
      <c r="N22" s="65">
        <f>VLOOKUP($A22,'Return Data'!$B$7:$R$2843,14,0)</f>
        <v>11.799799999999999</v>
      </c>
      <c r="O22" s="66">
        <f t="shared" si="6"/>
        <v>36</v>
      </c>
      <c r="P22" s="65">
        <f>VLOOKUP($A22,'Return Data'!$B$7:$R$2843,15,0)</f>
        <v>12.6874</v>
      </c>
      <c r="Q22" s="66">
        <f t="shared" si="7"/>
        <v>27</v>
      </c>
      <c r="R22" s="65">
        <f>VLOOKUP($A22,'Return Data'!$B$7:$R$2843,16,0)</f>
        <v>11.731199999999999</v>
      </c>
      <c r="S22" s="67">
        <f t="shared" si="5"/>
        <v>46</v>
      </c>
    </row>
    <row r="23" spans="1:19" x14ac:dyDescent="0.3">
      <c r="A23" s="63" t="s">
        <v>282</v>
      </c>
      <c r="B23" s="64">
        <f>VLOOKUP($A23,'Return Data'!$B$7:$R$2843,3,0)</f>
        <v>44376</v>
      </c>
      <c r="C23" s="65">
        <f>VLOOKUP($A23,'Return Data'!$B$7:$R$2843,4,0)</f>
        <v>524.03</v>
      </c>
      <c r="D23" s="65">
        <f>VLOOKUP($A23,'Return Data'!$B$7:$R$2843,10,0)</f>
        <v>10.1181</v>
      </c>
      <c r="E23" s="66">
        <f t="shared" si="0"/>
        <v>53</v>
      </c>
      <c r="F23" s="65">
        <f>VLOOKUP($A23,'Return Data'!$B$7:$R$2843,11,0)</f>
        <v>18.085899999999999</v>
      </c>
      <c r="G23" s="66">
        <f t="shared" si="1"/>
        <v>42</v>
      </c>
      <c r="H23" s="65">
        <f>VLOOKUP($A23,'Return Data'!$B$7:$R$2843,12,0)</f>
        <v>47.922400000000003</v>
      </c>
      <c r="I23" s="66">
        <f t="shared" si="2"/>
        <v>27</v>
      </c>
      <c r="J23" s="65">
        <f>VLOOKUP($A23,'Return Data'!$B$7:$R$2843,13,0)</f>
        <v>56.787199999999999</v>
      </c>
      <c r="K23" s="66">
        <f t="shared" si="3"/>
        <v>44</v>
      </c>
      <c r="L23" s="65">
        <f>VLOOKUP($A23,'Return Data'!$B$7:$R$2843,17,0)</f>
        <v>16.168800000000001</v>
      </c>
      <c r="M23" s="66">
        <f t="shared" si="4"/>
        <v>45</v>
      </c>
      <c r="N23" s="65">
        <f>VLOOKUP($A23,'Return Data'!$B$7:$R$2843,14,0)</f>
        <v>13.895899999999999</v>
      </c>
      <c r="O23" s="66">
        <f t="shared" si="6"/>
        <v>25</v>
      </c>
      <c r="P23" s="65">
        <f>VLOOKUP($A23,'Return Data'!$B$7:$R$2843,15,0)</f>
        <v>13.148899999999999</v>
      </c>
      <c r="Q23" s="66">
        <f t="shared" si="7"/>
        <v>24</v>
      </c>
      <c r="R23" s="65">
        <f>VLOOKUP($A23,'Return Data'!$B$7:$R$2843,16,0)</f>
        <v>19.837599999999998</v>
      </c>
      <c r="S23" s="67">
        <f t="shared" si="5"/>
        <v>12</v>
      </c>
    </row>
    <row r="24" spans="1:19" x14ac:dyDescent="0.3">
      <c r="A24" s="63" t="s">
        <v>283</v>
      </c>
      <c r="B24" s="64">
        <f>VLOOKUP($A24,'Return Data'!$B$7:$R$2843,3,0)</f>
        <v>44376</v>
      </c>
      <c r="C24" s="65">
        <f>VLOOKUP($A24,'Return Data'!$B$7:$R$2843,4,0)</f>
        <v>14.26</v>
      </c>
      <c r="D24" s="65">
        <f>VLOOKUP($A24,'Return Data'!$B$7:$R$2843,10,0)</f>
        <v>10.371499999999999</v>
      </c>
      <c r="E24" s="66">
        <f t="shared" si="0"/>
        <v>50</v>
      </c>
      <c r="F24" s="65">
        <f>VLOOKUP($A24,'Return Data'!$B$7:$R$2843,11,0)</f>
        <v>16.693899999999999</v>
      </c>
      <c r="G24" s="66">
        <f t="shared" si="1"/>
        <v>48</v>
      </c>
      <c r="H24" s="65">
        <f>VLOOKUP($A24,'Return Data'!$B$7:$R$2843,12,0)</f>
        <v>42.0319</v>
      </c>
      <c r="I24" s="66">
        <f t="shared" si="2"/>
        <v>48</v>
      </c>
      <c r="J24" s="65">
        <f>VLOOKUP($A24,'Return Data'!$B$7:$R$2843,13,0)</f>
        <v>56.188400000000001</v>
      </c>
      <c r="K24" s="66">
        <f t="shared" si="3"/>
        <v>46</v>
      </c>
      <c r="L24" s="65">
        <f>VLOOKUP($A24,'Return Data'!$B$7:$R$2843,17,0)</f>
        <v>13.4582</v>
      </c>
      <c r="M24" s="66">
        <f t="shared" si="4"/>
        <v>56</v>
      </c>
      <c r="N24" s="65"/>
      <c r="O24" s="66"/>
      <c r="P24" s="65"/>
      <c r="Q24" s="66"/>
      <c r="R24" s="65">
        <f>VLOOKUP($A24,'Return Data'!$B$7:$R$2843,16,0)</f>
        <v>11.458600000000001</v>
      </c>
      <c r="S24" s="67">
        <f t="shared" si="5"/>
        <v>50</v>
      </c>
    </row>
    <row r="25" spans="1:19" x14ac:dyDescent="0.3">
      <c r="A25" s="63" t="s">
        <v>284</v>
      </c>
      <c r="B25" s="64">
        <f>VLOOKUP($A25,'Return Data'!$B$7:$R$2843,3,0)</f>
        <v>44376</v>
      </c>
      <c r="C25" s="65">
        <f>VLOOKUP($A25,'Return Data'!$B$7:$R$2843,4,0)</f>
        <v>34.11</v>
      </c>
      <c r="D25" s="65">
        <f>VLOOKUP($A25,'Return Data'!$B$7:$R$2843,10,0)</f>
        <v>8.7345000000000006</v>
      </c>
      <c r="E25" s="66">
        <f t="shared" si="0"/>
        <v>58</v>
      </c>
      <c r="F25" s="65">
        <f>VLOOKUP($A25,'Return Data'!$B$7:$R$2843,11,0)</f>
        <v>12.203900000000001</v>
      </c>
      <c r="G25" s="66">
        <f t="shared" si="1"/>
        <v>62</v>
      </c>
      <c r="H25" s="65">
        <f>VLOOKUP($A25,'Return Data'!$B$7:$R$2843,12,0)</f>
        <v>35.196199999999997</v>
      </c>
      <c r="I25" s="66">
        <f t="shared" si="2"/>
        <v>59</v>
      </c>
      <c r="J25" s="65">
        <f>VLOOKUP($A25,'Return Data'!$B$7:$R$2843,13,0)</f>
        <v>40.370399999999997</v>
      </c>
      <c r="K25" s="66">
        <f t="shared" si="3"/>
        <v>63</v>
      </c>
      <c r="L25" s="65">
        <f>VLOOKUP($A25,'Return Data'!$B$7:$R$2843,17,0)</f>
        <v>15.1836</v>
      </c>
      <c r="M25" s="66">
        <f t="shared" si="4"/>
        <v>50</v>
      </c>
      <c r="N25" s="65">
        <f>VLOOKUP($A25,'Return Data'!$B$7:$R$2843,14,0)</f>
        <v>8.6888000000000005</v>
      </c>
      <c r="O25" s="66">
        <f>RANK(N25,N$8:N$73,0)</f>
        <v>49</v>
      </c>
      <c r="P25" s="65">
        <f>VLOOKUP($A25,'Return Data'!$B$7:$R$2843,15,0)</f>
        <v>10.7569</v>
      </c>
      <c r="Q25" s="66">
        <f>RANK(P25,P$8:P$73,0)</f>
        <v>38</v>
      </c>
      <c r="R25" s="65">
        <f>VLOOKUP($A25,'Return Data'!$B$7:$R$2843,16,0)</f>
        <v>17.0227</v>
      </c>
      <c r="S25" s="67">
        <f t="shared" si="5"/>
        <v>19</v>
      </c>
    </row>
    <row r="26" spans="1:19" x14ac:dyDescent="0.3">
      <c r="A26" s="63" t="s">
        <v>285</v>
      </c>
      <c r="B26" s="64">
        <f>VLOOKUP($A26,'Return Data'!$B$7:$R$2843,3,0)</f>
        <v>44376</v>
      </c>
      <c r="C26" s="65">
        <f>VLOOKUP($A26,'Return Data'!$B$7:$R$2843,4,0)</f>
        <v>85.63</v>
      </c>
      <c r="D26" s="65">
        <f>VLOOKUP($A26,'Return Data'!$B$7:$R$2843,10,0)</f>
        <v>16.3767</v>
      </c>
      <c r="E26" s="66">
        <f t="shared" si="0"/>
        <v>12</v>
      </c>
      <c r="F26" s="65">
        <f>VLOOKUP($A26,'Return Data'!$B$7:$R$2843,11,0)</f>
        <v>31.515899999999998</v>
      </c>
      <c r="G26" s="66">
        <f t="shared" si="1"/>
        <v>9</v>
      </c>
      <c r="H26" s="65">
        <f>VLOOKUP($A26,'Return Data'!$B$7:$R$2843,12,0)</f>
        <v>59.876800000000003</v>
      </c>
      <c r="I26" s="66">
        <f t="shared" si="2"/>
        <v>9</v>
      </c>
      <c r="J26" s="65">
        <f>VLOOKUP($A26,'Return Data'!$B$7:$R$2843,13,0)</f>
        <v>82.657799999999995</v>
      </c>
      <c r="K26" s="66">
        <f t="shared" si="3"/>
        <v>10</v>
      </c>
      <c r="L26" s="65">
        <f>VLOOKUP($A26,'Return Data'!$B$7:$R$2843,17,0)</f>
        <v>22.542300000000001</v>
      </c>
      <c r="M26" s="66">
        <f t="shared" si="4"/>
        <v>19</v>
      </c>
      <c r="N26" s="65">
        <f>VLOOKUP($A26,'Return Data'!$B$7:$R$2843,14,0)</f>
        <v>15.1517</v>
      </c>
      <c r="O26" s="66">
        <f>RANK(N26,N$8:N$73,0)</f>
        <v>18</v>
      </c>
      <c r="P26" s="65">
        <f>VLOOKUP($A26,'Return Data'!$B$7:$R$2843,15,0)</f>
        <v>17.095600000000001</v>
      </c>
      <c r="Q26" s="66">
        <f>RANK(P26,P$8:P$73,0)</f>
        <v>6</v>
      </c>
      <c r="R26" s="65">
        <f>VLOOKUP($A26,'Return Data'!$B$7:$R$2843,16,0)</f>
        <v>18.719000000000001</v>
      </c>
      <c r="S26" s="67">
        <f t="shared" si="5"/>
        <v>15</v>
      </c>
    </row>
    <row r="27" spans="1:19" x14ac:dyDescent="0.3">
      <c r="A27" s="63" t="s">
        <v>286</v>
      </c>
      <c r="B27" s="64">
        <f>VLOOKUP($A27,'Return Data'!$B$7:$R$2843,3,0)</f>
        <v>44376</v>
      </c>
      <c r="C27" s="65">
        <f>VLOOKUP($A27,'Return Data'!$B$7:$R$2843,4,0)</f>
        <v>12.27</v>
      </c>
      <c r="D27" s="65">
        <f>VLOOKUP($A27,'Return Data'!$B$7:$R$2843,10,0)</f>
        <v>8.5840999999999994</v>
      </c>
      <c r="E27" s="66">
        <f t="shared" si="0"/>
        <v>60</v>
      </c>
      <c r="F27" s="65">
        <f>VLOOKUP($A27,'Return Data'!$B$7:$R$2843,11,0)</f>
        <v>10.940300000000001</v>
      </c>
      <c r="G27" s="66">
        <f t="shared" si="1"/>
        <v>63</v>
      </c>
      <c r="H27" s="65">
        <f>VLOOKUP($A27,'Return Data'!$B$7:$R$2843,12,0)</f>
        <v>33.224800000000002</v>
      </c>
      <c r="I27" s="66">
        <f t="shared" si="2"/>
        <v>62</v>
      </c>
      <c r="J27" s="65">
        <f>VLOOKUP($A27,'Return Data'!$B$7:$R$2843,13,0)</f>
        <v>43.845300000000002</v>
      </c>
      <c r="K27" s="66">
        <f t="shared" si="3"/>
        <v>62</v>
      </c>
      <c r="L27" s="65">
        <f>VLOOKUP($A27,'Return Data'!$B$7:$R$2843,17,0)</f>
        <v>11.6333</v>
      </c>
      <c r="M27" s="66">
        <f t="shared" si="4"/>
        <v>61</v>
      </c>
      <c r="N27" s="65"/>
      <c r="O27" s="66"/>
      <c r="P27" s="65"/>
      <c r="Q27" s="66"/>
      <c r="R27" s="65">
        <f>VLOOKUP($A27,'Return Data'!$B$7:$R$2843,16,0)</f>
        <v>6.0118</v>
      </c>
      <c r="S27" s="67">
        <f t="shared" si="5"/>
        <v>63</v>
      </c>
    </row>
    <row r="28" spans="1:19" x14ac:dyDescent="0.3">
      <c r="A28" s="63" t="s">
        <v>287</v>
      </c>
      <c r="B28" s="64">
        <f>VLOOKUP($A28,'Return Data'!$B$7:$R$2843,3,0)</f>
        <v>44376</v>
      </c>
      <c r="C28" s="65">
        <f>VLOOKUP($A28,'Return Data'!$B$7:$R$2843,4,0)</f>
        <v>74.34</v>
      </c>
      <c r="D28" s="65">
        <f>VLOOKUP($A28,'Return Data'!$B$7:$R$2843,10,0)</f>
        <v>11.8904</v>
      </c>
      <c r="E28" s="66">
        <f t="shared" si="0"/>
        <v>32</v>
      </c>
      <c r="F28" s="65">
        <f>VLOOKUP($A28,'Return Data'!$B$7:$R$2843,11,0)</f>
        <v>16.9604</v>
      </c>
      <c r="G28" s="66">
        <f t="shared" si="1"/>
        <v>47</v>
      </c>
      <c r="H28" s="65">
        <f>VLOOKUP($A28,'Return Data'!$B$7:$R$2843,12,0)</f>
        <v>40.211199999999998</v>
      </c>
      <c r="I28" s="66">
        <f t="shared" si="2"/>
        <v>52</v>
      </c>
      <c r="J28" s="65">
        <f>VLOOKUP($A28,'Return Data'!$B$7:$R$2843,13,0)</f>
        <v>55.165900000000001</v>
      </c>
      <c r="K28" s="66">
        <f t="shared" si="3"/>
        <v>49</v>
      </c>
      <c r="L28" s="65">
        <f>VLOOKUP($A28,'Return Data'!$B$7:$R$2843,17,0)</f>
        <v>19.969200000000001</v>
      </c>
      <c r="M28" s="66">
        <f t="shared" si="4"/>
        <v>27</v>
      </c>
      <c r="N28" s="65">
        <f>VLOOKUP($A28,'Return Data'!$B$7:$R$2843,14,0)</f>
        <v>14.288600000000001</v>
      </c>
      <c r="O28" s="66">
        <f>RANK(N28,N$8:N$73,0)</f>
        <v>23</v>
      </c>
      <c r="P28" s="65">
        <f>VLOOKUP($A28,'Return Data'!$B$7:$R$2843,15,0)</f>
        <v>15.5465</v>
      </c>
      <c r="Q28" s="66">
        <f>RANK(P28,P$8:P$73,0)</f>
        <v>14</v>
      </c>
      <c r="R28" s="65">
        <f>VLOOKUP($A28,'Return Data'!$B$7:$R$2843,16,0)</f>
        <v>14.827199999999999</v>
      </c>
      <c r="S28" s="67">
        <f t="shared" si="5"/>
        <v>29</v>
      </c>
    </row>
    <row r="29" spans="1:19" x14ac:dyDescent="0.3">
      <c r="A29" s="63" t="s">
        <v>288</v>
      </c>
      <c r="B29" s="64">
        <f>VLOOKUP($A29,'Return Data'!$B$7:$R$2843,3,0)</f>
        <v>44376</v>
      </c>
      <c r="C29" s="65">
        <f>VLOOKUP($A29,'Return Data'!$B$7:$R$2843,4,0)</f>
        <v>14.273899999999999</v>
      </c>
      <c r="D29" s="65">
        <f>VLOOKUP($A29,'Return Data'!$B$7:$R$2843,10,0)</f>
        <v>13.516500000000001</v>
      </c>
      <c r="E29" s="66">
        <f t="shared" si="0"/>
        <v>20</v>
      </c>
      <c r="F29" s="65">
        <f>VLOOKUP($A29,'Return Data'!$B$7:$R$2843,11,0)</f>
        <v>22.209099999999999</v>
      </c>
      <c r="G29" s="66">
        <f t="shared" si="1"/>
        <v>22</v>
      </c>
      <c r="H29" s="65">
        <f>VLOOKUP($A29,'Return Data'!$B$7:$R$2843,12,0)</f>
        <v>44.4756</v>
      </c>
      <c r="I29" s="66">
        <f t="shared" si="2"/>
        <v>37</v>
      </c>
      <c r="J29" s="65">
        <f>VLOOKUP($A29,'Return Data'!$B$7:$R$2843,13,0)</f>
        <v>58.180599999999998</v>
      </c>
      <c r="K29" s="66">
        <f t="shared" si="3"/>
        <v>41</v>
      </c>
      <c r="L29" s="65"/>
      <c r="M29" s="66"/>
      <c r="N29" s="65"/>
      <c r="O29" s="66"/>
      <c r="P29" s="65"/>
      <c r="Q29" s="66"/>
      <c r="R29" s="65">
        <f>VLOOKUP($A29,'Return Data'!$B$7:$R$2843,16,0)</f>
        <v>23.305</v>
      </c>
      <c r="S29" s="67">
        <f t="shared" si="5"/>
        <v>6</v>
      </c>
    </row>
    <row r="30" spans="1:19" x14ac:dyDescent="0.3">
      <c r="A30" s="63" t="s">
        <v>289</v>
      </c>
      <c r="B30" s="64">
        <f>VLOOKUP($A30,'Return Data'!$B$7:$R$2843,3,0)</f>
        <v>44376</v>
      </c>
      <c r="C30" s="65">
        <f>VLOOKUP($A30,'Return Data'!$B$7:$R$2843,4,0)</f>
        <v>25.071000000000002</v>
      </c>
      <c r="D30" s="65">
        <f>VLOOKUP($A30,'Return Data'!$B$7:$R$2843,10,0)</f>
        <v>9.2666000000000004</v>
      </c>
      <c r="E30" s="66">
        <f t="shared" si="0"/>
        <v>56</v>
      </c>
      <c r="F30" s="65">
        <f>VLOOKUP($A30,'Return Data'!$B$7:$R$2843,11,0)</f>
        <v>16.225999999999999</v>
      </c>
      <c r="G30" s="66">
        <f t="shared" si="1"/>
        <v>51</v>
      </c>
      <c r="H30" s="65">
        <f>VLOOKUP($A30,'Return Data'!$B$7:$R$2843,12,0)</f>
        <v>46.639800000000001</v>
      </c>
      <c r="I30" s="66">
        <f t="shared" si="2"/>
        <v>30</v>
      </c>
      <c r="J30" s="65">
        <f>VLOOKUP($A30,'Return Data'!$B$7:$R$2843,13,0)</f>
        <v>60.106000000000002</v>
      </c>
      <c r="K30" s="66">
        <f t="shared" si="3"/>
        <v>33</v>
      </c>
      <c r="L30" s="65">
        <f>VLOOKUP($A30,'Return Data'!$B$7:$R$2843,17,0)</f>
        <v>19.4955</v>
      </c>
      <c r="M30" s="66">
        <f t="shared" ref="M30:M38" si="8">RANK(L30,L$8:L$73,0)</f>
        <v>28</v>
      </c>
      <c r="N30" s="65">
        <f>VLOOKUP($A30,'Return Data'!$B$7:$R$2843,14,0)</f>
        <v>15.8323</v>
      </c>
      <c r="O30" s="66">
        <f t="shared" ref="O30:O38" si="9">RANK(N30,N$8:N$73,0)</f>
        <v>14</v>
      </c>
      <c r="P30" s="65">
        <f>VLOOKUP($A30,'Return Data'!$B$7:$R$2843,15,0)</f>
        <v>16.847799999999999</v>
      </c>
      <c r="Q30" s="66">
        <f>RANK(P30,P$8:P$73,0)</f>
        <v>7</v>
      </c>
      <c r="R30" s="65">
        <f>VLOOKUP($A30,'Return Data'!$B$7:$R$2843,16,0)</f>
        <v>7.1803999999999997</v>
      </c>
      <c r="S30" s="67">
        <f t="shared" si="5"/>
        <v>61</v>
      </c>
    </row>
    <row r="31" spans="1:19" x14ac:dyDescent="0.3">
      <c r="A31" s="63" t="s">
        <v>290</v>
      </c>
      <c r="B31" s="64">
        <f>VLOOKUP($A31,'Return Data'!$B$7:$R$2843,3,0)</f>
        <v>44376</v>
      </c>
      <c r="C31" s="65">
        <f>VLOOKUP($A31,'Return Data'!$B$7:$R$2843,4,0)</f>
        <v>64.942999999999998</v>
      </c>
      <c r="D31" s="65">
        <f>VLOOKUP($A31,'Return Data'!$B$7:$R$2843,10,0)</f>
        <v>12.150499999999999</v>
      </c>
      <c r="E31" s="66">
        <f t="shared" si="0"/>
        <v>29</v>
      </c>
      <c r="F31" s="65">
        <f>VLOOKUP($A31,'Return Data'!$B$7:$R$2843,11,0)</f>
        <v>21.191700000000001</v>
      </c>
      <c r="G31" s="66">
        <f t="shared" si="1"/>
        <v>27</v>
      </c>
      <c r="H31" s="65">
        <f>VLOOKUP($A31,'Return Data'!$B$7:$R$2843,12,0)</f>
        <v>44.558700000000002</v>
      </c>
      <c r="I31" s="66">
        <f t="shared" si="2"/>
        <v>36</v>
      </c>
      <c r="J31" s="65">
        <f>VLOOKUP($A31,'Return Data'!$B$7:$R$2843,13,0)</f>
        <v>58.784799999999997</v>
      </c>
      <c r="K31" s="66">
        <f t="shared" si="3"/>
        <v>40</v>
      </c>
      <c r="L31" s="65">
        <f>VLOOKUP($A31,'Return Data'!$B$7:$R$2843,17,0)</f>
        <v>19.167100000000001</v>
      </c>
      <c r="M31" s="66">
        <f t="shared" si="8"/>
        <v>31</v>
      </c>
      <c r="N31" s="65">
        <f>VLOOKUP($A31,'Return Data'!$B$7:$R$2843,14,0)</f>
        <v>17.209399999999999</v>
      </c>
      <c r="O31" s="66">
        <f t="shared" si="9"/>
        <v>12</v>
      </c>
      <c r="P31" s="65">
        <f>VLOOKUP($A31,'Return Data'!$B$7:$R$2843,15,0)</f>
        <v>15.924099999999999</v>
      </c>
      <c r="Q31" s="66">
        <f>RANK(P31,P$8:P$73,0)</f>
        <v>12</v>
      </c>
      <c r="R31" s="65">
        <f>VLOOKUP($A31,'Return Data'!$B$7:$R$2843,16,0)</f>
        <v>12.7348</v>
      </c>
      <c r="S31" s="67">
        <f t="shared" si="5"/>
        <v>41</v>
      </c>
    </row>
    <row r="32" spans="1:19" x14ac:dyDescent="0.3">
      <c r="A32" s="63" t="s">
        <v>291</v>
      </c>
      <c r="B32" s="64">
        <f>VLOOKUP($A32,'Return Data'!$B$7:$R$2843,3,0)</f>
        <v>44376</v>
      </c>
      <c r="C32" s="65">
        <f>VLOOKUP($A32,'Return Data'!$B$7:$R$2843,4,0)</f>
        <v>73.02</v>
      </c>
      <c r="D32" s="65">
        <f>VLOOKUP($A32,'Return Data'!$B$7:$R$2843,10,0)</f>
        <v>10.5359</v>
      </c>
      <c r="E32" s="66">
        <f t="shared" si="0"/>
        <v>49</v>
      </c>
      <c r="F32" s="65">
        <f>VLOOKUP($A32,'Return Data'!$B$7:$R$2843,11,0)</f>
        <v>16.9724</v>
      </c>
      <c r="G32" s="66">
        <f t="shared" si="1"/>
        <v>46</v>
      </c>
      <c r="H32" s="65">
        <f>VLOOKUP($A32,'Return Data'!$B$7:$R$2843,12,0)</f>
        <v>38.916400000000003</v>
      </c>
      <c r="I32" s="66">
        <f t="shared" si="2"/>
        <v>54</v>
      </c>
      <c r="J32" s="65">
        <f>VLOOKUP($A32,'Return Data'!$B$7:$R$2843,13,0)</f>
        <v>53.833199999999998</v>
      </c>
      <c r="K32" s="66">
        <f t="shared" si="3"/>
        <v>52</v>
      </c>
      <c r="L32" s="65">
        <f>VLOOKUP($A32,'Return Data'!$B$7:$R$2843,17,0)</f>
        <v>15.9314</v>
      </c>
      <c r="M32" s="66">
        <f t="shared" si="8"/>
        <v>46</v>
      </c>
      <c r="N32" s="65">
        <f>VLOOKUP($A32,'Return Data'!$B$7:$R$2843,14,0)</f>
        <v>10.2568</v>
      </c>
      <c r="O32" s="66">
        <f t="shared" si="9"/>
        <v>44</v>
      </c>
      <c r="P32" s="65">
        <f>VLOOKUP($A32,'Return Data'!$B$7:$R$2843,15,0)</f>
        <v>13.2376</v>
      </c>
      <c r="Q32" s="66">
        <f>RANK(P32,P$8:P$73,0)</f>
        <v>23</v>
      </c>
      <c r="R32" s="65">
        <f>VLOOKUP($A32,'Return Data'!$B$7:$R$2843,16,0)</f>
        <v>13.8329</v>
      </c>
      <c r="S32" s="67">
        <f t="shared" si="5"/>
        <v>37</v>
      </c>
    </row>
    <row r="33" spans="1:19" x14ac:dyDescent="0.3">
      <c r="A33" s="63" t="s">
        <v>292</v>
      </c>
      <c r="B33" s="64">
        <f>VLOOKUP($A33,'Return Data'!$B$7:$R$2843,3,0)</f>
        <v>44376</v>
      </c>
      <c r="C33" s="65">
        <f>VLOOKUP($A33,'Return Data'!$B$7:$R$2843,4,0)</f>
        <v>89.453699999999998</v>
      </c>
      <c r="D33" s="65">
        <f>VLOOKUP($A33,'Return Data'!$B$7:$R$2843,10,0)</f>
        <v>11.058199999999999</v>
      </c>
      <c r="E33" s="66">
        <f t="shared" si="0"/>
        <v>40</v>
      </c>
      <c r="F33" s="65">
        <f>VLOOKUP($A33,'Return Data'!$B$7:$R$2843,11,0)</f>
        <v>13.162100000000001</v>
      </c>
      <c r="G33" s="66">
        <f t="shared" si="1"/>
        <v>60</v>
      </c>
      <c r="H33" s="65">
        <f>VLOOKUP($A33,'Return Data'!$B$7:$R$2843,12,0)</f>
        <v>37.5914</v>
      </c>
      <c r="I33" s="66">
        <f t="shared" si="2"/>
        <v>55</v>
      </c>
      <c r="J33" s="65">
        <f>VLOOKUP($A33,'Return Data'!$B$7:$R$2843,13,0)</f>
        <v>50.956299999999999</v>
      </c>
      <c r="K33" s="66">
        <f t="shared" si="3"/>
        <v>56</v>
      </c>
      <c r="L33" s="65">
        <f>VLOOKUP($A33,'Return Data'!$B$7:$R$2843,17,0)</f>
        <v>14.8002</v>
      </c>
      <c r="M33" s="66">
        <f t="shared" si="8"/>
        <v>53</v>
      </c>
      <c r="N33" s="65">
        <f>VLOOKUP($A33,'Return Data'!$B$7:$R$2843,14,0)</f>
        <v>12.310499999999999</v>
      </c>
      <c r="O33" s="66">
        <f t="shared" si="9"/>
        <v>34</v>
      </c>
      <c r="P33" s="65">
        <f>VLOOKUP($A33,'Return Data'!$B$7:$R$2843,15,0)</f>
        <v>13.2486</v>
      </c>
      <c r="Q33" s="66">
        <f>RANK(P33,P$8:P$73,0)</f>
        <v>22</v>
      </c>
      <c r="R33" s="65">
        <f>VLOOKUP($A33,'Return Data'!$B$7:$R$2843,16,0)</f>
        <v>9.7235999999999994</v>
      </c>
      <c r="S33" s="67">
        <f t="shared" si="5"/>
        <v>54</v>
      </c>
    </row>
    <row r="34" spans="1:19" x14ac:dyDescent="0.3">
      <c r="A34" s="63" t="s">
        <v>435</v>
      </c>
      <c r="B34" s="64">
        <f>VLOOKUP($A34,'Return Data'!$B$7:$R$2843,3,0)</f>
        <v>44376</v>
      </c>
      <c r="C34" s="65">
        <f>VLOOKUP($A34,'Return Data'!$B$7:$R$2843,4,0)</f>
        <v>16.690100000000001</v>
      </c>
      <c r="D34" s="65">
        <f>VLOOKUP($A34,'Return Data'!$B$7:$R$2843,10,0)</f>
        <v>13.373799999999999</v>
      </c>
      <c r="E34" s="66">
        <f t="shared" si="0"/>
        <v>21</v>
      </c>
      <c r="F34" s="65">
        <f>VLOOKUP($A34,'Return Data'!$B$7:$R$2843,11,0)</f>
        <v>24.043800000000001</v>
      </c>
      <c r="G34" s="66">
        <f t="shared" si="1"/>
        <v>18</v>
      </c>
      <c r="H34" s="65">
        <f>VLOOKUP($A34,'Return Data'!$B$7:$R$2843,12,0)</f>
        <v>51.407499999999999</v>
      </c>
      <c r="I34" s="66">
        <f t="shared" si="2"/>
        <v>16</v>
      </c>
      <c r="J34" s="65">
        <f>VLOOKUP($A34,'Return Data'!$B$7:$R$2843,13,0)</f>
        <v>63.503399999999999</v>
      </c>
      <c r="K34" s="66">
        <f t="shared" si="3"/>
        <v>27</v>
      </c>
      <c r="L34" s="65">
        <f>VLOOKUP($A34,'Return Data'!$B$7:$R$2843,17,0)</f>
        <v>19.9709</v>
      </c>
      <c r="M34" s="66">
        <f t="shared" si="8"/>
        <v>26</v>
      </c>
      <c r="N34" s="65">
        <f>VLOOKUP($A34,'Return Data'!$B$7:$R$2843,14,0)</f>
        <v>13.6945</v>
      </c>
      <c r="O34" s="66">
        <f t="shared" si="9"/>
        <v>27</v>
      </c>
      <c r="P34" s="65"/>
      <c r="Q34" s="66"/>
      <c r="R34" s="65">
        <f>VLOOKUP($A34,'Return Data'!$B$7:$R$2843,16,0)</f>
        <v>11.5181</v>
      </c>
      <c r="S34" s="67">
        <f t="shared" si="5"/>
        <v>49</v>
      </c>
    </row>
    <row r="35" spans="1:19" x14ac:dyDescent="0.3">
      <c r="A35" s="63" t="s">
        <v>294</v>
      </c>
      <c r="B35" s="64">
        <f>VLOOKUP($A35,'Return Data'!$B$7:$R$2843,3,0)</f>
        <v>44376</v>
      </c>
      <c r="C35" s="65">
        <f>VLOOKUP($A35,'Return Data'!$B$7:$R$2843,4,0)</f>
        <v>28.088999999999999</v>
      </c>
      <c r="D35" s="65">
        <f>VLOOKUP($A35,'Return Data'!$B$7:$R$2843,10,0)</f>
        <v>12.033300000000001</v>
      </c>
      <c r="E35" s="66">
        <f t="shared" si="0"/>
        <v>31</v>
      </c>
      <c r="F35" s="65">
        <f>VLOOKUP($A35,'Return Data'!$B$7:$R$2843,11,0)</f>
        <v>22.014700000000001</v>
      </c>
      <c r="G35" s="66">
        <f t="shared" si="1"/>
        <v>23</v>
      </c>
      <c r="H35" s="65">
        <f>VLOOKUP($A35,'Return Data'!$B$7:$R$2843,12,0)</f>
        <v>48.164400000000001</v>
      </c>
      <c r="I35" s="66">
        <f t="shared" si="2"/>
        <v>25</v>
      </c>
      <c r="J35" s="65">
        <f>VLOOKUP($A35,'Return Data'!$B$7:$R$2843,13,0)</f>
        <v>68.258099999999999</v>
      </c>
      <c r="K35" s="66">
        <f t="shared" si="3"/>
        <v>21</v>
      </c>
      <c r="L35" s="65">
        <f>VLOOKUP($A35,'Return Data'!$B$7:$R$2843,17,0)</f>
        <v>24.778400000000001</v>
      </c>
      <c r="M35" s="66">
        <f t="shared" si="8"/>
        <v>10</v>
      </c>
      <c r="N35" s="65">
        <f>VLOOKUP($A35,'Return Data'!$B$7:$R$2843,14,0)</f>
        <v>20.468800000000002</v>
      </c>
      <c r="O35" s="66">
        <f t="shared" si="9"/>
        <v>5</v>
      </c>
      <c r="P35" s="65"/>
      <c r="Q35" s="66"/>
      <c r="R35" s="65">
        <f>VLOOKUP($A35,'Return Data'!$B$7:$R$2843,16,0)</f>
        <v>20.628699999999998</v>
      </c>
      <c r="S35" s="67">
        <f t="shared" si="5"/>
        <v>10</v>
      </c>
    </row>
    <row r="36" spans="1:19" x14ac:dyDescent="0.3">
      <c r="A36" s="63" t="s">
        <v>295</v>
      </c>
      <c r="B36" s="64">
        <f>VLOOKUP($A36,'Return Data'!$B$7:$R$2843,3,0)</f>
        <v>44376</v>
      </c>
      <c r="C36" s="65">
        <f>VLOOKUP($A36,'Return Data'!$B$7:$R$2843,4,0)</f>
        <v>24.456399999999999</v>
      </c>
      <c r="D36" s="65">
        <f>VLOOKUP($A36,'Return Data'!$B$7:$R$2843,10,0)</f>
        <v>11.741400000000001</v>
      </c>
      <c r="E36" s="66">
        <f t="shared" si="0"/>
        <v>34</v>
      </c>
      <c r="F36" s="65">
        <f>VLOOKUP($A36,'Return Data'!$B$7:$R$2843,11,0)</f>
        <v>20.7789</v>
      </c>
      <c r="G36" s="66">
        <f t="shared" si="1"/>
        <v>29</v>
      </c>
      <c r="H36" s="65">
        <f>VLOOKUP($A36,'Return Data'!$B$7:$R$2843,12,0)</f>
        <v>51.000900000000001</v>
      </c>
      <c r="I36" s="66">
        <f t="shared" si="2"/>
        <v>17</v>
      </c>
      <c r="J36" s="65">
        <f>VLOOKUP($A36,'Return Data'!$B$7:$R$2843,13,0)</f>
        <v>57.635800000000003</v>
      </c>
      <c r="K36" s="66">
        <f t="shared" si="3"/>
        <v>43</v>
      </c>
      <c r="L36" s="65">
        <f>VLOOKUP($A36,'Return Data'!$B$7:$R$2843,17,0)</f>
        <v>18.728899999999999</v>
      </c>
      <c r="M36" s="66">
        <f t="shared" si="8"/>
        <v>33</v>
      </c>
      <c r="N36" s="65">
        <f>VLOOKUP($A36,'Return Data'!$B$7:$R$2843,14,0)</f>
        <v>11.684699999999999</v>
      </c>
      <c r="O36" s="66">
        <f t="shared" si="9"/>
        <v>38</v>
      </c>
      <c r="P36" s="65">
        <f>VLOOKUP($A36,'Return Data'!$B$7:$R$2843,15,0)</f>
        <v>16.041799999999999</v>
      </c>
      <c r="Q36" s="66">
        <f>RANK(P36,P$8:P$73,0)</f>
        <v>11</v>
      </c>
      <c r="R36" s="65">
        <f>VLOOKUP($A36,'Return Data'!$B$7:$R$2843,16,0)</f>
        <v>14.894500000000001</v>
      </c>
      <c r="S36" s="67">
        <f t="shared" si="5"/>
        <v>28</v>
      </c>
    </row>
    <row r="37" spans="1:19" x14ac:dyDescent="0.3">
      <c r="A37" s="63" t="s">
        <v>2014</v>
      </c>
      <c r="B37" s="64">
        <f>VLOOKUP($A37,'Return Data'!$B$7:$R$2843,3,0)</f>
        <v>44376</v>
      </c>
      <c r="C37" s="65">
        <f>VLOOKUP($A37,'Return Data'!$B$7:$R$2843,4,0)</f>
        <v>18.510200000000001</v>
      </c>
      <c r="D37" s="65">
        <f>VLOOKUP($A37,'Return Data'!$B$7:$R$2843,10,0)</f>
        <v>9.6341999999999999</v>
      </c>
      <c r="E37" s="66">
        <f t="shared" si="0"/>
        <v>55</v>
      </c>
      <c r="F37" s="65">
        <f>VLOOKUP($A37,'Return Data'!$B$7:$R$2843,11,0)</f>
        <v>15.2035</v>
      </c>
      <c r="G37" s="66">
        <f t="shared" si="1"/>
        <v>57</v>
      </c>
      <c r="H37" s="65">
        <f>VLOOKUP($A37,'Return Data'!$B$7:$R$2843,12,0)</f>
        <v>34.482700000000001</v>
      </c>
      <c r="I37" s="66">
        <f t="shared" si="2"/>
        <v>60</v>
      </c>
      <c r="J37" s="65">
        <f>VLOOKUP($A37,'Return Data'!$B$7:$R$2843,13,0)</f>
        <v>44.622199999999999</v>
      </c>
      <c r="K37" s="66">
        <f t="shared" si="3"/>
        <v>61</v>
      </c>
      <c r="L37" s="65">
        <f>VLOOKUP($A37,'Return Data'!$B$7:$R$2843,17,0)</f>
        <v>12.546099999999999</v>
      </c>
      <c r="M37" s="66">
        <f t="shared" si="8"/>
        <v>59</v>
      </c>
      <c r="N37" s="65">
        <f>VLOOKUP($A37,'Return Data'!$B$7:$R$2843,14,0)</f>
        <v>10.427099999999999</v>
      </c>
      <c r="O37" s="66">
        <f t="shared" si="9"/>
        <v>43</v>
      </c>
      <c r="P37" s="65"/>
      <c r="Q37" s="66"/>
      <c r="R37" s="65">
        <f>VLOOKUP($A37,'Return Data'!$B$7:$R$2843,16,0)</f>
        <v>11.8428</v>
      </c>
      <c r="S37" s="67">
        <f t="shared" si="5"/>
        <v>45</v>
      </c>
    </row>
    <row r="38" spans="1:19" x14ac:dyDescent="0.3">
      <c r="A38" s="63" t="s">
        <v>296</v>
      </c>
      <c r="B38" s="64">
        <f>VLOOKUP($A38,'Return Data'!$B$7:$R$2843,3,0)</f>
        <v>44376</v>
      </c>
      <c r="C38" s="65">
        <f>VLOOKUP($A38,'Return Data'!$B$7:$R$2843,4,0)</f>
        <v>68.044600000000003</v>
      </c>
      <c r="D38" s="65">
        <f>VLOOKUP($A38,'Return Data'!$B$7:$R$2843,10,0)</f>
        <v>10.573499999999999</v>
      </c>
      <c r="E38" s="66">
        <f t="shared" si="0"/>
        <v>48</v>
      </c>
      <c r="F38" s="65">
        <f>VLOOKUP($A38,'Return Data'!$B$7:$R$2843,11,0)</f>
        <v>23.3613</v>
      </c>
      <c r="G38" s="66">
        <f t="shared" si="1"/>
        <v>21</v>
      </c>
      <c r="H38" s="65">
        <f>VLOOKUP($A38,'Return Data'!$B$7:$R$2843,12,0)</f>
        <v>52.882800000000003</v>
      </c>
      <c r="I38" s="66">
        <f t="shared" si="2"/>
        <v>15</v>
      </c>
      <c r="J38" s="65">
        <f>VLOOKUP($A38,'Return Data'!$B$7:$R$2843,13,0)</f>
        <v>63.902900000000002</v>
      </c>
      <c r="K38" s="66">
        <f t="shared" si="3"/>
        <v>26</v>
      </c>
      <c r="L38" s="65">
        <f>VLOOKUP($A38,'Return Data'!$B$7:$R$2843,17,0)</f>
        <v>10.1814</v>
      </c>
      <c r="M38" s="66">
        <f t="shared" si="8"/>
        <v>62</v>
      </c>
      <c r="N38" s="65">
        <f>VLOOKUP($A38,'Return Data'!$B$7:$R$2843,14,0)</f>
        <v>7.6951999999999998</v>
      </c>
      <c r="O38" s="66">
        <f t="shared" si="9"/>
        <v>52</v>
      </c>
      <c r="P38" s="65">
        <f>VLOOKUP($A38,'Return Data'!$B$7:$R$2843,15,0)</f>
        <v>8.3171999999999997</v>
      </c>
      <c r="Q38" s="66">
        <f>RANK(P38,P$8:P$73,0)</f>
        <v>39</v>
      </c>
      <c r="R38" s="65">
        <f>VLOOKUP($A38,'Return Data'!$B$7:$R$2843,16,0)</f>
        <v>12.920400000000001</v>
      </c>
      <c r="S38" s="67">
        <f t="shared" si="5"/>
        <v>40</v>
      </c>
    </row>
    <row r="39" spans="1:19" x14ac:dyDescent="0.3">
      <c r="A39" s="63" t="s">
        <v>297</v>
      </c>
      <c r="B39" s="64">
        <f>VLOOKUP($A39,'Return Data'!$B$7:$R$2843,3,0)</f>
        <v>44376</v>
      </c>
      <c r="C39" s="65">
        <f>VLOOKUP($A39,'Return Data'!$B$7:$R$2843,4,0)</f>
        <v>16.043500000000002</v>
      </c>
      <c r="D39" s="65">
        <f>VLOOKUP($A39,'Return Data'!$B$7:$R$2843,10,0)</f>
        <v>10.8765</v>
      </c>
      <c r="E39" s="66">
        <f t="shared" si="0"/>
        <v>43</v>
      </c>
      <c r="F39" s="65">
        <f>VLOOKUP($A39,'Return Data'!$B$7:$R$2843,11,0)</f>
        <v>16.317900000000002</v>
      </c>
      <c r="G39" s="66">
        <f t="shared" si="1"/>
        <v>49</v>
      </c>
      <c r="H39" s="65">
        <f>VLOOKUP($A39,'Return Data'!$B$7:$R$2843,12,0)</f>
        <v>29.4238</v>
      </c>
      <c r="I39" s="66">
        <f t="shared" si="2"/>
        <v>63</v>
      </c>
      <c r="J39" s="65">
        <f>VLOOKUP($A39,'Return Data'!$B$7:$R$2843,13,0)</f>
        <v>55.500999999999998</v>
      </c>
      <c r="K39" s="66">
        <f t="shared" si="3"/>
        <v>47</v>
      </c>
      <c r="L39" s="65"/>
      <c r="M39" s="66"/>
      <c r="N39" s="65"/>
      <c r="O39" s="66"/>
      <c r="P39" s="65"/>
      <c r="Q39" s="66"/>
      <c r="R39" s="65">
        <f>VLOOKUP($A39,'Return Data'!$B$7:$R$2843,16,0)</f>
        <v>27.684799999999999</v>
      </c>
      <c r="S39" s="67">
        <f t="shared" si="5"/>
        <v>1</v>
      </c>
    </row>
    <row r="40" spans="1:19" x14ac:dyDescent="0.3">
      <c r="A40" s="63" t="s">
        <v>298</v>
      </c>
      <c r="B40" s="64">
        <f>VLOOKUP($A40,'Return Data'!$B$7:$R$2843,3,0)</f>
        <v>44376</v>
      </c>
      <c r="C40" s="65">
        <f>VLOOKUP($A40,'Return Data'!$B$7:$R$2843,4,0)</f>
        <v>20.93</v>
      </c>
      <c r="D40" s="65">
        <f>VLOOKUP($A40,'Return Data'!$B$7:$R$2843,10,0)</f>
        <v>14.1844</v>
      </c>
      <c r="E40" s="66">
        <f t="shared" ref="E40:E71" si="10">RANK(D40,D$8:D$73,0)</f>
        <v>17</v>
      </c>
      <c r="F40" s="65">
        <f>VLOOKUP($A40,'Return Data'!$B$7:$R$2843,11,0)</f>
        <v>21.544699999999999</v>
      </c>
      <c r="G40" s="66">
        <f t="shared" ref="G40:G71" si="11">RANK(F40,F$8:F$73,0)</f>
        <v>24</v>
      </c>
      <c r="H40" s="65">
        <f>VLOOKUP($A40,'Return Data'!$B$7:$R$2843,12,0)</f>
        <v>50.467300000000002</v>
      </c>
      <c r="I40" s="66">
        <f t="shared" ref="I40:I71" si="12">RANK(H40,H$8:H$73,0)</f>
        <v>18</v>
      </c>
      <c r="J40" s="65">
        <f>VLOOKUP($A40,'Return Data'!$B$7:$R$2843,13,0)</f>
        <v>61.248100000000001</v>
      </c>
      <c r="K40" s="66">
        <f t="shared" ref="K40:K71" si="13">RANK(J40,J$8:J$73,0)</f>
        <v>30</v>
      </c>
      <c r="L40" s="65">
        <f>VLOOKUP($A40,'Return Data'!$B$7:$R$2843,17,0)</f>
        <v>19.428100000000001</v>
      </c>
      <c r="M40" s="66">
        <f t="shared" ref="M40:M53" si="14">RANK(L40,L$8:L$73,0)</f>
        <v>29</v>
      </c>
      <c r="N40" s="65">
        <f>VLOOKUP($A40,'Return Data'!$B$7:$R$2843,14,0)</f>
        <v>14.658300000000001</v>
      </c>
      <c r="O40" s="66">
        <f t="shared" ref="O40:O49" si="15">RANK(N40,N$8:N$73,0)</f>
        <v>21</v>
      </c>
      <c r="P40" s="65"/>
      <c r="Q40" s="66"/>
      <c r="R40" s="65">
        <f>VLOOKUP($A40,'Return Data'!$B$7:$R$2843,16,0)</f>
        <v>14.2249</v>
      </c>
      <c r="S40" s="67">
        <f t="shared" ref="S40:S71" si="16">RANK(R40,R$8:R$73,0)</f>
        <v>35</v>
      </c>
    </row>
    <row r="41" spans="1:19" x14ac:dyDescent="0.3">
      <c r="A41" s="63" t="s">
        <v>299</v>
      </c>
      <c r="B41" s="64">
        <f>VLOOKUP($A41,'Return Data'!$B$7:$R$2843,3,0)</f>
        <v>44376</v>
      </c>
      <c r="C41" s="65">
        <f>VLOOKUP($A41,'Return Data'!$B$7:$R$2843,4,0)</f>
        <v>804.18238834461795</v>
      </c>
      <c r="D41" s="65">
        <f>VLOOKUP($A41,'Return Data'!$B$7:$R$2843,10,0)</f>
        <v>12.428599999999999</v>
      </c>
      <c r="E41" s="66">
        <f t="shared" si="10"/>
        <v>25</v>
      </c>
      <c r="F41" s="65">
        <f>VLOOKUP($A41,'Return Data'!$B$7:$R$2843,11,0)</f>
        <v>18.1023</v>
      </c>
      <c r="G41" s="66">
        <f t="shared" si="11"/>
        <v>41</v>
      </c>
      <c r="H41" s="65">
        <f>VLOOKUP($A41,'Return Data'!$B$7:$R$2843,12,0)</f>
        <v>46.605800000000002</v>
      </c>
      <c r="I41" s="66">
        <f t="shared" si="12"/>
        <v>31</v>
      </c>
      <c r="J41" s="65">
        <f>VLOOKUP($A41,'Return Data'!$B$7:$R$2843,13,0)</f>
        <v>59.7164</v>
      </c>
      <c r="K41" s="66">
        <f t="shared" si="13"/>
        <v>36</v>
      </c>
      <c r="L41" s="65">
        <f>VLOOKUP($A41,'Return Data'!$B$7:$R$2843,17,0)</f>
        <v>17.7377</v>
      </c>
      <c r="M41" s="66">
        <f t="shared" si="14"/>
        <v>39</v>
      </c>
      <c r="N41" s="65">
        <f>VLOOKUP($A41,'Return Data'!$B$7:$R$2843,14,0)</f>
        <v>12.4687</v>
      </c>
      <c r="O41" s="66">
        <f t="shared" si="15"/>
        <v>33</v>
      </c>
      <c r="P41" s="65">
        <f>VLOOKUP($A41,'Return Data'!$B$7:$R$2843,15,0)</f>
        <v>12.0352</v>
      </c>
      <c r="Q41" s="66">
        <f>RANK(P41,P$8:P$73,0)</f>
        <v>32</v>
      </c>
      <c r="R41" s="65">
        <f>VLOOKUP($A41,'Return Data'!$B$7:$R$2843,16,0)</f>
        <v>18.965399999999999</v>
      </c>
      <c r="S41" s="67">
        <f t="shared" si="16"/>
        <v>14</v>
      </c>
    </row>
    <row r="42" spans="1:19" x14ac:dyDescent="0.3">
      <c r="A42" s="63" t="s">
        <v>300</v>
      </c>
      <c r="B42" s="64">
        <f>VLOOKUP($A42,'Return Data'!$B$7:$R$2843,3,0)</f>
        <v>44376</v>
      </c>
      <c r="C42" s="65">
        <f>VLOOKUP($A42,'Return Data'!$B$7:$R$2843,4,0)</f>
        <v>438.97270251301001</v>
      </c>
      <c r="D42" s="65">
        <f>VLOOKUP($A42,'Return Data'!$B$7:$R$2843,10,0)</f>
        <v>12.4247</v>
      </c>
      <c r="E42" s="66">
        <f t="shared" si="10"/>
        <v>26</v>
      </c>
      <c r="F42" s="65">
        <f>VLOOKUP($A42,'Return Data'!$B$7:$R$2843,11,0)</f>
        <v>18.114999999999998</v>
      </c>
      <c r="G42" s="66">
        <f t="shared" si="11"/>
        <v>40</v>
      </c>
      <c r="H42" s="65">
        <f>VLOOKUP($A42,'Return Data'!$B$7:$R$2843,12,0)</f>
        <v>46.334099999999999</v>
      </c>
      <c r="I42" s="66">
        <f t="shared" si="12"/>
        <v>32</v>
      </c>
      <c r="J42" s="65">
        <f>VLOOKUP($A42,'Return Data'!$B$7:$R$2843,13,0)</f>
        <v>59.173000000000002</v>
      </c>
      <c r="K42" s="66">
        <f t="shared" si="13"/>
        <v>38</v>
      </c>
      <c r="L42" s="65">
        <f>VLOOKUP($A42,'Return Data'!$B$7:$R$2843,17,0)</f>
        <v>17.978100000000001</v>
      </c>
      <c r="M42" s="66">
        <f t="shared" si="14"/>
        <v>38</v>
      </c>
      <c r="N42" s="65">
        <f>VLOOKUP($A42,'Return Data'!$B$7:$R$2843,14,0)</f>
        <v>12.5886</v>
      </c>
      <c r="O42" s="66">
        <f t="shared" si="15"/>
        <v>31</v>
      </c>
      <c r="P42" s="65">
        <f>VLOOKUP($A42,'Return Data'!$B$7:$R$2843,15,0)</f>
        <v>15.0913</v>
      </c>
      <c r="Q42" s="66">
        <f>RANK(P42,P$8:P$73,0)</f>
        <v>15</v>
      </c>
      <c r="R42" s="65">
        <f>VLOOKUP($A42,'Return Data'!$B$7:$R$2843,16,0)</f>
        <v>16.148499999999999</v>
      </c>
      <c r="S42" s="67">
        <f t="shared" si="16"/>
        <v>21</v>
      </c>
    </row>
    <row r="43" spans="1:19" x14ac:dyDescent="0.3">
      <c r="A43" s="63" t="s">
        <v>301</v>
      </c>
      <c r="B43" s="64">
        <f>VLOOKUP($A43,'Return Data'!$B$7:$R$2843,3,0)</f>
        <v>44376</v>
      </c>
      <c r="C43" s="65">
        <f>VLOOKUP($A43,'Return Data'!$B$7:$R$2843,4,0)</f>
        <v>194.5222</v>
      </c>
      <c r="D43" s="65">
        <f>VLOOKUP($A43,'Return Data'!$B$7:$R$2843,10,0)</f>
        <v>25.712499999999999</v>
      </c>
      <c r="E43" s="66">
        <f t="shared" si="10"/>
        <v>7</v>
      </c>
      <c r="F43" s="65">
        <f>VLOOKUP($A43,'Return Data'!$B$7:$R$2843,11,0)</f>
        <v>40.837499999999999</v>
      </c>
      <c r="G43" s="66">
        <f t="shared" si="11"/>
        <v>6</v>
      </c>
      <c r="H43" s="65">
        <f>VLOOKUP($A43,'Return Data'!$B$7:$R$2843,12,0)</f>
        <v>69.709599999999995</v>
      </c>
      <c r="I43" s="66">
        <f t="shared" si="12"/>
        <v>7</v>
      </c>
      <c r="J43" s="65">
        <f>VLOOKUP($A43,'Return Data'!$B$7:$R$2843,13,0)</f>
        <v>112.9153</v>
      </c>
      <c r="K43" s="66">
        <f t="shared" si="13"/>
        <v>1</v>
      </c>
      <c r="L43" s="65">
        <f>VLOOKUP($A43,'Return Data'!$B$7:$R$2843,17,0)</f>
        <v>42.947299999999998</v>
      </c>
      <c r="M43" s="66">
        <f t="shared" si="14"/>
        <v>1</v>
      </c>
      <c r="N43" s="65">
        <f>VLOOKUP($A43,'Return Data'!$B$7:$R$2843,14,0)</f>
        <v>29.877400000000002</v>
      </c>
      <c r="O43" s="66">
        <f t="shared" si="15"/>
        <v>2</v>
      </c>
      <c r="P43" s="65">
        <f>VLOOKUP($A43,'Return Data'!$B$7:$R$2843,15,0)</f>
        <v>23.347200000000001</v>
      </c>
      <c r="Q43" s="66">
        <f>RANK(P43,P$8:P$73,0)</f>
        <v>3</v>
      </c>
      <c r="R43" s="65">
        <f>VLOOKUP($A43,'Return Data'!$B$7:$R$2843,16,0)</f>
        <v>14.9815</v>
      </c>
      <c r="S43" s="67">
        <f t="shared" si="16"/>
        <v>27</v>
      </c>
    </row>
    <row r="44" spans="1:19" x14ac:dyDescent="0.3">
      <c r="A44" s="63" t="s">
        <v>302</v>
      </c>
      <c r="B44" s="64">
        <f>VLOOKUP($A44,'Return Data'!$B$7:$R$2843,3,0)</f>
        <v>44376</v>
      </c>
      <c r="C44" s="65">
        <f>VLOOKUP($A44,'Return Data'!$B$7:$R$2843,4,0)</f>
        <v>71.52</v>
      </c>
      <c r="D44" s="65">
        <f>VLOOKUP($A44,'Return Data'!$B$7:$R$2843,10,0)</f>
        <v>10.952500000000001</v>
      </c>
      <c r="E44" s="66">
        <f t="shared" si="10"/>
        <v>42</v>
      </c>
      <c r="F44" s="65">
        <f>VLOOKUP($A44,'Return Data'!$B$7:$R$2843,11,0)</f>
        <v>20.444600000000001</v>
      </c>
      <c r="G44" s="66">
        <f t="shared" si="11"/>
        <v>31</v>
      </c>
      <c r="H44" s="65">
        <f>VLOOKUP($A44,'Return Data'!$B$7:$R$2843,12,0)</f>
        <v>48.350999999999999</v>
      </c>
      <c r="I44" s="66">
        <f t="shared" si="12"/>
        <v>23</v>
      </c>
      <c r="J44" s="65">
        <f>VLOOKUP($A44,'Return Data'!$B$7:$R$2843,13,0)</f>
        <v>63.474299999999999</v>
      </c>
      <c r="K44" s="66">
        <f t="shared" si="13"/>
        <v>28</v>
      </c>
      <c r="L44" s="65">
        <f>VLOOKUP($A44,'Return Data'!$B$7:$R$2843,17,0)</f>
        <v>14.065</v>
      </c>
      <c r="M44" s="66">
        <f t="shared" si="14"/>
        <v>55</v>
      </c>
      <c r="N44" s="65">
        <f>VLOOKUP($A44,'Return Data'!$B$7:$R$2843,14,0)</f>
        <v>11.2913</v>
      </c>
      <c r="O44" s="66">
        <f t="shared" si="15"/>
        <v>40</v>
      </c>
      <c r="P44" s="65">
        <f>VLOOKUP($A44,'Return Data'!$B$7:$R$2843,15,0)</f>
        <v>11.5366</v>
      </c>
      <c r="Q44" s="66">
        <f>RANK(P44,P$8:P$73,0)</f>
        <v>35</v>
      </c>
      <c r="R44" s="65">
        <f>VLOOKUP($A44,'Return Data'!$B$7:$R$2843,16,0)</f>
        <v>16.8171</v>
      </c>
      <c r="S44" s="67">
        <f t="shared" si="16"/>
        <v>20</v>
      </c>
    </row>
    <row r="45" spans="1:19" x14ac:dyDescent="0.3">
      <c r="A45" s="63" t="s">
        <v>373</v>
      </c>
      <c r="B45" s="64">
        <f>VLOOKUP($A45,'Return Data'!$B$7:$R$2843,3,0)</f>
        <v>44376</v>
      </c>
      <c r="C45" s="65">
        <f>VLOOKUP($A45,'Return Data'!$B$7:$R$2843,4,0)</f>
        <v>626.89031963569005</v>
      </c>
      <c r="D45" s="65">
        <f>VLOOKUP($A45,'Return Data'!$B$7:$R$2843,10,0)</f>
        <v>12.7456</v>
      </c>
      <c r="E45" s="66">
        <f t="shared" si="10"/>
        <v>24</v>
      </c>
      <c r="F45" s="65">
        <f>VLOOKUP($A45,'Return Data'!$B$7:$R$2843,11,0)</f>
        <v>18.988700000000001</v>
      </c>
      <c r="G45" s="66">
        <f t="shared" si="11"/>
        <v>34</v>
      </c>
      <c r="H45" s="65">
        <f>VLOOKUP($A45,'Return Data'!$B$7:$R$2843,12,0)</f>
        <v>42.981999999999999</v>
      </c>
      <c r="I45" s="66">
        <f t="shared" si="12"/>
        <v>44</v>
      </c>
      <c r="J45" s="65">
        <f>VLOOKUP($A45,'Return Data'!$B$7:$R$2843,13,0)</f>
        <v>58.872799999999998</v>
      </c>
      <c r="K45" s="66">
        <f t="shared" si="13"/>
        <v>39</v>
      </c>
      <c r="L45" s="65">
        <f>VLOOKUP($A45,'Return Data'!$B$7:$R$2843,17,0)</f>
        <v>18.683700000000002</v>
      </c>
      <c r="M45" s="66">
        <f t="shared" si="14"/>
        <v>34</v>
      </c>
      <c r="N45" s="65">
        <f>VLOOKUP($A45,'Return Data'!$B$7:$R$2843,14,0)</f>
        <v>14.418200000000001</v>
      </c>
      <c r="O45" s="66">
        <f t="shared" si="15"/>
        <v>22</v>
      </c>
      <c r="P45" s="65">
        <f>VLOOKUP($A45,'Return Data'!$B$7:$R$2843,15,0)</f>
        <v>12.478300000000001</v>
      </c>
      <c r="Q45" s="66">
        <f>RANK(P45,P$8:P$73,0)</f>
        <v>29</v>
      </c>
      <c r="R45" s="65">
        <f>VLOOKUP($A45,'Return Data'!$B$7:$R$2843,16,0)</f>
        <v>15.7662</v>
      </c>
      <c r="S45" s="67">
        <f t="shared" si="16"/>
        <v>23</v>
      </c>
    </row>
    <row r="46" spans="1:19" x14ac:dyDescent="0.3">
      <c r="A46" s="63" t="s">
        <v>304</v>
      </c>
      <c r="B46" s="64">
        <f>VLOOKUP($A46,'Return Data'!$B$7:$R$2843,3,0)</f>
        <v>44376</v>
      </c>
      <c r="C46" s="65">
        <f>VLOOKUP($A46,'Return Data'!$B$7:$R$2843,4,0)</f>
        <v>21.4955</v>
      </c>
      <c r="D46" s="65">
        <f>VLOOKUP($A46,'Return Data'!$B$7:$R$2843,10,0)</f>
        <v>11.026999999999999</v>
      </c>
      <c r="E46" s="66">
        <f t="shared" si="10"/>
        <v>41</v>
      </c>
      <c r="F46" s="65">
        <f>VLOOKUP($A46,'Return Data'!$B$7:$R$2843,11,0)</f>
        <v>21.3386</v>
      </c>
      <c r="G46" s="66">
        <f t="shared" si="11"/>
        <v>25</v>
      </c>
      <c r="H46" s="65">
        <f>VLOOKUP($A46,'Return Data'!$B$7:$R$2843,12,0)</f>
        <v>45.256500000000003</v>
      </c>
      <c r="I46" s="66">
        <f t="shared" si="12"/>
        <v>33</v>
      </c>
      <c r="J46" s="65">
        <f>VLOOKUP($A46,'Return Data'!$B$7:$R$2843,13,0)</f>
        <v>73.783900000000003</v>
      </c>
      <c r="K46" s="66">
        <f t="shared" si="13"/>
        <v>17</v>
      </c>
      <c r="L46" s="65">
        <f>VLOOKUP($A46,'Return Data'!$B$7:$R$2843,17,0)</f>
        <v>24.394400000000001</v>
      </c>
      <c r="M46" s="66">
        <f t="shared" si="14"/>
        <v>12</v>
      </c>
      <c r="N46" s="65">
        <f>VLOOKUP($A46,'Return Data'!$B$7:$R$2843,14,0)</f>
        <v>20.172799999999999</v>
      </c>
      <c r="O46" s="66">
        <f t="shared" si="15"/>
        <v>7</v>
      </c>
      <c r="P46" s="65"/>
      <c r="Q46" s="66"/>
      <c r="R46" s="65">
        <f>VLOOKUP($A46,'Return Data'!$B$7:$R$2843,16,0)</f>
        <v>15.6945</v>
      </c>
      <c r="S46" s="67">
        <f t="shared" si="16"/>
        <v>24</v>
      </c>
    </row>
    <row r="47" spans="1:19" x14ac:dyDescent="0.3">
      <c r="A47" s="63" t="s">
        <v>305</v>
      </c>
      <c r="B47" s="64">
        <f>VLOOKUP($A47,'Return Data'!$B$7:$R$2843,3,0)</f>
        <v>44376</v>
      </c>
      <c r="C47" s="65">
        <f>VLOOKUP($A47,'Return Data'!$B$7:$R$2843,4,0)</f>
        <v>22.234500000000001</v>
      </c>
      <c r="D47" s="65">
        <f>VLOOKUP($A47,'Return Data'!$B$7:$R$2843,10,0)</f>
        <v>10.8367</v>
      </c>
      <c r="E47" s="66">
        <f t="shared" si="10"/>
        <v>45</v>
      </c>
      <c r="F47" s="65">
        <f>VLOOKUP($A47,'Return Data'!$B$7:$R$2843,11,0)</f>
        <v>20.7471</v>
      </c>
      <c r="G47" s="66">
        <f t="shared" si="11"/>
        <v>30</v>
      </c>
      <c r="H47" s="65">
        <f>VLOOKUP($A47,'Return Data'!$B$7:$R$2843,12,0)</f>
        <v>44.235599999999998</v>
      </c>
      <c r="I47" s="66">
        <f t="shared" si="12"/>
        <v>38</v>
      </c>
      <c r="J47" s="65">
        <f>VLOOKUP($A47,'Return Data'!$B$7:$R$2843,13,0)</f>
        <v>72.954400000000007</v>
      </c>
      <c r="K47" s="66">
        <f t="shared" si="13"/>
        <v>19</v>
      </c>
      <c r="L47" s="65">
        <f>VLOOKUP($A47,'Return Data'!$B$7:$R$2843,17,0)</f>
        <v>25.014399999999998</v>
      </c>
      <c r="M47" s="66">
        <f t="shared" si="14"/>
        <v>9</v>
      </c>
      <c r="N47" s="65">
        <f>VLOOKUP($A47,'Return Data'!$B$7:$R$2843,14,0)</f>
        <v>19.7807</v>
      </c>
      <c r="O47" s="66">
        <f t="shared" si="15"/>
        <v>8</v>
      </c>
      <c r="P47" s="65">
        <f>VLOOKUP($A47,'Return Data'!$B$7:$R$2843,15,0)</f>
        <v>16.089500000000001</v>
      </c>
      <c r="Q47" s="66">
        <f>RANK(P47,P$8:P$73,0)</f>
        <v>10</v>
      </c>
      <c r="R47" s="65">
        <f>VLOOKUP($A47,'Return Data'!$B$7:$R$2843,16,0)</f>
        <v>13.596</v>
      </c>
      <c r="S47" s="67">
        <f t="shared" si="16"/>
        <v>38</v>
      </c>
    </row>
    <row r="48" spans="1:19" x14ac:dyDescent="0.3">
      <c r="A48" s="63" t="s">
        <v>306</v>
      </c>
      <c r="B48" s="64">
        <f>VLOOKUP($A48,'Return Data'!$B$7:$R$2843,3,0)</f>
        <v>44376</v>
      </c>
      <c r="C48" s="65">
        <f>VLOOKUP($A48,'Return Data'!$B$7:$R$2843,4,0)</f>
        <v>20.994800000000001</v>
      </c>
      <c r="D48" s="65">
        <f>VLOOKUP($A48,'Return Data'!$B$7:$R$2843,10,0)</f>
        <v>10.817399999999999</v>
      </c>
      <c r="E48" s="66">
        <f t="shared" si="10"/>
        <v>46</v>
      </c>
      <c r="F48" s="65">
        <f>VLOOKUP($A48,'Return Data'!$B$7:$R$2843,11,0)</f>
        <v>21.238099999999999</v>
      </c>
      <c r="G48" s="66">
        <f t="shared" si="11"/>
        <v>26</v>
      </c>
      <c r="H48" s="65">
        <f>VLOOKUP($A48,'Return Data'!$B$7:$R$2843,12,0)</f>
        <v>44.896599999999999</v>
      </c>
      <c r="I48" s="66">
        <f t="shared" si="12"/>
        <v>34</v>
      </c>
      <c r="J48" s="65">
        <f>VLOOKUP($A48,'Return Data'!$B$7:$R$2843,13,0)</f>
        <v>74.324700000000007</v>
      </c>
      <c r="K48" s="66">
        <f t="shared" si="13"/>
        <v>15</v>
      </c>
      <c r="L48" s="65">
        <f>VLOOKUP($A48,'Return Data'!$B$7:$R$2843,17,0)</f>
        <v>23.762599999999999</v>
      </c>
      <c r="M48" s="66">
        <f t="shared" si="14"/>
        <v>14</v>
      </c>
      <c r="N48" s="65">
        <f>VLOOKUP($A48,'Return Data'!$B$7:$R$2843,14,0)</f>
        <v>17.838000000000001</v>
      </c>
      <c r="O48" s="66">
        <f t="shared" si="15"/>
        <v>11</v>
      </c>
      <c r="P48" s="65">
        <f>VLOOKUP($A48,'Return Data'!$B$7:$R$2843,15,0)</f>
        <v>14.7645</v>
      </c>
      <c r="Q48" s="66">
        <f>RANK(P48,P$8:P$73,0)</f>
        <v>16</v>
      </c>
      <c r="R48" s="65">
        <f>VLOOKUP($A48,'Return Data'!$B$7:$R$2843,16,0)</f>
        <v>12.386799999999999</v>
      </c>
      <c r="S48" s="67">
        <f t="shared" si="16"/>
        <v>42</v>
      </c>
    </row>
    <row r="49" spans="1:19" x14ac:dyDescent="0.3">
      <c r="A49" s="63" t="s">
        <v>307</v>
      </c>
      <c r="B49" s="64">
        <f>VLOOKUP($A49,'Return Data'!$B$7:$R$2843,3,0)</f>
        <v>44376</v>
      </c>
      <c r="C49" s="65">
        <f>VLOOKUP($A49,'Return Data'!$B$7:$R$2843,4,0)</f>
        <v>24.822600000000001</v>
      </c>
      <c r="D49" s="65">
        <f>VLOOKUP($A49,'Return Data'!$B$7:$R$2843,10,0)</f>
        <v>20.5443</v>
      </c>
      <c r="E49" s="66">
        <f t="shared" si="10"/>
        <v>8</v>
      </c>
      <c r="F49" s="65">
        <f>VLOOKUP($A49,'Return Data'!$B$7:$R$2843,11,0)</f>
        <v>33.590600000000002</v>
      </c>
      <c r="G49" s="66">
        <f t="shared" si="11"/>
        <v>8</v>
      </c>
      <c r="H49" s="65">
        <f>VLOOKUP($A49,'Return Data'!$B$7:$R$2843,12,0)</f>
        <v>64.802800000000005</v>
      </c>
      <c r="I49" s="66">
        <f t="shared" si="12"/>
        <v>8</v>
      </c>
      <c r="J49" s="65">
        <f>VLOOKUP($A49,'Return Data'!$B$7:$R$2843,13,0)</f>
        <v>92.152199999999993</v>
      </c>
      <c r="K49" s="66">
        <f t="shared" si="13"/>
        <v>8</v>
      </c>
      <c r="L49" s="65">
        <f>VLOOKUP($A49,'Return Data'!$B$7:$R$2843,17,0)</f>
        <v>38.354399999999998</v>
      </c>
      <c r="M49" s="66">
        <f t="shared" si="14"/>
        <v>2</v>
      </c>
      <c r="N49" s="65">
        <f>VLOOKUP($A49,'Return Data'!$B$7:$R$2843,14,0)</f>
        <v>26.891300000000001</v>
      </c>
      <c r="O49" s="66">
        <f t="shared" si="15"/>
        <v>4</v>
      </c>
      <c r="P49" s="65"/>
      <c r="Q49" s="66"/>
      <c r="R49" s="65">
        <f>VLOOKUP($A49,'Return Data'!$B$7:$R$2843,16,0)</f>
        <v>23.8569</v>
      </c>
      <c r="S49" s="67">
        <f t="shared" si="16"/>
        <v>4</v>
      </c>
    </row>
    <row r="50" spans="1:19" x14ac:dyDescent="0.3">
      <c r="A50" s="63" t="s">
        <v>308</v>
      </c>
      <c r="B50" s="64">
        <f>VLOOKUP($A50,'Return Data'!$B$7:$R$2843,3,0)</f>
        <v>44376</v>
      </c>
      <c r="C50" s="65">
        <f>VLOOKUP($A50,'Return Data'!$B$7:$R$2843,4,0)</f>
        <v>16.069800000000001</v>
      </c>
      <c r="D50" s="65">
        <f>VLOOKUP($A50,'Return Data'!$B$7:$R$2843,10,0)</f>
        <v>13.657500000000001</v>
      </c>
      <c r="E50" s="66">
        <f t="shared" si="10"/>
        <v>19</v>
      </c>
      <c r="F50" s="65">
        <f>VLOOKUP($A50,'Return Data'!$B$7:$R$2843,11,0)</f>
        <v>20.320799999999998</v>
      </c>
      <c r="G50" s="66">
        <f t="shared" si="11"/>
        <v>32</v>
      </c>
      <c r="H50" s="65">
        <f>VLOOKUP($A50,'Return Data'!$B$7:$R$2843,12,0)</f>
        <v>48.193399999999997</v>
      </c>
      <c r="I50" s="66">
        <f t="shared" si="12"/>
        <v>24</v>
      </c>
      <c r="J50" s="65">
        <f>VLOOKUP($A50,'Return Data'!$B$7:$R$2843,13,0)</f>
        <v>66.065200000000004</v>
      </c>
      <c r="K50" s="66">
        <f t="shared" si="13"/>
        <v>23</v>
      </c>
      <c r="L50" s="65">
        <f>VLOOKUP($A50,'Return Data'!$B$7:$R$2843,17,0)</f>
        <v>21.810600000000001</v>
      </c>
      <c r="M50" s="66">
        <f t="shared" si="14"/>
        <v>22</v>
      </c>
      <c r="N50" s="65"/>
      <c r="O50" s="66"/>
      <c r="P50" s="65"/>
      <c r="Q50" s="66"/>
      <c r="R50" s="65">
        <f>VLOOKUP($A50,'Return Data'!$B$7:$R$2843,16,0)</f>
        <v>17.422999999999998</v>
      </c>
      <c r="S50" s="67">
        <f t="shared" si="16"/>
        <v>18</v>
      </c>
    </row>
    <row r="51" spans="1:19" x14ac:dyDescent="0.3">
      <c r="A51" s="63" t="s">
        <v>309</v>
      </c>
      <c r="B51" s="64">
        <f>VLOOKUP($A51,'Return Data'!$B$7:$R$2843,3,0)</f>
        <v>44376</v>
      </c>
      <c r="C51" s="65">
        <f>VLOOKUP($A51,'Return Data'!$B$7:$R$2843,4,0)</f>
        <v>14.5084</v>
      </c>
      <c r="D51" s="65">
        <f>VLOOKUP($A51,'Return Data'!$B$7:$R$2843,10,0)</f>
        <v>11.1431</v>
      </c>
      <c r="E51" s="66">
        <f t="shared" si="10"/>
        <v>39</v>
      </c>
      <c r="F51" s="65">
        <f>VLOOKUP($A51,'Return Data'!$B$7:$R$2843,11,0)</f>
        <v>17.798400000000001</v>
      </c>
      <c r="G51" s="66">
        <f t="shared" si="11"/>
        <v>43</v>
      </c>
      <c r="H51" s="65">
        <f>VLOOKUP($A51,'Return Data'!$B$7:$R$2843,12,0)</f>
        <v>41.788800000000002</v>
      </c>
      <c r="I51" s="66">
        <f t="shared" si="12"/>
        <v>50</v>
      </c>
      <c r="J51" s="65">
        <f>VLOOKUP($A51,'Return Data'!$B$7:$R$2843,13,0)</f>
        <v>58.067700000000002</v>
      </c>
      <c r="K51" s="66">
        <f t="shared" si="13"/>
        <v>42</v>
      </c>
      <c r="L51" s="65">
        <f>VLOOKUP($A51,'Return Data'!$B$7:$R$2843,17,0)</f>
        <v>18.022400000000001</v>
      </c>
      <c r="M51" s="66">
        <f t="shared" si="14"/>
        <v>37</v>
      </c>
      <c r="N51" s="65"/>
      <c r="O51" s="66"/>
      <c r="P51" s="65"/>
      <c r="Q51" s="66"/>
      <c r="R51" s="65">
        <f>VLOOKUP($A51,'Return Data'!$B$7:$R$2843,16,0)</f>
        <v>12.0914</v>
      </c>
      <c r="S51" s="67">
        <f t="shared" si="16"/>
        <v>43</v>
      </c>
    </row>
    <row r="52" spans="1:19" x14ac:dyDescent="0.3">
      <c r="A52" s="63" t="s">
        <v>310</v>
      </c>
      <c r="B52" s="64">
        <f>VLOOKUP($A52,'Return Data'!$B$7:$R$2843,3,0)</f>
        <v>44376</v>
      </c>
      <c r="C52" s="65">
        <f>VLOOKUP($A52,'Return Data'!$B$7:$R$2843,4,0)</f>
        <v>69.147199999999998</v>
      </c>
      <c r="D52" s="65">
        <f>VLOOKUP($A52,'Return Data'!$B$7:$R$2843,10,0)</f>
        <v>15.676</v>
      </c>
      <c r="E52" s="66">
        <f t="shared" si="10"/>
        <v>14</v>
      </c>
      <c r="F52" s="65">
        <f>VLOOKUP($A52,'Return Data'!$B$7:$R$2843,11,0)</f>
        <v>27.659400000000002</v>
      </c>
      <c r="G52" s="66">
        <f t="shared" si="11"/>
        <v>16</v>
      </c>
      <c r="H52" s="65">
        <f>VLOOKUP($A52,'Return Data'!$B$7:$R$2843,12,0)</f>
        <v>49.629399999999997</v>
      </c>
      <c r="I52" s="66">
        <f t="shared" si="12"/>
        <v>21</v>
      </c>
      <c r="J52" s="65">
        <f>VLOOKUP($A52,'Return Data'!$B$7:$R$2843,13,0)</f>
        <v>80.360200000000006</v>
      </c>
      <c r="K52" s="66">
        <f t="shared" si="13"/>
        <v>11</v>
      </c>
      <c r="L52" s="65">
        <f>VLOOKUP($A52,'Return Data'!$B$7:$R$2843,17,0)</f>
        <v>35.593200000000003</v>
      </c>
      <c r="M52" s="66">
        <f t="shared" si="14"/>
        <v>4</v>
      </c>
      <c r="N52" s="65">
        <f>VLOOKUP($A52,'Return Data'!$B$7:$R$2843,14,0)</f>
        <v>28.499300000000002</v>
      </c>
      <c r="O52" s="66">
        <f>RANK(N52,N$8:N$73,0)</f>
        <v>3</v>
      </c>
      <c r="P52" s="65">
        <f>VLOOKUP($A52,'Return Data'!$B$7:$R$2843,15,0)</f>
        <v>23.509699999999999</v>
      </c>
      <c r="Q52" s="66">
        <f>RANK(P52,P$8:P$73,0)</f>
        <v>2</v>
      </c>
      <c r="R52" s="65">
        <f>VLOOKUP($A52,'Return Data'!$B$7:$R$2843,16,0)</f>
        <v>23.228899999999999</v>
      </c>
      <c r="S52" s="67">
        <f t="shared" si="16"/>
        <v>7</v>
      </c>
    </row>
    <row r="53" spans="1:19" x14ac:dyDescent="0.3">
      <c r="A53" s="63" t="s">
        <v>311</v>
      </c>
      <c r="B53" s="64">
        <f>VLOOKUP($A53,'Return Data'!$B$7:$R$2843,3,0)</f>
        <v>44376</v>
      </c>
      <c r="C53" s="65">
        <f>VLOOKUP($A53,'Return Data'!$B$7:$R$2843,4,0)</f>
        <v>49.438800000000001</v>
      </c>
      <c r="D53" s="65">
        <f>VLOOKUP($A53,'Return Data'!$B$7:$R$2843,10,0)</f>
        <v>16.569099999999999</v>
      </c>
      <c r="E53" s="66">
        <f t="shared" si="10"/>
        <v>11</v>
      </c>
      <c r="F53" s="65">
        <f>VLOOKUP($A53,'Return Data'!$B$7:$R$2843,11,0)</f>
        <v>28.115600000000001</v>
      </c>
      <c r="G53" s="66">
        <f t="shared" si="11"/>
        <v>12</v>
      </c>
      <c r="H53" s="65">
        <f>VLOOKUP($A53,'Return Data'!$B$7:$R$2843,12,0)</f>
        <v>49.925899999999999</v>
      </c>
      <c r="I53" s="66">
        <f t="shared" si="12"/>
        <v>20</v>
      </c>
      <c r="J53" s="65">
        <f>VLOOKUP($A53,'Return Data'!$B$7:$R$2843,13,0)</f>
        <v>82.803299999999993</v>
      </c>
      <c r="K53" s="66">
        <f t="shared" si="13"/>
        <v>9</v>
      </c>
      <c r="L53" s="65">
        <f>VLOOKUP($A53,'Return Data'!$B$7:$R$2843,17,0)</f>
        <v>38.170099999999998</v>
      </c>
      <c r="M53" s="66">
        <f t="shared" si="14"/>
        <v>3</v>
      </c>
      <c r="N53" s="65">
        <f>VLOOKUP($A53,'Return Data'!$B$7:$R$2843,14,0)</f>
        <v>29.955200000000001</v>
      </c>
      <c r="O53" s="66">
        <f>RANK(N53,N$8:N$73,0)</f>
        <v>1</v>
      </c>
      <c r="P53" s="65">
        <f>VLOOKUP($A53,'Return Data'!$B$7:$R$2843,15,0)</f>
        <v>23.809000000000001</v>
      </c>
      <c r="Q53" s="66">
        <f>RANK(P53,P$8:P$73,0)</f>
        <v>1</v>
      </c>
      <c r="R53" s="65">
        <f>VLOOKUP($A53,'Return Data'!$B$7:$R$2843,16,0)</f>
        <v>24.623000000000001</v>
      </c>
      <c r="S53" s="67">
        <f t="shared" si="16"/>
        <v>3</v>
      </c>
    </row>
    <row r="54" spans="1:19" x14ac:dyDescent="0.3">
      <c r="A54" s="63" t="s">
        <v>312</v>
      </c>
      <c r="B54" s="64">
        <f>VLOOKUP($A54,'Return Data'!$B$7:$R$2843,3,0)</f>
        <v>44376</v>
      </c>
      <c r="C54" s="65">
        <f>VLOOKUP($A54,'Return Data'!$B$7:$R$2843,4,0)</f>
        <v>13.94</v>
      </c>
      <c r="D54" s="65">
        <f>VLOOKUP($A54,'Return Data'!$B$7:$R$2843,10,0)</f>
        <v>7.6589</v>
      </c>
      <c r="E54" s="66">
        <f t="shared" si="10"/>
        <v>64</v>
      </c>
      <c r="F54" s="65">
        <f>VLOOKUP($A54,'Return Data'!$B$7:$R$2843,11,0)</f>
        <v>8.0335000000000001</v>
      </c>
      <c r="G54" s="66">
        <f t="shared" si="11"/>
        <v>65</v>
      </c>
      <c r="H54" s="65">
        <f>VLOOKUP($A54,'Return Data'!$B$7:$R$2843,12,0)</f>
        <v>27.1341</v>
      </c>
      <c r="I54" s="66">
        <f t="shared" si="12"/>
        <v>64</v>
      </c>
      <c r="J54" s="65">
        <f>VLOOKUP($A54,'Return Data'!$B$7:$R$2843,13,0)</f>
        <v>36.694800000000001</v>
      </c>
      <c r="K54" s="66">
        <f t="shared" si="13"/>
        <v>64</v>
      </c>
      <c r="L54" s="65"/>
      <c r="M54" s="66"/>
      <c r="N54" s="65"/>
      <c r="O54" s="66"/>
      <c r="P54" s="65"/>
      <c r="Q54" s="66"/>
      <c r="R54" s="65">
        <f>VLOOKUP($A54,'Return Data'!$B$7:$R$2843,16,0)</f>
        <v>14.664999999999999</v>
      </c>
      <c r="S54" s="67">
        <f t="shared" si="16"/>
        <v>31</v>
      </c>
    </row>
    <row r="55" spans="1:19" x14ac:dyDescent="0.3">
      <c r="A55" s="63" t="s">
        <v>313</v>
      </c>
      <c r="B55" s="64">
        <f>VLOOKUP($A55,'Return Data'!$B$7:$R$2843,3,0)</f>
        <v>44376</v>
      </c>
      <c r="C55" s="65">
        <f>VLOOKUP($A55,'Return Data'!$B$7:$R$2843,4,0)</f>
        <v>131.79679999999999</v>
      </c>
      <c r="D55" s="65">
        <f>VLOOKUP($A55,'Return Data'!$B$7:$R$2843,10,0)</f>
        <v>10.3017</v>
      </c>
      <c r="E55" s="66">
        <f t="shared" si="10"/>
        <v>51</v>
      </c>
      <c r="F55" s="65">
        <f>VLOOKUP($A55,'Return Data'!$B$7:$R$2843,11,0)</f>
        <v>17.5367</v>
      </c>
      <c r="G55" s="66">
        <f t="shared" si="11"/>
        <v>44</v>
      </c>
      <c r="H55" s="65">
        <f>VLOOKUP($A55,'Return Data'!$B$7:$R$2843,12,0)</f>
        <v>41.816899999999997</v>
      </c>
      <c r="I55" s="66">
        <f t="shared" si="12"/>
        <v>49</v>
      </c>
      <c r="J55" s="65">
        <f>VLOOKUP($A55,'Return Data'!$B$7:$R$2843,13,0)</f>
        <v>56.477699999999999</v>
      </c>
      <c r="K55" s="66">
        <f t="shared" si="13"/>
        <v>45</v>
      </c>
      <c r="L55" s="65">
        <f>VLOOKUP($A55,'Return Data'!$B$7:$R$2843,17,0)</f>
        <v>13.294700000000001</v>
      </c>
      <c r="M55" s="66">
        <f t="shared" ref="M55:M73" si="17">RANK(L55,L$8:L$73,0)</f>
        <v>58</v>
      </c>
      <c r="N55" s="65">
        <f>VLOOKUP($A55,'Return Data'!$B$7:$R$2843,14,0)</f>
        <v>9.4344000000000001</v>
      </c>
      <c r="O55" s="66">
        <f>RANK(N55,N$8:N$73,0)</f>
        <v>46</v>
      </c>
      <c r="P55" s="65">
        <f>VLOOKUP($A55,'Return Data'!$B$7:$R$2843,15,0)</f>
        <v>11.3589</v>
      </c>
      <c r="Q55" s="66">
        <f>RANK(P55,P$8:P$73,0)</f>
        <v>36</v>
      </c>
      <c r="R55" s="65">
        <f>VLOOKUP($A55,'Return Data'!$B$7:$R$2843,16,0)</f>
        <v>15.2903</v>
      </c>
      <c r="S55" s="67">
        <f t="shared" si="16"/>
        <v>25</v>
      </c>
    </row>
    <row r="56" spans="1:19" x14ac:dyDescent="0.3">
      <c r="A56" s="63" t="s">
        <v>314</v>
      </c>
      <c r="B56" s="64">
        <f>VLOOKUP($A56,'Return Data'!$B$7:$R$2843,3,0)</f>
        <v>44376</v>
      </c>
      <c r="C56" s="65">
        <f>VLOOKUP($A56,'Return Data'!$B$7:$R$2843,4,0)</f>
        <v>15.313700000000001</v>
      </c>
      <c r="D56" s="65">
        <f>VLOOKUP($A56,'Return Data'!$B$7:$R$2843,10,0)</f>
        <v>28.750399999999999</v>
      </c>
      <c r="E56" s="66">
        <f t="shared" si="10"/>
        <v>3</v>
      </c>
      <c r="F56" s="65">
        <f>VLOOKUP($A56,'Return Data'!$B$7:$R$2843,11,0)</f>
        <v>43.0839</v>
      </c>
      <c r="G56" s="66">
        <f t="shared" si="11"/>
        <v>4</v>
      </c>
      <c r="H56" s="65">
        <f>VLOOKUP($A56,'Return Data'!$B$7:$R$2843,12,0)</f>
        <v>77.2029</v>
      </c>
      <c r="I56" s="66">
        <f t="shared" si="12"/>
        <v>6</v>
      </c>
      <c r="J56" s="65">
        <f>VLOOKUP($A56,'Return Data'!$B$7:$R$2843,13,0)</f>
        <v>99.527000000000001</v>
      </c>
      <c r="K56" s="66">
        <f t="shared" si="13"/>
        <v>6</v>
      </c>
      <c r="L56" s="65">
        <f>VLOOKUP($A56,'Return Data'!$B$7:$R$2843,17,0)</f>
        <v>22.517600000000002</v>
      </c>
      <c r="M56" s="66">
        <f t="shared" si="17"/>
        <v>20</v>
      </c>
      <c r="N56" s="65">
        <f>VLOOKUP($A56,'Return Data'!$B$7:$R$2843,14,0)</f>
        <v>9.2672000000000008</v>
      </c>
      <c r="O56" s="66">
        <f>RANK(N56,N$8:N$73,0)</f>
        <v>47</v>
      </c>
      <c r="P56" s="65"/>
      <c r="Q56" s="66"/>
      <c r="R56" s="65">
        <f>VLOOKUP($A56,'Return Data'!$B$7:$R$2843,16,0)</f>
        <v>9.6768999999999998</v>
      </c>
      <c r="S56" s="67">
        <f t="shared" si="16"/>
        <v>55</v>
      </c>
    </row>
    <row r="57" spans="1:19" x14ac:dyDescent="0.3">
      <c r="A57" s="63" t="s">
        <v>315</v>
      </c>
      <c r="B57" s="64">
        <f>VLOOKUP($A57,'Return Data'!$B$7:$R$2843,3,0)</f>
        <v>44376</v>
      </c>
      <c r="C57" s="65">
        <f>VLOOKUP($A57,'Return Data'!$B$7:$R$2843,4,0)</f>
        <v>13.135899999999999</v>
      </c>
      <c r="D57" s="65">
        <f>VLOOKUP($A57,'Return Data'!$B$7:$R$2843,10,0)</f>
        <v>28.166399999999999</v>
      </c>
      <c r="E57" s="66">
        <f t="shared" si="10"/>
        <v>5</v>
      </c>
      <c r="F57" s="65">
        <f>VLOOKUP($A57,'Return Data'!$B$7:$R$2843,11,0)</f>
        <v>43.945599999999999</v>
      </c>
      <c r="G57" s="66">
        <f t="shared" si="11"/>
        <v>3</v>
      </c>
      <c r="H57" s="65">
        <f>VLOOKUP($A57,'Return Data'!$B$7:$R$2843,12,0)</f>
        <v>78.200900000000004</v>
      </c>
      <c r="I57" s="66">
        <f t="shared" si="12"/>
        <v>3</v>
      </c>
      <c r="J57" s="65">
        <f>VLOOKUP($A57,'Return Data'!$B$7:$R$2843,13,0)</f>
        <v>101.3103</v>
      </c>
      <c r="K57" s="66">
        <f t="shared" si="13"/>
        <v>5</v>
      </c>
      <c r="L57" s="65">
        <f>VLOOKUP($A57,'Return Data'!$B$7:$R$2843,17,0)</f>
        <v>23.504100000000001</v>
      </c>
      <c r="M57" s="66">
        <f t="shared" si="17"/>
        <v>15</v>
      </c>
      <c r="N57" s="65">
        <f>VLOOKUP($A57,'Return Data'!$B$7:$R$2843,14,0)</f>
        <v>9.4949999999999992</v>
      </c>
      <c r="O57" s="66">
        <f>RANK(N57,N$8:N$73,0)</f>
        <v>45</v>
      </c>
      <c r="P57" s="65"/>
      <c r="Q57" s="66"/>
      <c r="R57" s="65">
        <f>VLOOKUP($A57,'Return Data'!$B$7:$R$2843,16,0)</f>
        <v>6.5987999999999998</v>
      </c>
      <c r="S57" s="67">
        <f t="shared" si="16"/>
        <v>62</v>
      </c>
    </row>
    <row r="58" spans="1:19" x14ac:dyDescent="0.3">
      <c r="A58" s="63" t="s">
        <v>316</v>
      </c>
      <c r="B58" s="64">
        <f>VLOOKUP($A58,'Return Data'!$B$7:$R$2843,3,0)</f>
        <v>44376</v>
      </c>
      <c r="C58" s="65">
        <f>VLOOKUP($A58,'Return Data'!$B$7:$R$2843,4,0)</f>
        <v>12.257</v>
      </c>
      <c r="D58" s="65">
        <f>VLOOKUP($A58,'Return Data'!$B$7:$R$2843,10,0)</f>
        <v>32.561100000000003</v>
      </c>
      <c r="E58" s="66">
        <f t="shared" si="10"/>
        <v>1</v>
      </c>
      <c r="F58" s="65">
        <f>VLOOKUP($A58,'Return Data'!$B$7:$R$2843,11,0)</f>
        <v>49.124600000000001</v>
      </c>
      <c r="G58" s="66">
        <f t="shared" si="11"/>
        <v>1</v>
      </c>
      <c r="H58" s="65">
        <f>VLOOKUP($A58,'Return Data'!$B$7:$R$2843,12,0)</f>
        <v>84.008600000000001</v>
      </c>
      <c r="I58" s="66">
        <f t="shared" si="12"/>
        <v>1</v>
      </c>
      <c r="J58" s="65">
        <f>VLOOKUP($A58,'Return Data'!$B$7:$R$2843,13,0)</f>
        <v>110.4387</v>
      </c>
      <c r="K58" s="66">
        <f t="shared" si="13"/>
        <v>2</v>
      </c>
      <c r="L58" s="65">
        <f>VLOOKUP($A58,'Return Data'!$B$7:$R$2843,17,0)</f>
        <v>24.683700000000002</v>
      </c>
      <c r="M58" s="66">
        <f t="shared" si="17"/>
        <v>11</v>
      </c>
      <c r="N58" s="65"/>
      <c r="O58" s="66"/>
      <c r="P58" s="65"/>
      <c r="Q58" s="66"/>
      <c r="R58" s="65">
        <f>VLOOKUP($A58,'Return Data'!$B$7:$R$2843,16,0)</f>
        <v>5.5716999999999999</v>
      </c>
      <c r="S58" s="67">
        <f t="shared" si="16"/>
        <v>64</v>
      </c>
    </row>
    <row r="59" spans="1:19" x14ac:dyDescent="0.3">
      <c r="A59" s="63" t="s">
        <v>317</v>
      </c>
      <c r="B59" s="64">
        <f>VLOOKUP($A59,'Return Data'!$B$7:$R$2843,3,0)</f>
        <v>44376</v>
      </c>
      <c r="C59" s="65">
        <f>VLOOKUP($A59,'Return Data'!$B$7:$R$2843,4,0)</f>
        <v>13.1935</v>
      </c>
      <c r="D59" s="65">
        <f>VLOOKUP($A59,'Return Data'!$B$7:$R$2843,10,0)</f>
        <v>30.949000000000002</v>
      </c>
      <c r="E59" s="66">
        <f t="shared" si="10"/>
        <v>2</v>
      </c>
      <c r="F59" s="65">
        <f>VLOOKUP($A59,'Return Data'!$B$7:$R$2843,11,0)</f>
        <v>47.262</v>
      </c>
      <c r="G59" s="66">
        <f t="shared" si="11"/>
        <v>2</v>
      </c>
      <c r="H59" s="65">
        <f>VLOOKUP($A59,'Return Data'!$B$7:$R$2843,12,0)</f>
        <v>82.968599999999995</v>
      </c>
      <c r="I59" s="66">
        <f t="shared" si="12"/>
        <v>2</v>
      </c>
      <c r="J59" s="65">
        <f>VLOOKUP($A59,'Return Data'!$B$7:$R$2843,13,0)</f>
        <v>109.0424</v>
      </c>
      <c r="K59" s="66">
        <f t="shared" si="13"/>
        <v>3</v>
      </c>
      <c r="L59" s="65">
        <f>VLOOKUP($A59,'Return Data'!$B$7:$R$2843,17,0)</f>
        <v>25.429600000000001</v>
      </c>
      <c r="M59" s="66">
        <f t="shared" si="17"/>
        <v>8</v>
      </c>
      <c r="N59" s="65">
        <f>VLOOKUP($A59,'Return Data'!$B$7:$R$2843,14,0)</f>
        <v>10.6989</v>
      </c>
      <c r="O59" s="66">
        <f>RANK(N59,N$8:N$73,0)</f>
        <v>42</v>
      </c>
      <c r="P59" s="65"/>
      <c r="Q59" s="66"/>
      <c r="R59" s="65">
        <f>VLOOKUP($A59,'Return Data'!$B$7:$R$2843,16,0)</f>
        <v>7.1997</v>
      </c>
      <c r="S59" s="67">
        <f t="shared" si="16"/>
        <v>60</v>
      </c>
    </row>
    <row r="60" spans="1:19" x14ac:dyDescent="0.3">
      <c r="A60" s="63" t="s">
        <v>318</v>
      </c>
      <c r="B60" s="64">
        <f>VLOOKUP($A60,'Return Data'!$B$7:$R$2843,3,0)</f>
        <v>44376</v>
      </c>
      <c r="C60" s="65">
        <f>VLOOKUP($A60,'Return Data'!$B$7:$R$2843,4,0)</f>
        <v>12.828099999999999</v>
      </c>
      <c r="D60" s="65">
        <f>VLOOKUP($A60,'Return Data'!$B$7:$R$2843,10,0)</f>
        <v>28.4236</v>
      </c>
      <c r="E60" s="66">
        <f t="shared" si="10"/>
        <v>4</v>
      </c>
      <c r="F60" s="65">
        <f>VLOOKUP($A60,'Return Data'!$B$7:$R$2843,11,0)</f>
        <v>41.537399999999998</v>
      </c>
      <c r="G60" s="66">
        <f t="shared" si="11"/>
        <v>5</v>
      </c>
      <c r="H60" s="65">
        <f>VLOOKUP($A60,'Return Data'!$B$7:$R$2843,12,0)</f>
        <v>77.418999999999997</v>
      </c>
      <c r="I60" s="66">
        <f t="shared" si="12"/>
        <v>5</v>
      </c>
      <c r="J60" s="65">
        <f>VLOOKUP($A60,'Return Data'!$B$7:$R$2843,13,0)</f>
        <v>105.90519999999999</v>
      </c>
      <c r="K60" s="66">
        <f t="shared" si="13"/>
        <v>4</v>
      </c>
      <c r="L60" s="65">
        <f>VLOOKUP($A60,'Return Data'!$B$7:$R$2843,17,0)</f>
        <v>23.3522</v>
      </c>
      <c r="M60" s="66">
        <f t="shared" si="17"/>
        <v>17</v>
      </c>
      <c r="N60" s="65"/>
      <c r="O60" s="66"/>
      <c r="P60" s="65"/>
      <c r="Q60" s="66"/>
      <c r="R60" s="65">
        <f>VLOOKUP($A60,'Return Data'!$B$7:$R$2843,16,0)</f>
        <v>7.9452999999999996</v>
      </c>
      <c r="S60" s="67">
        <f t="shared" si="16"/>
        <v>57</v>
      </c>
    </row>
    <row r="61" spans="1:19" x14ac:dyDescent="0.3">
      <c r="A61" s="63" t="s">
        <v>319</v>
      </c>
      <c r="B61" s="64">
        <f>VLOOKUP($A61,'Return Data'!$B$7:$R$2843,3,0)</f>
        <v>44376</v>
      </c>
      <c r="C61" s="65">
        <f>VLOOKUP($A61,'Return Data'!$B$7:$R$2843,4,0)</f>
        <v>21.111799999999999</v>
      </c>
      <c r="D61" s="65">
        <f>VLOOKUP($A61,'Return Data'!$B$7:$R$2843,10,0)</f>
        <v>11.291600000000001</v>
      </c>
      <c r="E61" s="66">
        <f t="shared" si="10"/>
        <v>37</v>
      </c>
      <c r="F61" s="65">
        <f>VLOOKUP($A61,'Return Data'!$B$7:$R$2843,11,0)</f>
        <v>18.636900000000001</v>
      </c>
      <c r="G61" s="66">
        <f t="shared" si="11"/>
        <v>36</v>
      </c>
      <c r="H61" s="65">
        <f>VLOOKUP($A61,'Return Data'!$B$7:$R$2843,12,0)</f>
        <v>43.279499999999999</v>
      </c>
      <c r="I61" s="66">
        <f t="shared" si="12"/>
        <v>43</v>
      </c>
      <c r="J61" s="65">
        <f>VLOOKUP($A61,'Return Data'!$B$7:$R$2843,13,0)</f>
        <v>59.283799999999999</v>
      </c>
      <c r="K61" s="66">
        <f t="shared" si="13"/>
        <v>37</v>
      </c>
      <c r="L61" s="65">
        <f>VLOOKUP($A61,'Return Data'!$B$7:$R$2843,17,0)</f>
        <v>19.245000000000001</v>
      </c>
      <c r="M61" s="66">
        <f t="shared" si="17"/>
        <v>30</v>
      </c>
      <c r="N61" s="65">
        <f>VLOOKUP($A61,'Return Data'!$B$7:$R$2843,14,0)</f>
        <v>14.1685</v>
      </c>
      <c r="O61" s="66">
        <f>RANK(N61,N$8:N$73,0)</f>
        <v>24</v>
      </c>
      <c r="P61" s="65"/>
      <c r="Q61" s="66"/>
      <c r="R61" s="65">
        <f>VLOOKUP($A61,'Return Data'!$B$7:$R$2843,16,0)</f>
        <v>15.212999999999999</v>
      </c>
      <c r="S61" s="67">
        <f t="shared" si="16"/>
        <v>26</v>
      </c>
    </row>
    <row r="62" spans="1:19" x14ac:dyDescent="0.3">
      <c r="A62" s="63" t="s">
        <v>320</v>
      </c>
      <c r="B62" s="64">
        <f>VLOOKUP($A62,'Return Data'!$B$7:$R$2843,3,0)</f>
        <v>44376</v>
      </c>
      <c r="C62" s="65">
        <f>VLOOKUP($A62,'Return Data'!$B$7:$R$2843,4,0)</f>
        <v>19.361499999999999</v>
      </c>
      <c r="D62" s="65">
        <f>VLOOKUP($A62,'Return Data'!$B$7:$R$2843,10,0)</f>
        <v>11.574400000000001</v>
      </c>
      <c r="E62" s="66">
        <f t="shared" si="10"/>
        <v>35</v>
      </c>
      <c r="F62" s="65">
        <f>VLOOKUP($A62,'Return Data'!$B$7:$R$2843,11,0)</f>
        <v>18.956600000000002</v>
      </c>
      <c r="G62" s="66">
        <f t="shared" si="11"/>
        <v>35</v>
      </c>
      <c r="H62" s="65">
        <f>VLOOKUP($A62,'Return Data'!$B$7:$R$2843,12,0)</f>
        <v>44.600999999999999</v>
      </c>
      <c r="I62" s="66">
        <f t="shared" si="12"/>
        <v>35</v>
      </c>
      <c r="J62" s="65">
        <f>VLOOKUP($A62,'Return Data'!$B$7:$R$2843,13,0)</f>
        <v>60.383499999999998</v>
      </c>
      <c r="K62" s="66">
        <f t="shared" si="13"/>
        <v>31</v>
      </c>
      <c r="L62" s="65">
        <f>VLOOKUP($A62,'Return Data'!$B$7:$R$2843,17,0)</f>
        <v>18.912700000000001</v>
      </c>
      <c r="M62" s="66">
        <f t="shared" si="17"/>
        <v>32</v>
      </c>
      <c r="N62" s="65">
        <f>VLOOKUP($A62,'Return Data'!$B$7:$R$2843,14,0)</f>
        <v>13.674799999999999</v>
      </c>
      <c r="O62" s="66">
        <f>RANK(N62,N$8:N$73,0)</f>
        <v>28</v>
      </c>
      <c r="P62" s="65">
        <f>VLOOKUP($A62,'Return Data'!$B$7:$R$2843,15,0)</f>
        <v>14.1755</v>
      </c>
      <c r="Q62" s="66">
        <f>RANK(P62,P$8:P$73,0)</f>
        <v>19</v>
      </c>
      <c r="R62" s="65">
        <f>VLOOKUP($A62,'Return Data'!$B$7:$R$2843,16,0)</f>
        <v>11.120699999999999</v>
      </c>
      <c r="S62" s="67">
        <f t="shared" si="16"/>
        <v>52</v>
      </c>
    </row>
    <row r="63" spans="1:19" x14ac:dyDescent="0.3">
      <c r="A63" s="63" t="s">
        <v>321</v>
      </c>
      <c r="B63" s="64">
        <f>VLOOKUP($A63,'Return Data'!$B$7:$R$2843,3,0)</f>
        <v>44376</v>
      </c>
      <c r="C63" s="65">
        <f>VLOOKUP($A63,'Return Data'!$B$7:$R$2843,4,0)</f>
        <v>14.8933</v>
      </c>
      <c r="D63" s="65">
        <f>VLOOKUP($A63,'Return Data'!$B$7:$R$2843,10,0)</f>
        <v>27.460899999999999</v>
      </c>
      <c r="E63" s="66">
        <f t="shared" si="10"/>
        <v>6</v>
      </c>
      <c r="F63" s="65">
        <f>VLOOKUP($A63,'Return Data'!$B$7:$R$2843,11,0)</f>
        <v>40.728499999999997</v>
      </c>
      <c r="G63" s="66">
        <f t="shared" si="11"/>
        <v>7</v>
      </c>
      <c r="H63" s="65">
        <f>VLOOKUP($A63,'Return Data'!$B$7:$R$2843,12,0)</f>
        <v>77.432199999999995</v>
      </c>
      <c r="I63" s="66">
        <f t="shared" si="12"/>
        <v>4</v>
      </c>
      <c r="J63" s="65">
        <f>VLOOKUP($A63,'Return Data'!$B$7:$R$2843,13,0)</f>
        <v>96.652799999999999</v>
      </c>
      <c r="K63" s="66">
        <f t="shared" si="13"/>
        <v>7</v>
      </c>
      <c r="L63" s="65">
        <f>VLOOKUP($A63,'Return Data'!$B$7:$R$2843,17,0)</f>
        <v>23.497299999999999</v>
      </c>
      <c r="M63" s="66">
        <f t="shared" si="17"/>
        <v>16</v>
      </c>
      <c r="N63" s="65"/>
      <c r="O63" s="66"/>
      <c r="P63" s="65"/>
      <c r="Q63" s="66"/>
      <c r="R63" s="65">
        <f>VLOOKUP($A63,'Return Data'!$B$7:$R$2843,16,0)</f>
        <v>14.185499999999999</v>
      </c>
      <c r="S63" s="67">
        <f t="shared" si="16"/>
        <v>36</v>
      </c>
    </row>
    <row r="64" spans="1:19" x14ac:dyDescent="0.3">
      <c r="A64" s="63" t="s">
        <v>322</v>
      </c>
      <c r="B64" s="64">
        <f>VLOOKUP($A64,'Return Data'!$B$7:$R$2843,3,0)</f>
        <v>44376</v>
      </c>
      <c r="C64" s="65">
        <f>VLOOKUP($A64,'Return Data'!$B$7:$R$2843,4,0)</f>
        <v>24.746600000000001</v>
      </c>
      <c r="D64" s="65">
        <f>VLOOKUP($A64,'Return Data'!$B$7:$R$2843,10,0)</f>
        <v>7.9492000000000003</v>
      </c>
      <c r="E64" s="66">
        <f t="shared" si="10"/>
        <v>63</v>
      </c>
      <c r="F64" s="65">
        <f>VLOOKUP($A64,'Return Data'!$B$7:$R$2843,11,0)</f>
        <v>15.3376</v>
      </c>
      <c r="G64" s="66">
        <f t="shared" si="11"/>
        <v>56</v>
      </c>
      <c r="H64" s="65">
        <f>VLOOKUP($A64,'Return Data'!$B$7:$R$2843,12,0)</f>
        <v>39.3523</v>
      </c>
      <c r="I64" s="66">
        <f t="shared" si="12"/>
        <v>53</v>
      </c>
      <c r="J64" s="65">
        <f>VLOOKUP($A64,'Return Data'!$B$7:$R$2843,13,0)</f>
        <v>53.3247</v>
      </c>
      <c r="K64" s="66">
        <f t="shared" si="13"/>
        <v>54</v>
      </c>
      <c r="L64" s="65">
        <f>VLOOKUP($A64,'Return Data'!$B$7:$R$2843,17,0)</f>
        <v>14.6518</v>
      </c>
      <c r="M64" s="66">
        <f t="shared" si="17"/>
        <v>54</v>
      </c>
      <c r="N64" s="65">
        <f>VLOOKUP($A64,'Return Data'!$B$7:$R$2843,14,0)</f>
        <v>13.7554</v>
      </c>
      <c r="O64" s="66">
        <f t="shared" ref="O64:O69" si="18">RANK(N64,N$8:N$73,0)</f>
        <v>26</v>
      </c>
      <c r="P64" s="65">
        <f>VLOOKUP($A64,'Return Data'!$B$7:$R$2843,15,0)</f>
        <v>14.124000000000001</v>
      </c>
      <c r="Q64" s="66">
        <f>RANK(P64,P$8:P$73,0)</f>
        <v>20</v>
      </c>
      <c r="R64" s="65">
        <f>VLOOKUP($A64,'Return Data'!$B$7:$R$2843,16,0)</f>
        <v>14.446300000000001</v>
      </c>
      <c r="S64" s="67">
        <f t="shared" si="16"/>
        <v>33</v>
      </c>
    </row>
    <row r="65" spans="1:19" x14ac:dyDescent="0.3">
      <c r="A65" s="63" t="s">
        <v>323</v>
      </c>
      <c r="B65" s="64">
        <f>VLOOKUP($A65,'Return Data'!$B$7:$R$2843,3,0)</f>
        <v>44376</v>
      </c>
      <c r="C65" s="65">
        <f>VLOOKUP($A65,'Return Data'!$B$7:$R$2843,4,0)</f>
        <v>159.514126769179</v>
      </c>
      <c r="D65" s="65">
        <f>VLOOKUP($A65,'Return Data'!$B$7:$R$2843,10,0)</f>
        <v>11.542999999999999</v>
      </c>
      <c r="E65" s="66">
        <f t="shared" si="10"/>
        <v>36</v>
      </c>
      <c r="F65" s="65">
        <f>VLOOKUP($A65,'Return Data'!$B$7:$R$2843,11,0)</f>
        <v>13.8028</v>
      </c>
      <c r="G65" s="66">
        <f t="shared" si="11"/>
        <v>58</v>
      </c>
      <c r="H65" s="65">
        <f>VLOOKUP($A65,'Return Data'!$B$7:$R$2843,12,0)</f>
        <v>33.316400000000002</v>
      </c>
      <c r="I65" s="66">
        <f t="shared" si="12"/>
        <v>61</v>
      </c>
      <c r="J65" s="65">
        <f>VLOOKUP($A65,'Return Data'!$B$7:$R$2843,13,0)</f>
        <v>47.590299999999999</v>
      </c>
      <c r="K65" s="66">
        <f t="shared" si="13"/>
        <v>59</v>
      </c>
      <c r="L65" s="65">
        <f>VLOOKUP($A65,'Return Data'!$B$7:$R$2843,17,0)</f>
        <v>14.931100000000001</v>
      </c>
      <c r="M65" s="66">
        <f t="shared" si="17"/>
        <v>51</v>
      </c>
      <c r="N65" s="65">
        <f>VLOOKUP($A65,'Return Data'!$B$7:$R$2843,14,0)</f>
        <v>11.2867</v>
      </c>
      <c r="O65" s="66">
        <f t="shared" si="18"/>
        <v>41</v>
      </c>
      <c r="P65" s="65">
        <f>VLOOKUP($A65,'Return Data'!$B$7:$R$2843,15,0)</f>
        <v>14.2333</v>
      </c>
      <c r="Q65" s="66">
        <f>RANK(P65,P$8:P$73,0)</f>
        <v>18</v>
      </c>
      <c r="R65" s="65">
        <f>VLOOKUP($A65,'Return Data'!$B$7:$R$2843,16,0)</f>
        <v>11.5863</v>
      </c>
      <c r="S65" s="67">
        <f t="shared" si="16"/>
        <v>48</v>
      </c>
    </row>
    <row r="66" spans="1:19" x14ac:dyDescent="0.3">
      <c r="A66" s="63" t="s">
        <v>324</v>
      </c>
      <c r="B66" s="64">
        <f>VLOOKUP($A66,'Return Data'!$B$7:$R$2843,3,0)</f>
        <v>44376</v>
      </c>
      <c r="C66" s="65">
        <f>VLOOKUP($A66,'Return Data'!$B$7:$R$2843,4,0)</f>
        <v>36.799999999999997</v>
      </c>
      <c r="D66" s="65">
        <f>VLOOKUP($A66,'Return Data'!$B$7:$R$2843,10,0)</f>
        <v>12.0585</v>
      </c>
      <c r="E66" s="66">
        <f t="shared" si="10"/>
        <v>30</v>
      </c>
      <c r="F66" s="65">
        <f>VLOOKUP($A66,'Return Data'!$B$7:$R$2843,11,0)</f>
        <v>18.633099999999999</v>
      </c>
      <c r="G66" s="66">
        <f t="shared" si="11"/>
        <v>37</v>
      </c>
      <c r="H66" s="65">
        <f>VLOOKUP($A66,'Return Data'!$B$7:$R$2843,12,0)</f>
        <v>43.413899999999998</v>
      </c>
      <c r="I66" s="66">
        <f t="shared" si="12"/>
        <v>41</v>
      </c>
      <c r="J66" s="65">
        <f>VLOOKUP($A66,'Return Data'!$B$7:$R$2843,13,0)</f>
        <v>59.930500000000002</v>
      </c>
      <c r="K66" s="66">
        <f t="shared" si="13"/>
        <v>35</v>
      </c>
      <c r="L66" s="65">
        <f>VLOOKUP($A66,'Return Data'!$B$7:$R$2843,17,0)</f>
        <v>22.018799999999999</v>
      </c>
      <c r="M66" s="66">
        <f t="shared" si="17"/>
        <v>21</v>
      </c>
      <c r="N66" s="65">
        <f>VLOOKUP($A66,'Return Data'!$B$7:$R$2843,14,0)</f>
        <v>16.640799999999999</v>
      </c>
      <c r="O66" s="66">
        <f t="shared" si="18"/>
        <v>13</v>
      </c>
      <c r="P66" s="65">
        <f>VLOOKUP($A66,'Return Data'!$B$7:$R$2843,15,0)</f>
        <v>13.699299999999999</v>
      </c>
      <c r="Q66" s="66">
        <f>RANK(P66,P$8:P$73,0)</f>
        <v>21</v>
      </c>
      <c r="R66" s="65">
        <f>VLOOKUP($A66,'Return Data'!$B$7:$R$2843,16,0)</f>
        <v>14.6614</v>
      </c>
      <c r="S66" s="67">
        <f t="shared" si="16"/>
        <v>32</v>
      </c>
    </row>
    <row r="67" spans="1:19" x14ac:dyDescent="0.3">
      <c r="A67" s="63" t="s">
        <v>325</v>
      </c>
      <c r="B67" s="64">
        <f>VLOOKUP($A67,'Return Data'!$B$7:$R$2843,3,0)</f>
        <v>44376</v>
      </c>
      <c r="C67" s="65">
        <f>VLOOKUP($A67,'Return Data'!$B$7:$R$2843,4,0)</f>
        <v>20.137899999999998</v>
      </c>
      <c r="D67" s="65">
        <f>VLOOKUP($A67,'Return Data'!$B$7:$R$2843,10,0)</f>
        <v>13.2233</v>
      </c>
      <c r="E67" s="66">
        <f t="shared" si="10"/>
        <v>22</v>
      </c>
      <c r="F67" s="65">
        <f>VLOOKUP($A67,'Return Data'!$B$7:$R$2843,11,0)</f>
        <v>27.841000000000001</v>
      </c>
      <c r="G67" s="66">
        <f t="shared" si="11"/>
        <v>15</v>
      </c>
      <c r="H67" s="65">
        <f>VLOOKUP($A67,'Return Data'!$B$7:$R$2843,12,0)</f>
        <v>53.514699999999998</v>
      </c>
      <c r="I67" s="66">
        <f t="shared" si="12"/>
        <v>14</v>
      </c>
      <c r="J67" s="65">
        <f>VLOOKUP($A67,'Return Data'!$B$7:$R$2843,13,0)</f>
        <v>74.423599999999993</v>
      </c>
      <c r="K67" s="66">
        <f t="shared" si="13"/>
        <v>14</v>
      </c>
      <c r="L67" s="65">
        <f>VLOOKUP($A67,'Return Data'!$B$7:$R$2843,17,0)</f>
        <v>21.270099999999999</v>
      </c>
      <c r="M67" s="66">
        <f t="shared" si="17"/>
        <v>24</v>
      </c>
      <c r="N67" s="65">
        <f>VLOOKUP($A67,'Return Data'!$B$7:$R$2843,14,0)</f>
        <v>15.0563</v>
      </c>
      <c r="O67" s="66">
        <f t="shared" si="18"/>
        <v>19</v>
      </c>
      <c r="P67" s="65"/>
      <c r="Q67" s="66"/>
      <c r="R67" s="65">
        <f>VLOOKUP($A67,'Return Data'!$B$7:$R$2843,16,0)</f>
        <v>14.2575</v>
      </c>
      <c r="S67" s="67">
        <f t="shared" si="16"/>
        <v>34</v>
      </c>
    </row>
    <row r="68" spans="1:19" x14ac:dyDescent="0.3">
      <c r="A68" s="63" t="s">
        <v>326</v>
      </c>
      <c r="B68" s="64">
        <f>VLOOKUP($A68,'Return Data'!$B$7:$R$2843,3,0)</f>
        <v>44376</v>
      </c>
      <c r="C68" s="65">
        <f>VLOOKUP($A68,'Return Data'!$B$7:$R$2843,4,0)</f>
        <v>14.6496</v>
      </c>
      <c r="D68" s="65">
        <f>VLOOKUP($A68,'Return Data'!$B$7:$R$2843,10,0)</f>
        <v>14.7926</v>
      </c>
      <c r="E68" s="66">
        <f t="shared" si="10"/>
        <v>15</v>
      </c>
      <c r="F68" s="65">
        <f>VLOOKUP($A68,'Return Data'!$B$7:$R$2843,11,0)</f>
        <v>28.744700000000002</v>
      </c>
      <c r="G68" s="66">
        <f t="shared" si="11"/>
        <v>10</v>
      </c>
      <c r="H68" s="65">
        <f>VLOOKUP($A68,'Return Data'!$B$7:$R$2843,12,0)</f>
        <v>58.810099999999998</v>
      </c>
      <c r="I68" s="66">
        <f t="shared" si="12"/>
        <v>10</v>
      </c>
      <c r="J68" s="65">
        <f>VLOOKUP($A68,'Return Data'!$B$7:$R$2843,13,0)</f>
        <v>73.126300000000001</v>
      </c>
      <c r="K68" s="66">
        <f t="shared" si="13"/>
        <v>18</v>
      </c>
      <c r="L68" s="65">
        <f>VLOOKUP($A68,'Return Data'!$B$7:$R$2843,17,0)</f>
        <v>17.176200000000001</v>
      </c>
      <c r="M68" s="66">
        <f t="shared" si="17"/>
        <v>41</v>
      </c>
      <c r="N68" s="65">
        <f>VLOOKUP($A68,'Return Data'!$B$7:$R$2843,14,0)</f>
        <v>12.849500000000001</v>
      </c>
      <c r="O68" s="66">
        <f t="shared" si="18"/>
        <v>30</v>
      </c>
      <c r="P68" s="65"/>
      <c r="Q68" s="66"/>
      <c r="R68" s="65">
        <f>VLOOKUP($A68,'Return Data'!$B$7:$R$2843,16,0)</f>
        <v>9.0069999999999997</v>
      </c>
      <c r="S68" s="67">
        <f t="shared" si="16"/>
        <v>56</v>
      </c>
    </row>
    <row r="69" spans="1:19" x14ac:dyDescent="0.3">
      <c r="A69" s="63" t="s">
        <v>327</v>
      </c>
      <c r="B69" s="64">
        <f>VLOOKUP($A69,'Return Data'!$B$7:$R$2843,3,0)</f>
        <v>44376</v>
      </c>
      <c r="C69" s="65">
        <f>VLOOKUP($A69,'Return Data'!$B$7:$R$2843,4,0)</f>
        <v>13.599</v>
      </c>
      <c r="D69" s="65">
        <f>VLOOKUP($A69,'Return Data'!$B$7:$R$2843,10,0)</f>
        <v>13.9221</v>
      </c>
      <c r="E69" s="66">
        <f t="shared" si="10"/>
        <v>18</v>
      </c>
      <c r="F69" s="65">
        <f>VLOOKUP($A69,'Return Data'!$B$7:$R$2843,11,0)</f>
        <v>28.008700000000001</v>
      </c>
      <c r="G69" s="66">
        <f t="shared" si="11"/>
        <v>13</v>
      </c>
      <c r="H69" s="65">
        <f>VLOOKUP($A69,'Return Data'!$B$7:$R$2843,12,0)</f>
        <v>56.537100000000002</v>
      </c>
      <c r="I69" s="66">
        <f t="shared" si="12"/>
        <v>12</v>
      </c>
      <c r="J69" s="65">
        <f>VLOOKUP($A69,'Return Data'!$B$7:$R$2843,13,0)</f>
        <v>68.745099999999994</v>
      </c>
      <c r="K69" s="66">
        <f t="shared" si="13"/>
        <v>20</v>
      </c>
      <c r="L69" s="65">
        <f>VLOOKUP($A69,'Return Data'!$B$7:$R$2843,17,0)</f>
        <v>17.557700000000001</v>
      </c>
      <c r="M69" s="66">
        <f t="shared" si="17"/>
        <v>40</v>
      </c>
      <c r="N69" s="65">
        <f>VLOOKUP($A69,'Return Data'!$B$7:$R$2843,14,0)</f>
        <v>13.6069</v>
      </c>
      <c r="O69" s="66">
        <f t="shared" si="18"/>
        <v>29</v>
      </c>
      <c r="P69" s="65"/>
      <c r="Q69" s="66"/>
      <c r="R69" s="65">
        <f>VLOOKUP($A69,'Return Data'!$B$7:$R$2843,16,0)</f>
        <v>7.4924999999999997</v>
      </c>
      <c r="S69" s="67">
        <f t="shared" si="16"/>
        <v>59</v>
      </c>
    </row>
    <row r="70" spans="1:19" x14ac:dyDescent="0.3">
      <c r="A70" s="63" t="s">
        <v>328</v>
      </c>
      <c r="B70" s="64">
        <f>VLOOKUP($A70,'Return Data'!$B$7:$R$2843,3,0)</f>
        <v>44376</v>
      </c>
      <c r="C70" s="65">
        <f>VLOOKUP($A70,'Return Data'!$B$7:$R$2843,4,0)</f>
        <v>11.277799999999999</v>
      </c>
      <c r="D70" s="65">
        <f>VLOOKUP($A70,'Return Data'!$B$7:$R$2843,10,0)</f>
        <v>7.9939</v>
      </c>
      <c r="E70" s="66">
        <f t="shared" si="10"/>
        <v>62</v>
      </c>
      <c r="F70" s="65">
        <f>VLOOKUP($A70,'Return Data'!$B$7:$R$2843,11,0)</f>
        <v>15.798</v>
      </c>
      <c r="G70" s="66">
        <f t="shared" si="11"/>
        <v>54</v>
      </c>
      <c r="H70" s="65">
        <f>VLOOKUP($A70,'Return Data'!$B$7:$R$2843,12,0)</f>
        <v>36.976199999999999</v>
      </c>
      <c r="I70" s="66">
        <f t="shared" si="12"/>
        <v>56</v>
      </c>
      <c r="J70" s="65">
        <f>VLOOKUP($A70,'Return Data'!$B$7:$R$2843,13,0)</f>
        <v>48.2166</v>
      </c>
      <c r="K70" s="66">
        <f t="shared" si="13"/>
        <v>57</v>
      </c>
      <c r="L70" s="65">
        <f>VLOOKUP($A70,'Return Data'!$B$7:$R$2843,17,0)</f>
        <v>15.7119</v>
      </c>
      <c r="M70" s="66">
        <f t="shared" si="17"/>
        <v>48</v>
      </c>
      <c r="N70" s="65"/>
      <c r="O70" s="66"/>
      <c r="P70" s="65"/>
      <c r="Q70" s="66"/>
      <c r="R70" s="65">
        <f>VLOOKUP($A70,'Return Data'!$B$7:$R$2843,16,0)</f>
        <v>3.5506000000000002</v>
      </c>
      <c r="S70" s="67">
        <f t="shared" si="16"/>
        <v>66</v>
      </c>
    </row>
    <row r="71" spans="1:19" x14ac:dyDescent="0.3">
      <c r="A71" s="63" t="s">
        <v>329</v>
      </c>
      <c r="B71" s="64">
        <f>VLOOKUP($A71,'Return Data'!$B$7:$R$2843,3,0)</f>
        <v>44376</v>
      </c>
      <c r="C71" s="65">
        <f>VLOOKUP($A71,'Return Data'!$B$7:$R$2843,4,0)</f>
        <v>11.7911</v>
      </c>
      <c r="D71" s="65">
        <f>VLOOKUP($A71,'Return Data'!$B$7:$R$2843,10,0)</f>
        <v>8.2736000000000001</v>
      </c>
      <c r="E71" s="66">
        <f t="shared" si="10"/>
        <v>61</v>
      </c>
      <c r="F71" s="65">
        <f>VLOOKUP($A71,'Return Data'!$B$7:$R$2843,11,0)</f>
        <v>15.411199999999999</v>
      </c>
      <c r="G71" s="66">
        <f t="shared" si="11"/>
        <v>55</v>
      </c>
      <c r="H71" s="65">
        <f>VLOOKUP($A71,'Return Data'!$B$7:$R$2843,12,0)</f>
        <v>36.411099999999998</v>
      </c>
      <c r="I71" s="66">
        <f t="shared" si="12"/>
        <v>58</v>
      </c>
      <c r="J71" s="65">
        <f>VLOOKUP($A71,'Return Data'!$B$7:$R$2843,13,0)</f>
        <v>47.311399999999999</v>
      </c>
      <c r="K71" s="66">
        <f t="shared" si="13"/>
        <v>60</v>
      </c>
      <c r="L71" s="65">
        <f>VLOOKUP($A71,'Return Data'!$B$7:$R$2843,17,0)</f>
        <v>16.552800000000001</v>
      </c>
      <c r="M71" s="66">
        <f t="shared" si="17"/>
        <v>43</v>
      </c>
      <c r="N71" s="65"/>
      <c r="O71" s="66"/>
      <c r="P71" s="65"/>
      <c r="Q71" s="66"/>
      <c r="R71" s="65">
        <f>VLOOKUP($A71,'Return Data'!$B$7:$R$2843,16,0)</f>
        <v>5.1833999999999998</v>
      </c>
      <c r="S71" s="67">
        <f t="shared" si="16"/>
        <v>65</v>
      </c>
    </row>
    <row r="72" spans="1:19" x14ac:dyDescent="0.3">
      <c r="A72" s="63" t="s">
        <v>330</v>
      </c>
      <c r="B72" s="64">
        <f>VLOOKUP($A72,'Return Data'!$B$7:$R$2843,3,0)</f>
        <v>44376</v>
      </c>
      <c r="C72" s="65">
        <f>VLOOKUP($A72,'Return Data'!$B$7:$R$2843,4,0)</f>
        <v>129.33680000000001</v>
      </c>
      <c r="D72" s="65">
        <f>VLOOKUP($A72,'Return Data'!$B$7:$R$2843,10,0)</f>
        <v>10.860300000000001</v>
      </c>
      <c r="E72" s="66">
        <f t="shared" ref="E72:E73" si="19">RANK(D72,D$8:D$73,0)</f>
        <v>44</v>
      </c>
      <c r="F72" s="65">
        <f>VLOOKUP($A72,'Return Data'!$B$7:$R$2843,11,0)</f>
        <v>17.411899999999999</v>
      </c>
      <c r="G72" s="66">
        <f t="shared" ref="G72:G73" si="20">RANK(F72,F$8:F$73,0)</f>
        <v>45</v>
      </c>
      <c r="H72" s="65">
        <f>VLOOKUP($A72,'Return Data'!$B$7:$R$2843,12,0)</f>
        <v>47.380899999999997</v>
      </c>
      <c r="I72" s="66">
        <f t="shared" ref="I72:I73" si="21">RANK(H72,H$8:H$73,0)</f>
        <v>29</v>
      </c>
      <c r="J72" s="65">
        <f>VLOOKUP($A72,'Return Data'!$B$7:$R$2843,13,0)</f>
        <v>59.946800000000003</v>
      </c>
      <c r="K72" s="66">
        <f t="shared" ref="K72:K73" si="22">RANK(J72,J$8:J$73,0)</f>
        <v>34</v>
      </c>
      <c r="L72" s="65">
        <f>VLOOKUP($A72,'Return Data'!$B$7:$R$2843,17,0)</f>
        <v>21.731999999999999</v>
      </c>
      <c r="M72" s="66">
        <f t="shared" si="17"/>
        <v>23</v>
      </c>
      <c r="N72" s="65">
        <f>VLOOKUP($A72,'Return Data'!$B$7:$R$2843,14,0)</f>
        <v>15.807700000000001</v>
      </c>
      <c r="O72" s="66">
        <f>RANK(N72,N$8:N$73,0)</f>
        <v>15</v>
      </c>
      <c r="P72" s="65">
        <f>VLOOKUP($A72,'Return Data'!$B$7:$R$2843,15,0)</f>
        <v>14.2713</v>
      </c>
      <c r="Q72" s="66">
        <f>RANK(P72,P$8:P$73,0)</f>
        <v>17</v>
      </c>
      <c r="R72" s="65">
        <f>VLOOKUP($A72,'Return Data'!$B$7:$R$2843,16,0)</f>
        <v>11.989599999999999</v>
      </c>
      <c r="S72" s="67">
        <f t="shared" ref="S72:S73" si="23">RANK(R72,R$8:R$73,0)</f>
        <v>44</v>
      </c>
    </row>
    <row r="73" spans="1:19" x14ac:dyDescent="0.3">
      <c r="A73" s="63" t="s">
        <v>331</v>
      </c>
      <c r="B73" s="64">
        <f>VLOOKUP($A73,'Return Data'!$B$7:$R$2843,3,0)</f>
        <v>44376</v>
      </c>
      <c r="C73" s="65">
        <f>VLOOKUP($A73,'Return Data'!$B$7:$R$2843,4,0)</f>
        <v>206.289635245835</v>
      </c>
      <c r="D73" s="65">
        <f>VLOOKUP($A73,'Return Data'!$B$7:$R$2843,10,0)</f>
        <v>10.1166</v>
      </c>
      <c r="E73" s="66">
        <f t="shared" si="19"/>
        <v>54</v>
      </c>
      <c r="F73" s="65">
        <f>VLOOKUP($A73,'Return Data'!$B$7:$R$2843,11,0)</f>
        <v>15.9823</v>
      </c>
      <c r="G73" s="66">
        <f t="shared" si="20"/>
        <v>52</v>
      </c>
      <c r="H73" s="65">
        <f>VLOOKUP($A73,'Return Data'!$B$7:$R$2843,12,0)</f>
        <v>42.063299999999998</v>
      </c>
      <c r="I73" s="66">
        <f t="shared" si="21"/>
        <v>46</v>
      </c>
      <c r="J73" s="65">
        <f>VLOOKUP($A73,'Return Data'!$B$7:$R$2843,13,0)</f>
        <v>54.779699999999998</v>
      </c>
      <c r="K73" s="66">
        <f t="shared" si="22"/>
        <v>50</v>
      </c>
      <c r="L73" s="65">
        <f>VLOOKUP($A73,'Return Data'!$B$7:$R$2843,17,0)</f>
        <v>14.8283</v>
      </c>
      <c r="M73" s="66">
        <f t="shared" si="17"/>
        <v>52</v>
      </c>
      <c r="N73" s="65">
        <f>VLOOKUP($A73,'Return Data'!$B$7:$R$2843,14,0)</f>
        <v>11.979900000000001</v>
      </c>
      <c r="O73" s="66">
        <f>RANK(N73,N$8:N$73,0)</f>
        <v>35</v>
      </c>
      <c r="P73" s="65">
        <f>VLOOKUP($A73,'Return Data'!$B$7:$R$2843,15,0)</f>
        <v>12.934900000000001</v>
      </c>
      <c r="Q73" s="66">
        <f>RANK(P73,P$8:P$73,0)</f>
        <v>26</v>
      </c>
      <c r="R73" s="65">
        <f>VLOOKUP($A73,'Return Data'!$B$7:$R$2843,16,0)</f>
        <v>18.019400000000001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13.54713484848485</v>
      </c>
      <c r="E75" s="74"/>
      <c r="F75" s="75">
        <f>AVERAGE(F8:F73)</f>
        <v>22.022256060606054</v>
      </c>
      <c r="G75" s="74"/>
      <c r="H75" s="75">
        <f>AVERAGE(H8:H73)</f>
        <v>47.920340909090932</v>
      </c>
      <c r="I75" s="74"/>
      <c r="J75" s="75">
        <f>AVERAGE(J8:J73)</f>
        <v>65.070160606060597</v>
      </c>
      <c r="K75" s="74"/>
      <c r="L75" s="75">
        <f>AVERAGE(L8:L73)</f>
        <v>20.371217460317467</v>
      </c>
      <c r="M75" s="74"/>
      <c r="N75" s="75">
        <f>AVERAGE(N8:N73)</f>
        <v>14.692042307692306</v>
      </c>
      <c r="O75" s="74"/>
      <c r="P75" s="75">
        <f>AVERAGE(P8:P73)</f>
        <v>14.634617948717947</v>
      </c>
      <c r="Q75" s="74"/>
      <c r="R75" s="75">
        <f>AVERAGE(R8:R73)</f>
        <v>14.529568181818179</v>
      </c>
      <c r="S75" s="76"/>
    </row>
    <row r="76" spans="1:19" x14ac:dyDescent="0.3">
      <c r="A76" s="73" t="s">
        <v>28</v>
      </c>
      <c r="B76" s="74"/>
      <c r="C76" s="74"/>
      <c r="D76" s="75">
        <f>MIN(D8:D73)</f>
        <v>4.6607000000000003</v>
      </c>
      <c r="E76" s="74"/>
      <c r="F76" s="75">
        <f>MIN(F8:F73)</f>
        <v>7.8574999999999999</v>
      </c>
      <c r="G76" s="74"/>
      <c r="H76" s="75">
        <f>MIN(H8:H73)</f>
        <v>25.5928</v>
      </c>
      <c r="I76" s="74"/>
      <c r="J76" s="75">
        <f>MIN(J8:J73)</f>
        <v>34.353499999999997</v>
      </c>
      <c r="K76" s="74"/>
      <c r="L76" s="75">
        <f>MIN(L8:L73)</f>
        <v>10.0753</v>
      </c>
      <c r="M76" s="74"/>
      <c r="N76" s="75">
        <f>MIN(N8:N73)</f>
        <v>7.6951999999999998</v>
      </c>
      <c r="O76" s="74"/>
      <c r="P76" s="75">
        <f>MIN(P8:P73)</f>
        <v>8.3171999999999997</v>
      </c>
      <c r="Q76" s="74"/>
      <c r="R76" s="75">
        <f>MIN(R8:R73)</f>
        <v>3.5506000000000002</v>
      </c>
      <c r="S76" s="76"/>
    </row>
    <row r="77" spans="1:19" ht="15" thickBot="1" x14ac:dyDescent="0.35">
      <c r="A77" s="77" t="s">
        <v>29</v>
      </c>
      <c r="B77" s="78"/>
      <c r="C77" s="78"/>
      <c r="D77" s="79">
        <f>MAX(D8:D73)</f>
        <v>32.561100000000003</v>
      </c>
      <c r="E77" s="78"/>
      <c r="F77" s="79">
        <f>MAX(F8:F73)</f>
        <v>49.124600000000001</v>
      </c>
      <c r="G77" s="78"/>
      <c r="H77" s="79">
        <f>MAX(H8:H73)</f>
        <v>84.008600000000001</v>
      </c>
      <c r="I77" s="78"/>
      <c r="J77" s="79">
        <f>MAX(J8:J73)</f>
        <v>112.9153</v>
      </c>
      <c r="K77" s="78"/>
      <c r="L77" s="79">
        <f>MAX(L8:L73)</f>
        <v>42.947299999999998</v>
      </c>
      <c r="M77" s="78"/>
      <c r="N77" s="79">
        <f>MAX(N8:N73)</f>
        <v>29.955200000000001</v>
      </c>
      <c r="O77" s="78"/>
      <c r="P77" s="79">
        <f>MAX(P8:P73)</f>
        <v>23.809000000000001</v>
      </c>
      <c r="Q77" s="78"/>
      <c r="R77" s="79">
        <f>MAX(R8:R73)</f>
        <v>27.684799999999999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44376</v>
      </c>
      <c r="C8" s="65">
        <f>VLOOKUP($A8,'Return Data'!$B$7:$R$2843,4,0)</f>
        <v>11.54</v>
      </c>
      <c r="D8" s="65">
        <f>VLOOKUP($A8,'Return Data'!$B$7:$R$2843,8,0)</f>
        <v>8.6699999999999999E-2</v>
      </c>
      <c r="E8" s="66">
        <f>RANK(D8,D$8:D$15,0)</f>
        <v>5</v>
      </c>
      <c r="F8" s="65">
        <f>VLOOKUP($A8,'Return Data'!$B$7:$R$2843,9,0)</f>
        <v>5.1959999999999997</v>
      </c>
      <c r="G8" s="66">
        <f t="shared" ref="G8" si="0">RANK(F8,F$8:F$15,0)</f>
        <v>3</v>
      </c>
      <c r="H8" s="65">
        <f>VLOOKUP($A8,'Return Data'!$B$7:$R$2843,10,0)</f>
        <v>10.5364</v>
      </c>
      <c r="I8" s="66">
        <f t="shared" ref="I8" si="1">RANK(H8,H$8:H$15,0)</f>
        <v>5</v>
      </c>
      <c r="J8" s="65"/>
      <c r="K8" s="66"/>
      <c r="L8" s="65"/>
      <c r="M8" s="66"/>
      <c r="N8" s="65"/>
      <c r="O8" s="66"/>
      <c r="P8" s="65">
        <f>VLOOKUP($A8,'Return Data'!$B$7:$R$2843,16,0)</f>
        <v>15.4</v>
      </c>
      <c r="Q8" s="67">
        <f>RANK(P8,P$8:P$15,0)</f>
        <v>6</v>
      </c>
    </row>
    <row r="9" spans="1:18" x14ac:dyDescent="0.3">
      <c r="A9" s="63" t="s">
        <v>377</v>
      </c>
      <c r="B9" s="64">
        <f>VLOOKUP($A9,'Return Data'!$B$7:$R$2843,3,0)</f>
        <v>44376</v>
      </c>
      <c r="C9" s="65">
        <f>VLOOKUP($A9,'Return Data'!$B$7:$R$2843,4,0)</f>
        <v>15.03</v>
      </c>
      <c r="D9" s="65">
        <f>VLOOKUP($A9,'Return Data'!$B$7:$R$2843,8,0)</f>
        <v>-0.13289999999999999</v>
      </c>
      <c r="E9" s="66">
        <f t="shared" ref="E9:E15" si="2">RANK(D9,D$8:D$15,0)</f>
        <v>8</v>
      </c>
      <c r="F9" s="65">
        <f>VLOOKUP($A9,'Return Data'!$B$7:$R$2843,9,0)</f>
        <v>3.6551999999999998</v>
      </c>
      <c r="G9" s="66">
        <f t="shared" ref="G9" si="3">RANK(F9,F$8:F$15,0)</f>
        <v>7</v>
      </c>
      <c r="H9" s="65">
        <f>VLOOKUP($A9,'Return Data'!$B$7:$R$2843,10,0)</f>
        <v>9.9488000000000003</v>
      </c>
      <c r="I9" s="66">
        <f t="shared" ref="I9" si="4">RANK(H9,H$8:H$15,0)</f>
        <v>7</v>
      </c>
      <c r="J9" s="65">
        <f>VLOOKUP($A9,'Return Data'!$B$7:$R$2843,11,0)</f>
        <v>11.333299999999999</v>
      </c>
      <c r="K9" s="66">
        <f t="shared" ref="K9" si="5">RANK(J9,J$8:J$15,0)</f>
        <v>5</v>
      </c>
      <c r="L9" s="65">
        <f>VLOOKUP($A9,'Return Data'!$B$7:$R$2843,12,0)</f>
        <v>39.814</v>
      </c>
      <c r="M9" s="66">
        <f t="shared" ref="M9" si="6">RANK(L9,L$8:L$15,0)</f>
        <v>3</v>
      </c>
      <c r="N9" s="65">
        <f>VLOOKUP($A9,'Return Data'!$B$7:$R$2843,13,0)</f>
        <v>48.664700000000003</v>
      </c>
      <c r="O9" s="66">
        <f t="shared" ref="O9" si="7">RANK(N9,N$8:N$15,0)</f>
        <v>3</v>
      </c>
      <c r="P9" s="65">
        <f>VLOOKUP($A9,'Return Data'!$B$7:$R$2843,16,0)</f>
        <v>34.403199999999998</v>
      </c>
      <c r="Q9" s="67">
        <f t="shared" ref="Q9:Q15" si="8">RANK(P9,P$8:P$15,0)</f>
        <v>2</v>
      </c>
    </row>
    <row r="10" spans="1:18" x14ac:dyDescent="0.3">
      <c r="A10" s="63" t="s">
        <v>1961</v>
      </c>
      <c r="B10" s="64">
        <f>VLOOKUP($A10,'Return Data'!$B$7:$R$2843,3,0)</f>
        <v>44376</v>
      </c>
      <c r="C10" s="65">
        <f>VLOOKUP($A10,'Return Data'!$B$7:$R$2843,4,0)</f>
        <v>13.05</v>
      </c>
      <c r="D10" s="65">
        <f>VLOOKUP($A10,'Return Data'!$B$7:$R$2843,8,0)</f>
        <v>1.3199000000000001</v>
      </c>
      <c r="E10" s="66">
        <f t="shared" si="2"/>
        <v>1</v>
      </c>
      <c r="F10" s="65">
        <f>VLOOKUP($A10,'Return Data'!$B$7:$R$2843,9,0)</f>
        <v>4.4000000000000004</v>
      </c>
      <c r="G10" s="66">
        <f t="shared" ref="G10:G15" si="9">RANK(F10,F$8:F$15,0)</f>
        <v>5</v>
      </c>
      <c r="H10" s="65">
        <f>VLOOKUP($A10,'Return Data'!$B$7:$R$2843,10,0)</f>
        <v>12.6943</v>
      </c>
      <c r="I10" s="66">
        <f t="shared" ref="I10:I15" si="10">RANK(H10,H$8:H$15,0)</f>
        <v>2</v>
      </c>
      <c r="J10" s="65">
        <f>VLOOKUP($A10,'Return Data'!$B$7:$R$2843,11,0)</f>
        <v>15.384600000000001</v>
      </c>
      <c r="K10" s="66">
        <f t="shared" ref="K10:K15" si="11">RANK(J10,J$8:J$15,0)</f>
        <v>3</v>
      </c>
      <c r="L10" s="65"/>
      <c r="M10" s="66"/>
      <c r="N10" s="65"/>
      <c r="O10" s="66"/>
      <c r="P10" s="65">
        <f>VLOOKUP($A10,'Return Data'!$B$7:$R$2843,16,0)</f>
        <v>30.5</v>
      </c>
      <c r="Q10" s="67">
        <f t="shared" si="8"/>
        <v>3</v>
      </c>
    </row>
    <row r="11" spans="1:18" x14ac:dyDescent="0.3">
      <c r="A11" s="63" t="s">
        <v>1962</v>
      </c>
      <c r="B11" s="64">
        <f>VLOOKUP($A11,'Return Data'!$B$7:$R$2843,3,0)</f>
        <v>44376</v>
      </c>
      <c r="C11" s="65">
        <f>VLOOKUP($A11,'Return Data'!$B$7:$R$2843,4,0)</f>
        <v>11.21</v>
      </c>
      <c r="D11" s="65">
        <f>VLOOKUP($A11,'Return Data'!$B$7:$R$2843,8,0)</f>
        <v>0.99099999999999999</v>
      </c>
      <c r="E11" s="66">
        <f t="shared" si="2"/>
        <v>3</v>
      </c>
      <c r="F11" s="65">
        <f>VLOOKUP($A11,'Return Data'!$B$7:$R$2843,9,0)</f>
        <v>5.2582000000000004</v>
      </c>
      <c r="G11" s="66">
        <f t="shared" si="9"/>
        <v>2</v>
      </c>
      <c r="H11" s="65"/>
      <c r="I11" s="66"/>
      <c r="J11" s="65"/>
      <c r="K11" s="66"/>
      <c r="L11" s="65"/>
      <c r="M11" s="66"/>
      <c r="N11" s="65"/>
      <c r="O11" s="66"/>
      <c r="P11" s="65">
        <f>VLOOKUP($A11,'Return Data'!$B$7:$R$2843,16,0)</f>
        <v>12.1</v>
      </c>
      <c r="Q11" s="67">
        <f t="shared" si="8"/>
        <v>8</v>
      </c>
    </row>
    <row r="12" spans="1:18" x14ac:dyDescent="0.3">
      <c r="A12" s="63" t="s">
        <v>1964</v>
      </c>
      <c r="B12" s="64">
        <f>VLOOKUP($A12,'Return Data'!$B$7:$R$2843,3,0)</f>
        <v>44376</v>
      </c>
      <c r="C12" s="65">
        <f>VLOOKUP($A12,'Return Data'!$B$7:$R$2843,4,0)</f>
        <v>11.542</v>
      </c>
      <c r="D12" s="65">
        <f>VLOOKUP($A12,'Return Data'!$B$7:$R$2843,8,0)</f>
        <v>8.6699999999999999E-2</v>
      </c>
      <c r="E12" s="66">
        <f t="shared" si="2"/>
        <v>5</v>
      </c>
      <c r="F12" s="65">
        <f>VLOOKUP($A12,'Return Data'!$B$7:$R$2843,9,0)</f>
        <v>3.6179000000000001</v>
      </c>
      <c r="G12" s="66">
        <f t="shared" si="9"/>
        <v>8</v>
      </c>
      <c r="H12" s="65">
        <f>VLOOKUP($A12,'Return Data'!$B$7:$R$2843,10,0)</f>
        <v>11.5816</v>
      </c>
      <c r="I12" s="66">
        <f t="shared" si="10"/>
        <v>3</v>
      </c>
      <c r="J12" s="65"/>
      <c r="K12" s="66"/>
      <c r="L12" s="65"/>
      <c r="M12" s="66"/>
      <c r="N12" s="65"/>
      <c r="O12" s="66"/>
      <c r="P12" s="65">
        <f>VLOOKUP($A12,'Return Data'!$B$7:$R$2843,16,0)</f>
        <v>15.42</v>
      </c>
      <c r="Q12" s="67">
        <f t="shared" si="8"/>
        <v>5</v>
      </c>
    </row>
    <row r="13" spans="1:18" x14ac:dyDescent="0.3">
      <c r="A13" s="63" t="s">
        <v>1967</v>
      </c>
      <c r="B13" s="64">
        <f>VLOOKUP($A13,'Return Data'!$B$7:$R$2843,3,0)</f>
        <v>44376</v>
      </c>
      <c r="C13" s="65">
        <f>VLOOKUP($A13,'Return Data'!$B$7:$R$2843,4,0)</f>
        <v>15.911199999999999</v>
      </c>
      <c r="D13" s="65">
        <f>VLOOKUP($A13,'Return Data'!$B$7:$R$2843,8,0)</f>
        <v>1.0311999999999999</v>
      </c>
      <c r="E13" s="66">
        <f t="shared" si="2"/>
        <v>2</v>
      </c>
      <c r="F13" s="65">
        <f>VLOOKUP($A13,'Return Data'!$B$7:$R$2843,9,0)</f>
        <v>5.8784000000000001</v>
      </c>
      <c r="G13" s="66">
        <f t="shared" si="9"/>
        <v>1</v>
      </c>
      <c r="H13" s="65">
        <f>VLOOKUP($A13,'Return Data'!$B$7:$R$2843,10,0)</f>
        <v>21.397500000000001</v>
      </c>
      <c r="I13" s="66">
        <f t="shared" si="10"/>
        <v>1</v>
      </c>
      <c r="J13" s="65">
        <f>VLOOKUP($A13,'Return Data'!$B$7:$R$2843,11,0)</f>
        <v>35.663899999999998</v>
      </c>
      <c r="K13" s="66">
        <f t="shared" ref="K13" si="12">RANK(J13,J$8:J$15,0)</f>
        <v>1</v>
      </c>
      <c r="L13" s="65"/>
      <c r="M13" s="66"/>
      <c r="N13" s="65"/>
      <c r="O13" s="66"/>
      <c r="P13" s="65">
        <f>VLOOKUP($A13,'Return Data'!$B$7:$R$2843,16,0)</f>
        <v>59.112000000000002</v>
      </c>
      <c r="Q13" s="67">
        <f t="shared" si="8"/>
        <v>1</v>
      </c>
    </row>
    <row r="14" spans="1:18" x14ac:dyDescent="0.3">
      <c r="A14" s="63" t="s">
        <v>49</v>
      </c>
      <c r="B14" s="64">
        <f>VLOOKUP($A14,'Return Data'!$B$7:$R$2843,3,0)</f>
        <v>44376</v>
      </c>
      <c r="C14" s="65">
        <f>VLOOKUP($A14,'Return Data'!$B$7:$R$2843,4,0)</f>
        <v>15.84</v>
      </c>
      <c r="D14" s="65">
        <f>VLOOKUP($A14,'Return Data'!$B$7:$R$2843,8,0)</f>
        <v>-0.12609999999999999</v>
      </c>
      <c r="E14" s="66">
        <f t="shared" si="2"/>
        <v>7</v>
      </c>
      <c r="F14" s="65">
        <f>VLOOKUP($A14,'Return Data'!$B$7:$R$2843,9,0)</f>
        <v>4.8311999999999999</v>
      </c>
      <c r="G14" s="66">
        <f t="shared" si="9"/>
        <v>4</v>
      </c>
      <c r="H14" s="65">
        <f>VLOOKUP($A14,'Return Data'!$B$7:$R$2843,10,0)</f>
        <v>10.6145</v>
      </c>
      <c r="I14" s="66">
        <f t="shared" si="10"/>
        <v>4</v>
      </c>
      <c r="J14" s="65">
        <f>VLOOKUP($A14,'Return Data'!$B$7:$R$2843,11,0)</f>
        <v>19.457000000000001</v>
      </c>
      <c r="K14" s="66">
        <f t="shared" si="11"/>
        <v>2</v>
      </c>
      <c r="L14" s="65">
        <f>VLOOKUP($A14,'Return Data'!$B$7:$R$2843,12,0)</f>
        <v>46.938800000000001</v>
      </c>
      <c r="M14" s="66">
        <f t="shared" ref="M14:M15" si="13">RANK(L14,L$8:L$15,0)</f>
        <v>1</v>
      </c>
      <c r="N14" s="65">
        <f>VLOOKUP($A14,'Return Data'!$B$7:$R$2843,13,0)</f>
        <v>63.805599999999998</v>
      </c>
      <c r="O14" s="66">
        <f t="shared" ref="O14:O15" si="14">RANK(N14,N$8:N$15,0)</f>
        <v>1</v>
      </c>
      <c r="P14" s="65">
        <f>VLOOKUP($A14,'Return Data'!$B$7:$R$2843,16,0)</f>
        <v>26.341699999999999</v>
      </c>
      <c r="Q14" s="67">
        <f t="shared" si="8"/>
        <v>4</v>
      </c>
    </row>
    <row r="15" spans="1:18" x14ac:dyDescent="0.3">
      <c r="A15" s="63" t="s">
        <v>50</v>
      </c>
      <c r="B15" s="64">
        <f>VLOOKUP($A15,'Return Data'!$B$7:$R$2843,3,0)</f>
        <v>44376</v>
      </c>
      <c r="C15" s="65">
        <f>VLOOKUP($A15,'Return Data'!$B$7:$R$2843,4,0)</f>
        <v>157.05969999999999</v>
      </c>
      <c r="D15" s="65">
        <f>VLOOKUP($A15,'Return Data'!$B$7:$R$2843,8,0)</f>
        <v>0.2175</v>
      </c>
      <c r="E15" s="66">
        <f t="shared" si="2"/>
        <v>4</v>
      </c>
      <c r="F15" s="65">
        <f>VLOOKUP($A15,'Return Data'!$B$7:$R$2843,9,0)</f>
        <v>3.9832999999999998</v>
      </c>
      <c r="G15" s="66">
        <f t="shared" si="9"/>
        <v>6</v>
      </c>
      <c r="H15" s="65">
        <f>VLOOKUP($A15,'Return Data'!$B$7:$R$2843,10,0)</f>
        <v>10.321300000000001</v>
      </c>
      <c r="I15" s="66">
        <f t="shared" si="10"/>
        <v>6</v>
      </c>
      <c r="J15" s="65">
        <f>VLOOKUP($A15,'Return Data'!$B$7:$R$2843,11,0)</f>
        <v>15.161799999999999</v>
      </c>
      <c r="K15" s="66">
        <f t="shared" si="11"/>
        <v>4</v>
      </c>
      <c r="L15" s="65">
        <f>VLOOKUP($A15,'Return Data'!$B$7:$R$2843,12,0)</f>
        <v>41.599600000000002</v>
      </c>
      <c r="M15" s="66">
        <f t="shared" si="13"/>
        <v>2</v>
      </c>
      <c r="N15" s="65">
        <f>VLOOKUP($A15,'Return Data'!$B$7:$R$2843,13,0)</f>
        <v>54.618600000000001</v>
      </c>
      <c r="O15" s="66">
        <f t="shared" si="14"/>
        <v>2</v>
      </c>
      <c r="P15" s="65">
        <f>VLOOKUP($A15,'Return Data'!$B$7:$R$2843,16,0)</f>
        <v>14.9086</v>
      </c>
      <c r="Q15" s="67">
        <f t="shared" si="8"/>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0.43424999999999997</v>
      </c>
      <c r="E17" s="74"/>
      <c r="F17" s="75">
        <f>AVERAGE(F8:F15)</f>
        <v>4.602525</v>
      </c>
      <c r="G17" s="74"/>
      <c r="H17" s="75">
        <f>AVERAGE(H8:H15)</f>
        <v>12.442057142857143</v>
      </c>
      <c r="I17" s="74"/>
      <c r="J17" s="75">
        <f>AVERAGE(J8:J15)</f>
        <v>19.400119999999998</v>
      </c>
      <c r="K17" s="74"/>
      <c r="L17" s="75">
        <f>AVERAGE(L8:L15)</f>
        <v>42.784133333333337</v>
      </c>
      <c r="M17" s="74"/>
      <c r="N17" s="75">
        <f>AVERAGE(N8:N15)</f>
        <v>55.696300000000008</v>
      </c>
      <c r="O17" s="74"/>
      <c r="P17" s="75">
        <f>AVERAGE(P8:P15)</f>
        <v>26.023187500000002</v>
      </c>
      <c r="Q17" s="76"/>
    </row>
    <row r="18" spans="1:17" ht="15" customHeight="1" x14ac:dyDescent="0.3">
      <c r="A18" s="73" t="s">
        <v>28</v>
      </c>
      <c r="B18" s="74"/>
      <c r="C18" s="74"/>
      <c r="D18" s="75">
        <f>MIN(D8:D15)</f>
        <v>-0.13289999999999999</v>
      </c>
      <c r="E18" s="74"/>
      <c r="F18" s="75">
        <f>MIN(F8:F15)</f>
        <v>3.6179000000000001</v>
      </c>
      <c r="G18" s="74"/>
      <c r="H18" s="75">
        <f>MIN(H8:H15)</f>
        <v>9.9488000000000003</v>
      </c>
      <c r="I18" s="74"/>
      <c r="J18" s="75">
        <f>MIN(J8:J15)</f>
        <v>11.333299999999999</v>
      </c>
      <c r="K18" s="74"/>
      <c r="L18" s="75">
        <f>MIN(L8:L15)</f>
        <v>39.814</v>
      </c>
      <c r="M18" s="74"/>
      <c r="N18" s="75">
        <f>MIN(N8:N15)</f>
        <v>48.664700000000003</v>
      </c>
      <c r="O18" s="74"/>
      <c r="P18" s="75">
        <f>MIN(P8:P15)</f>
        <v>12.1</v>
      </c>
      <c r="Q18" s="76"/>
    </row>
    <row r="19" spans="1:17" ht="15" thickBot="1" x14ac:dyDescent="0.35">
      <c r="A19" s="77" t="s">
        <v>29</v>
      </c>
      <c r="B19" s="78"/>
      <c r="C19" s="78"/>
      <c r="D19" s="79">
        <f>MAX(D8:D15)</f>
        <v>1.3199000000000001</v>
      </c>
      <c r="E19" s="78"/>
      <c r="F19" s="79">
        <f>MAX(F8:F15)</f>
        <v>5.8784000000000001</v>
      </c>
      <c r="G19" s="78"/>
      <c r="H19" s="79">
        <f>MAX(H8:H15)</f>
        <v>21.397500000000001</v>
      </c>
      <c r="I19" s="78"/>
      <c r="J19" s="79">
        <f>MAX(J8:J15)</f>
        <v>35.663899999999998</v>
      </c>
      <c r="K19" s="78"/>
      <c r="L19" s="79">
        <f>MAX(L8:L15)</f>
        <v>46.938800000000001</v>
      </c>
      <c r="M19" s="78"/>
      <c r="N19" s="79">
        <f>MAX(N8:N15)</f>
        <v>63.805599999999998</v>
      </c>
      <c r="O19" s="78"/>
      <c r="P19" s="79">
        <f>MAX(P8:P15)</f>
        <v>59.112000000000002</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44376</v>
      </c>
      <c r="C8" s="65">
        <f>VLOOKUP($A8,'Return Data'!$B$7:$R$2843,4,0)</f>
        <v>11.42</v>
      </c>
      <c r="D8" s="65">
        <f>VLOOKUP($A8,'Return Data'!$B$7:$R$2843,8,0)</f>
        <v>0</v>
      </c>
      <c r="E8" s="66">
        <f>RANK(D8,D$8:D$16,0)</f>
        <v>6</v>
      </c>
      <c r="F8" s="65">
        <f>VLOOKUP($A8,'Return Data'!$B$7:$R$2843,9,0)</f>
        <v>4.9631999999999996</v>
      </c>
      <c r="G8" s="66">
        <f>RANK(F8,F$8:F$16,0)</f>
        <v>3</v>
      </c>
      <c r="H8" s="65">
        <f>VLOOKUP($A8,'Return Data'!$B$7:$R$2843,10,0)</f>
        <v>9.9133999999999993</v>
      </c>
      <c r="I8" s="66">
        <f>RANK(H8,H$8:H$16,0)</f>
        <v>6</v>
      </c>
      <c r="J8" s="65"/>
      <c r="K8" s="66"/>
      <c r="L8" s="65"/>
      <c r="M8" s="66"/>
      <c r="N8" s="65"/>
      <c r="O8" s="66"/>
      <c r="P8" s="65">
        <f>VLOOKUP($A8,'Return Data'!$B$7:$R$2843,16,0)</f>
        <v>14.2</v>
      </c>
      <c r="Q8" s="67">
        <f>RANK(P8,P$8:P$16,0)</f>
        <v>8</v>
      </c>
    </row>
    <row r="9" spans="1:17" x14ac:dyDescent="0.3">
      <c r="A9" s="63" t="s">
        <v>379</v>
      </c>
      <c r="B9" s="64">
        <f>VLOOKUP($A9,'Return Data'!$B$7:$R$2843,3,0)</f>
        <v>44376</v>
      </c>
      <c r="C9" s="65">
        <f>VLOOKUP($A9,'Return Data'!$B$7:$R$2843,4,0)</f>
        <v>14.69</v>
      </c>
      <c r="D9" s="65">
        <f>VLOOKUP($A9,'Return Data'!$B$7:$R$2843,8,0)</f>
        <v>-0.20380000000000001</v>
      </c>
      <c r="E9" s="66">
        <f t="shared" ref="E9:E16" si="0">RANK(D9,D$8:D$16,0)</f>
        <v>8</v>
      </c>
      <c r="F9" s="65">
        <f>VLOOKUP($A9,'Return Data'!$B$7:$R$2843,9,0)</f>
        <v>3.4506999999999999</v>
      </c>
      <c r="G9" s="66">
        <f t="shared" ref="G9:G16" si="1">RANK(F9,F$8:F$16,0)</f>
        <v>8</v>
      </c>
      <c r="H9" s="65">
        <f>VLOOKUP($A9,'Return Data'!$B$7:$R$2843,10,0)</f>
        <v>9.4634999999999998</v>
      </c>
      <c r="I9" s="66">
        <f t="shared" ref="I9:I16" si="2">RANK(H9,H$8:H$16,0)</f>
        <v>7</v>
      </c>
      <c r="J9" s="65">
        <f>VLOOKUP($A9,'Return Data'!$B$7:$R$2843,11,0)</f>
        <v>10.3681</v>
      </c>
      <c r="K9" s="66">
        <f t="shared" ref="K9:K16" si="3">RANK(J9,J$8:J$16,0)</f>
        <v>5</v>
      </c>
      <c r="L9" s="65">
        <f>VLOOKUP($A9,'Return Data'!$B$7:$R$2843,12,0)</f>
        <v>38.063899999999997</v>
      </c>
      <c r="M9" s="66">
        <f t="shared" ref="M9:M16" si="4">RANK(L9,L$8:L$16,0)</f>
        <v>3</v>
      </c>
      <c r="N9" s="65">
        <f>VLOOKUP($A9,'Return Data'!$B$7:$R$2843,13,0)</f>
        <v>46.169199999999996</v>
      </c>
      <c r="O9" s="66">
        <f t="shared" ref="O9:O16" si="5">RANK(N9,N$8:N$16,0)</f>
        <v>3</v>
      </c>
      <c r="P9" s="65">
        <f>VLOOKUP($A9,'Return Data'!$B$7:$R$2843,16,0)</f>
        <v>32.19</v>
      </c>
      <c r="Q9" s="67">
        <f t="shared" ref="Q9:Q16" si="6">RANK(P9,P$8:P$16,0)</f>
        <v>2</v>
      </c>
    </row>
    <row r="10" spans="1:17" x14ac:dyDescent="0.3">
      <c r="A10" s="63" t="s">
        <v>1960</v>
      </c>
      <c r="B10" s="64">
        <f>VLOOKUP($A10,'Return Data'!$B$7:$R$2843,3,0)</f>
        <v>44376</v>
      </c>
      <c r="C10" s="65">
        <f>VLOOKUP($A10,'Return Data'!$B$7:$R$2843,4,0)</f>
        <v>12.89</v>
      </c>
      <c r="D10" s="65">
        <f>VLOOKUP($A10,'Return Data'!$B$7:$R$2843,8,0)</f>
        <v>1.1774</v>
      </c>
      <c r="E10" s="66">
        <f t="shared" si="0"/>
        <v>1</v>
      </c>
      <c r="F10" s="65">
        <f>VLOOKUP($A10,'Return Data'!$B$7:$R$2843,9,0)</f>
        <v>4.2037000000000004</v>
      </c>
      <c r="G10" s="66">
        <f t="shared" si="1"/>
        <v>5</v>
      </c>
      <c r="H10" s="65">
        <f>VLOOKUP($A10,'Return Data'!$B$7:$R$2843,10,0)</f>
        <v>12.1845</v>
      </c>
      <c r="I10" s="66">
        <f t="shared" ref="I10" si="7">RANK(H10,H$8:H$16,0)</f>
        <v>2</v>
      </c>
      <c r="J10" s="65">
        <f>VLOOKUP($A10,'Return Data'!$B$7:$R$2843,11,0)</f>
        <v>14.3744</v>
      </c>
      <c r="K10" s="66">
        <f t="shared" ref="K10" si="8">RANK(J10,J$8:J$16,0)</f>
        <v>4</v>
      </c>
      <c r="L10" s="65"/>
      <c r="M10" s="66"/>
      <c r="N10" s="65"/>
      <c r="O10" s="66"/>
      <c r="P10" s="65">
        <f>VLOOKUP($A10,'Return Data'!$B$7:$R$2843,16,0)</f>
        <v>28.9</v>
      </c>
      <c r="Q10" s="67">
        <f t="shared" si="6"/>
        <v>3</v>
      </c>
    </row>
    <row r="11" spans="1:17" x14ac:dyDescent="0.3">
      <c r="A11" s="63" t="s">
        <v>1963</v>
      </c>
      <c r="B11" s="64">
        <f>VLOOKUP($A11,'Return Data'!$B$7:$R$2843,3,0)</f>
        <v>44376</v>
      </c>
      <c r="C11" s="65">
        <f>VLOOKUP($A11,'Return Data'!$B$7:$R$2843,4,0)</f>
        <v>11.16</v>
      </c>
      <c r="D11" s="65">
        <f>VLOOKUP($A11,'Return Data'!$B$7:$R$2843,8,0)</f>
        <v>0.99550000000000005</v>
      </c>
      <c r="E11" s="66">
        <f t="shared" si="0"/>
        <v>2</v>
      </c>
      <c r="F11" s="65">
        <f>VLOOKUP($A11,'Return Data'!$B$7:$R$2843,9,0)</f>
        <v>5.1837999999999997</v>
      </c>
      <c r="G11" s="66">
        <f t="shared" ref="G11" si="9">RANK(F11,F$8:F$16,0)</f>
        <v>2</v>
      </c>
      <c r="H11" s="65"/>
      <c r="I11" s="66"/>
      <c r="J11" s="65"/>
      <c r="K11" s="66"/>
      <c r="L11" s="65"/>
      <c r="M11" s="66"/>
      <c r="N11" s="65"/>
      <c r="O11" s="66"/>
      <c r="P11" s="65">
        <f>VLOOKUP($A11,'Return Data'!$B$7:$R$2843,16,0)</f>
        <v>11.6</v>
      </c>
      <c r="Q11" s="67">
        <f t="shared" si="6"/>
        <v>9</v>
      </c>
    </row>
    <row r="12" spans="1:17" x14ac:dyDescent="0.3">
      <c r="A12" s="63" t="s">
        <v>1965</v>
      </c>
      <c r="B12" s="64">
        <f>VLOOKUP($A12,'Return Data'!$B$7:$R$2843,3,0)</f>
        <v>44376</v>
      </c>
      <c r="C12" s="65">
        <f>VLOOKUP($A12,'Return Data'!$B$7:$R$2843,4,0)</f>
        <v>11.428000000000001</v>
      </c>
      <c r="D12" s="65">
        <f>VLOOKUP($A12,'Return Data'!$B$7:$R$2843,8,0)</f>
        <v>1.7500000000000002E-2</v>
      </c>
      <c r="E12" s="66">
        <f t="shared" si="0"/>
        <v>5</v>
      </c>
      <c r="F12" s="65">
        <f>VLOOKUP($A12,'Return Data'!$B$7:$R$2843,9,0)</f>
        <v>3.4582999999999999</v>
      </c>
      <c r="G12" s="66">
        <f t="shared" si="1"/>
        <v>7</v>
      </c>
      <c r="H12" s="65">
        <f>VLOOKUP($A12,'Return Data'!$B$7:$R$2843,10,0)</f>
        <v>11.0701</v>
      </c>
      <c r="I12" s="66">
        <f t="shared" si="2"/>
        <v>3</v>
      </c>
      <c r="J12" s="65"/>
      <c r="K12" s="66"/>
      <c r="L12" s="65"/>
      <c r="M12" s="66"/>
      <c r="N12" s="65"/>
      <c r="O12" s="66"/>
      <c r="P12" s="65">
        <f>VLOOKUP($A12,'Return Data'!$B$7:$R$2843,16,0)</f>
        <v>14.28</v>
      </c>
      <c r="Q12" s="67">
        <f t="shared" si="6"/>
        <v>7</v>
      </c>
    </row>
    <row r="13" spans="1:17" x14ac:dyDescent="0.3">
      <c r="A13" s="63" t="s">
        <v>1966</v>
      </c>
      <c r="B13" s="64">
        <f>VLOOKUP($A13,'Return Data'!$B$7:$R$2843,3,0)</f>
        <v>44376</v>
      </c>
      <c r="C13" s="65">
        <f>VLOOKUP($A13,'Return Data'!$B$7:$R$2843,4,0)</f>
        <v>26.86</v>
      </c>
      <c r="D13" s="65">
        <f>VLOOKUP($A13,'Return Data'!$B$7:$R$2843,8,0)</f>
        <v>-0.85270000000000001</v>
      </c>
      <c r="E13" s="66">
        <f t="shared" si="0"/>
        <v>9</v>
      </c>
      <c r="F13" s="65">
        <f>VLOOKUP($A13,'Return Data'!$B$7:$R$2843,9,0)</f>
        <v>2.2614999999999998</v>
      </c>
      <c r="G13" s="66">
        <f t="shared" si="1"/>
        <v>9</v>
      </c>
      <c r="H13" s="65">
        <f>VLOOKUP($A13,'Return Data'!$B$7:$R$2843,10,0)</f>
        <v>8.6745000000000001</v>
      </c>
      <c r="I13" s="66">
        <f t="shared" si="2"/>
        <v>8</v>
      </c>
      <c r="J13" s="65"/>
      <c r="K13" s="66"/>
      <c r="L13" s="65"/>
      <c r="M13" s="66"/>
      <c r="N13" s="65"/>
      <c r="O13" s="66"/>
      <c r="P13" s="65">
        <f>VLOOKUP($A13,'Return Data'!$B$7:$R$2843,16,0)</f>
        <v>20.421399999999998</v>
      </c>
      <c r="Q13" s="67">
        <f t="shared" si="6"/>
        <v>5</v>
      </c>
    </row>
    <row r="14" spans="1:17" x14ac:dyDescent="0.3">
      <c r="A14" s="63" t="s">
        <v>1968</v>
      </c>
      <c r="B14" s="64">
        <f>VLOOKUP($A14,'Return Data'!$B$7:$R$2843,3,0)</f>
        <v>44376</v>
      </c>
      <c r="C14" s="65">
        <f>VLOOKUP($A14,'Return Data'!$B$7:$R$2843,4,0)</f>
        <v>15.7799</v>
      </c>
      <c r="D14" s="65">
        <f>VLOOKUP($A14,'Return Data'!$B$7:$R$2843,8,0)</f>
        <v>0.98550000000000004</v>
      </c>
      <c r="E14" s="66">
        <f t="shared" si="0"/>
        <v>3</v>
      </c>
      <c r="F14" s="65">
        <f>VLOOKUP($A14,'Return Data'!$B$7:$R$2843,9,0)</f>
        <v>5.7668999999999997</v>
      </c>
      <c r="G14" s="66">
        <f t="shared" si="1"/>
        <v>1</v>
      </c>
      <c r="H14" s="65">
        <f>VLOOKUP($A14,'Return Data'!$B$7:$R$2843,10,0)</f>
        <v>21.016100000000002</v>
      </c>
      <c r="I14" s="66">
        <f t="shared" si="2"/>
        <v>1</v>
      </c>
      <c r="J14" s="65">
        <f>VLOOKUP($A14,'Return Data'!$B$7:$R$2843,11,0)</f>
        <v>34.779899999999998</v>
      </c>
      <c r="K14" s="66">
        <f t="shared" ref="K14" si="10">RANK(J14,J$8:J$16,0)</f>
        <v>1</v>
      </c>
      <c r="L14" s="65"/>
      <c r="M14" s="66"/>
      <c r="N14" s="65"/>
      <c r="O14" s="66"/>
      <c r="P14" s="65">
        <f>VLOOKUP($A14,'Return Data'!$B$7:$R$2843,16,0)</f>
        <v>57.798999999999999</v>
      </c>
      <c r="Q14" s="67">
        <f t="shared" si="6"/>
        <v>1</v>
      </c>
    </row>
    <row r="15" spans="1:17" x14ac:dyDescent="0.3">
      <c r="A15" s="63" t="s">
        <v>51</v>
      </c>
      <c r="B15" s="64">
        <f>VLOOKUP($A15,'Return Data'!$B$7:$R$2843,3,0)</f>
        <v>44376</v>
      </c>
      <c r="C15" s="65">
        <f>VLOOKUP($A15,'Return Data'!$B$7:$R$2843,4,0)</f>
        <v>15.64</v>
      </c>
      <c r="D15" s="65">
        <f>VLOOKUP($A15,'Return Data'!$B$7:$R$2843,8,0)</f>
        <v>-0.19139999999999999</v>
      </c>
      <c r="E15" s="66">
        <f t="shared" si="0"/>
        <v>7</v>
      </c>
      <c r="F15" s="65">
        <f>VLOOKUP($A15,'Return Data'!$B$7:$R$2843,9,0)</f>
        <v>4.7554999999999996</v>
      </c>
      <c r="G15" s="66">
        <f t="shared" si="1"/>
        <v>4</v>
      </c>
      <c r="H15" s="65">
        <f>VLOOKUP($A15,'Return Data'!$B$7:$R$2843,10,0)</f>
        <v>10.374000000000001</v>
      </c>
      <c r="I15" s="66">
        <f t="shared" si="2"/>
        <v>4</v>
      </c>
      <c r="J15" s="65">
        <f>VLOOKUP($A15,'Return Data'!$B$7:$R$2843,11,0)</f>
        <v>18.935400000000001</v>
      </c>
      <c r="K15" s="66">
        <f t="shared" si="3"/>
        <v>2</v>
      </c>
      <c r="L15" s="65">
        <f>VLOOKUP($A15,'Return Data'!$B$7:$R$2843,12,0)</f>
        <v>46.168199999999999</v>
      </c>
      <c r="M15" s="66">
        <f t="shared" si="4"/>
        <v>1</v>
      </c>
      <c r="N15" s="65">
        <f>VLOOKUP($A15,'Return Data'!$B$7:$R$2843,13,0)</f>
        <v>62.578000000000003</v>
      </c>
      <c r="O15" s="66">
        <f t="shared" si="5"/>
        <v>1</v>
      </c>
      <c r="P15" s="65">
        <f>VLOOKUP($A15,'Return Data'!$B$7:$R$2843,16,0)</f>
        <v>25.528300000000002</v>
      </c>
      <c r="Q15" s="67">
        <f t="shared" si="6"/>
        <v>4</v>
      </c>
    </row>
    <row r="16" spans="1:17" x14ac:dyDescent="0.3">
      <c r="A16" s="63" t="s">
        <v>52</v>
      </c>
      <c r="B16" s="64">
        <f>VLOOKUP($A16,'Return Data'!$B$7:$R$2843,3,0)</f>
        <v>44376</v>
      </c>
      <c r="C16" s="65">
        <f>VLOOKUP($A16,'Return Data'!$B$7:$R$2843,4,0)</f>
        <v>649.44640431293101</v>
      </c>
      <c r="D16" s="65">
        <f>VLOOKUP($A16,'Return Data'!$B$7:$R$2843,8,0)</f>
        <v>0.18840000000000001</v>
      </c>
      <c r="E16" s="66">
        <f t="shared" si="0"/>
        <v>4</v>
      </c>
      <c r="F16" s="65">
        <f>VLOOKUP($A16,'Return Data'!$B$7:$R$2843,9,0)</f>
        <v>3.9114</v>
      </c>
      <c r="G16" s="66">
        <f t="shared" si="1"/>
        <v>6</v>
      </c>
      <c r="H16" s="65">
        <f>VLOOKUP($A16,'Return Data'!$B$7:$R$2843,10,0)</f>
        <v>10.0905</v>
      </c>
      <c r="I16" s="66">
        <f t="shared" si="2"/>
        <v>5</v>
      </c>
      <c r="J16" s="65">
        <f>VLOOKUP($A16,'Return Data'!$B$7:$R$2843,11,0)</f>
        <v>14.6915</v>
      </c>
      <c r="K16" s="66">
        <f t="shared" si="3"/>
        <v>3</v>
      </c>
      <c r="L16" s="65">
        <f>VLOOKUP($A16,'Return Data'!$B$7:$R$2843,12,0)</f>
        <v>40.751199999999997</v>
      </c>
      <c r="M16" s="66">
        <f t="shared" si="4"/>
        <v>2</v>
      </c>
      <c r="N16" s="65">
        <f>VLOOKUP($A16,'Return Data'!$B$7:$R$2843,13,0)</f>
        <v>53.421500000000002</v>
      </c>
      <c r="O16" s="66">
        <f t="shared" si="5"/>
        <v>2</v>
      </c>
      <c r="P16" s="65">
        <f>VLOOKUP($A16,'Return Data'!$B$7:$R$2843,16,0)</f>
        <v>14.6578</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0.23515555555555556</v>
      </c>
      <c r="E18" s="74"/>
      <c r="F18" s="75">
        <f>AVERAGE(F8:F16)</f>
        <v>4.2172222222222224</v>
      </c>
      <c r="G18" s="74"/>
      <c r="H18" s="75">
        <f>AVERAGE(H8:H16)</f>
        <v>11.598325000000001</v>
      </c>
      <c r="I18" s="74"/>
      <c r="J18" s="75">
        <f>AVERAGE(J8:J16)</f>
        <v>18.629860000000001</v>
      </c>
      <c r="K18" s="74"/>
      <c r="L18" s="75">
        <f>AVERAGE(L8:L16)</f>
        <v>41.661099999999998</v>
      </c>
      <c r="M18" s="74"/>
      <c r="N18" s="75">
        <f>AVERAGE(N8:N16)</f>
        <v>54.056233333333331</v>
      </c>
      <c r="O18" s="74"/>
      <c r="P18" s="75">
        <f>AVERAGE(P8:P16)</f>
        <v>24.397388888888891</v>
      </c>
      <c r="Q18" s="76"/>
    </row>
    <row r="19" spans="1:17" x14ac:dyDescent="0.3">
      <c r="A19" s="73" t="s">
        <v>28</v>
      </c>
      <c r="B19" s="74"/>
      <c r="C19" s="74"/>
      <c r="D19" s="75">
        <f>MIN(D8:D16)</f>
        <v>-0.85270000000000001</v>
      </c>
      <c r="E19" s="74"/>
      <c r="F19" s="75">
        <f>MIN(F8:F16)</f>
        <v>2.2614999999999998</v>
      </c>
      <c r="G19" s="74"/>
      <c r="H19" s="75">
        <f>MIN(H8:H16)</f>
        <v>8.6745000000000001</v>
      </c>
      <c r="I19" s="74"/>
      <c r="J19" s="75">
        <f>MIN(J8:J16)</f>
        <v>10.3681</v>
      </c>
      <c r="K19" s="74"/>
      <c r="L19" s="75">
        <f>MIN(L8:L16)</f>
        <v>38.063899999999997</v>
      </c>
      <c r="M19" s="74"/>
      <c r="N19" s="75">
        <f>MIN(N8:N16)</f>
        <v>46.169199999999996</v>
      </c>
      <c r="O19" s="74"/>
      <c r="P19" s="75">
        <f>MIN(P8:P16)</f>
        <v>11.6</v>
      </c>
      <c r="Q19" s="76"/>
    </row>
    <row r="20" spans="1:17" ht="15" thickBot="1" x14ac:dyDescent="0.35">
      <c r="A20" s="77" t="s">
        <v>29</v>
      </c>
      <c r="B20" s="78"/>
      <c r="C20" s="78"/>
      <c r="D20" s="79">
        <f>MAX(D8:D16)</f>
        <v>1.1774</v>
      </c>
      <c r="E20" s="78"/>
      <c r="F20" s="79">
        <f>MAX(F8:F16)</f>
        <v>5.7668999999999997</v>
      </c>
      <c r="G20" s="78"/>
      <c r="H20" s="79">
        <f>MAX(H8:H16)</f>
        <v>21.016100000000002</v>
      </c>
      <c r="I20" s="78"/>
      <c r="J20" s="79">
        <f>MAX(J8:J16)</f>
        <v>34.779899999999998</v>
      </c>
      <c r="K20" s="78"/>
      <c r="L20" s="79">
        <f>MAX(L8:L16)</f>
        <v>46.168199999999999</v>
      </c>
      <c r="M20" s="78"/>
      <c r="N20" s="79">
        <f>MAX(N8:N16)</f>
        <v>62.578000000000003</v>
      </c>
      <c r="O20" s="78"/>
      <c r="P20" s="79">
        <f>MAX(P8:P16)</f>
        <v>57.798999999999999</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44376</v>
      </c>
      <c r="C8" s="65">
        <f>VLOOKUP($A8,'Return Data'!$B$7:$R$2843,4,0)</f>
        <v>39.052300000000002</v>
      </c>
      <c r="D8" s="65">
        <f>VLOOKUP($A8,'Return Data'!$B$7:$R$2843,9,0)</f>
        <v>2.8431000000000002</v>
      </c>
      <c r="E8" s="66">
        <f t="shared" ref="E8:E33" si="0">RANK(D8,D$8:D$33,0)</f>
        <v>7</v>
      </c>
      <c r="F8" s="65">
        <f>VLOOKUP($A8,'Return Data'!$B$7:$R$2843,10,0)</f>
        <v>6.7801</v>
      </c>
      <c r="G8" s="66">
        <f t="shared" ref="G8:G33" si="1">RANK(F8,F$8:F$33,0)</f>
        <v>4</v>
      </c>
      <c r="H8" s="65">
        <f>VLOOKUP($A8,'Return Data'!$B$7:$R$2843,11,0)</f>
        <v>4.0385999999999997</v>
      </c>
      <c r="I8" s="66">
        <f t="shared" ref="I8:I33" si="2">RANK(H8,H$8:H$33,0)</f>
        <v>6</v>
      </c>
      <c r="J8" s="65">
        <f>VLOOKUP($A8,'Return Data'!$B$7:$R$2843,12,0)</f>
        <v>6.3471000000000002</v>
      </c>
      <c r="K8" s="66">
        <f t="shared" ref="K8:K33" si="3">RANK(J8,J$8:J$33,0)</f>
        <v>4</v>
      </c>
      <c r="L8" s="65">
        <f>VLOOKUP($A8,'Return Data'!$B$7:$R$2843,13,0)</f>
        <v>8.2965999999999998</v>
      </c>
      <c r="M8" s="66">
        <f t="shared" ref="M8:M33" si="4">RANK(L8,L$8:L$33,0)</f>
        <v>4</v>
      </c>
      <c r="N8" s="65">
        <f>VLOOKUP($A8,'Return Data'!$B$7:$R$2843,17,0)</f>
        <v>9.1953999999999994</v>
      </c>
      <c r="O8" s="66">
        <f t="shared" ref="O8:O24" si="5">RANK(N8,N$8:N$33,0)</f>
        <v>4</v>
      </c>
      <c r="P8" s="65">
        <f>VLOOKUP($A8,'Return Data'!$B$7:$R$2843,14,0)</f>
        <v>9.3254000000000001</v>
      </c>
      <c r="Q8" s="66">
        <f t="shared" ref="Q8:Q24" si="6">RANK(P8,P$8:P$33,0)</f>
        <v>2</v>
      </c>
      <c r="R8" s="65">
        <f>VLOOKUP($A8,'Return Data'!$B$7:$R$2843,16,0)</f>
        <v>9.3998000000000008</v>
      </c>
      <c r="S8" s="67">
        <f t="shared" ref="S8:S33" si="7">RANK(R8,R$8:R$33,0)</f>
        <v>1</v>
      </c>
    </row>
    <row r="9" spans="1:19" x14ac:dyDescent="0.3">
      <c r="A9" s="82" t="s">
        <v>1385</v>
      </c>
      <c r="B9" s="64">
        <f>VLOOKUP($A9,'Return Data'!$B$7:$R$2843,3,0)</f>
        <v>44376</v>
      </c>
      <c r="C9" s="65">
        <f>VLOOKUP($A9,'Return Data'!$B$7:$R$2843,4,0)</f>
        <v>25.757400000000001</v>
      </c>
      <c r="D9" s="65">
        <f>VLOOKUP($A9,'Return Data'!$B$7:$R$2843,9,0)</f>
        <v>2.2585000000000002</v>
      </c>
      <c r="E9" s="66">
        <f t="shared" si="0"/>
        <v>9</v>
      </c>
      <c r="F9" s="65">
        <f>VLOOKUP($A9,'Return Data'!$B$7:$R$2843,10,0)</f>
        <v>6.0129999999999999</v>
      </c>
      <c r="G9" s="66">
        <f t="shared" si="1"/>
        <v>9</v>
      </c>
      <c r="H9" s="65">
        <f>VLOOKUP($A9,'Return Data'!$B$7:$R$2843,11,0)</f>
        <v>3.6871</v>
      </c>
      <c r="I9" s="66">
        <f t="shared" si="2"/>
        <v>9</v>
      </c>
      <c r="J9" s="65">
        <f>VLOOKUP($A9,'Return Data'!$B$7:$R$2843,12,0)</f>
        <v>5.7134999999999998</v>
      </c>
      <c r="K9" s="66">
        <f t="shared" si="3"/>
        <v>7</v>
      </c>
      <c r="L9" s="65">
        <f>VLOOKUP($A9,'Return Data'!$B$7:$R$2843,13,0)</f>
        <v>6.0311000000000003</v>
      </c>
      <c r="M9" s="66">
        <f t="shared" si="4"/>
        <v>10</v>
      </c>
      <c r="N9" s="65">
        <f>VLOOKUP($A9,'Return Data'!$B$7:$R$2843,17,0)</f>
        <v>9.0749999999999993</v>
      </c>
      <c r="O9" s="66">
        <f t="shared" si="5"/>
        <v>7</v>
      </c>
      <c r="P9" s="65">
        <f>VLOOKUP($A9,'Return Data'!$B$7:$R$2843,14,0)</f>
        <v>9.1698000000000004</v>
      </c>
      <c r="Q9" s="66">
        <f t="shared" si="6"/>
        <v>3</v>
      </c>
      <c r="R9" s="65">
        <f>VLOOKUP($A9,'Return Data'!$B$7:$R$2843,16,0)</f>
        <v>8.8582000000000001</v>
      </c>
      <c r="S9" s="67">
        <f t="shared" si="7"/>
        <v>3</v>
      </c>
    </row>
    <row r="10" spans="1:19" x14ac:dyDescent="0.3">
      <c r="A10" s="82" t="s">
        <v>1388</v>
      </c>
      <c r="B10" s="64">
        <f>VLOOKUP($A10,'Return Data'!$B$7:$R$2843,3,0)</f>
        <v>44376</v>
      </c>
      <c r="C10" s="65">
        <f>VLOOKUP($A10,'Return Data'!$B$7:$R$2843,4,0)</f>
        <v>24.4238</v>
      </c>
      <c r="D10" s="65">
        <f>VLOOKUP($A10,'Return Data'!$B$7:$R$2843,9,0)</f>
        <v>1.5198</v>
      </c>
      <c r="E10" s="66">
        <f t="shared" si="0"/>
        <v>12</v>
      </c>
      <c r="F10" s="65">
        <f>VLOOKUP($A10,'Return Data'!$B$7:$R$2843,10,0)</f>
        <v>5.6523000000000003</v>
      </c>
      <c r="G10" s="66">
        <f t="shared" si="1"/>
        <v>12</v>
      </c>
      <c r="H10" s="65">
        <f>VLOOKUP($A10,'Return Data'!$B$7:$R$2843,11,0)</f>
        <v>4.4176000000000002</v>
      </c>
      <c r="I10" s="66">
        <f t="shared" si="2"/>
        <v>4</v>
      </c>
      <c r="J10" s="65">
        <f>VLOOKUP($A10,'Return Data'!$B$7:$R$2843,12,0)</f>
        <v>5.3529</v>
      </c>
      <c r="K10" s="66">
        <f t="shared" si="3"/>
        <v>12</v>
      </c>
      <c r="L10" s="65">
        <f>VLOOKUP($A10,'Return Data'!$B$7:$R$2843,13,0)</f>
        <v>6.0171000000000001</v>
      </c>
      <c r="M10" s="66">
        <f t="shared" si="4"/>
        <v>11</v>
      </c>
      <c r="N10" s="65">
        <f>VLOOKUP($A10,'Return Data'!$B$7:$R$2843,17,0)</f>
        <v>7.6098999999999997</v>
      </c>
      <c r="O10" s="66">
        <f t="shared" si="5"/>
        <v>19</v>
      </c>
      <c r="P10" s="65">
        <f>VLOOKUP($A10,'Return Data'!$B$7:$R$2843,14,0)</f>
        <v>8.1443999999999992</v>
      </c>
      <c r="Q10" s="66">
        <f t="shared" si="6"/>
        <v>14</v>
      </c>
      <c r="R10" s="65">
        <f>VLOOKUP($A10,'Return Data'!$B$7:$R$2843,16,0)</f>
        <v>8.7370000000000001</v>
      </c>
      <c r="S10" s="67">
        <f t="shared" si="7"/>
        <v>7</v>
      </c>
    </row>
    <row r="11" spans="1:19" x14ac:dyDescent="0.3">
      <c r="A11" s="82" t="s">
        <v>1390</v>
      </c>
      <c r="B11" s="64">
        <f>VLOOKUP($A11,'Return Data'!$B$7:$R$2843,3,0)</f>
        <v>44376</v>
      </c>
      <c r="C11" s="65">
        <f>VLOOKUP($A11,'Return Data'!$B$7:$R$2843,4,0)</f>
        <v>26.141999999999999</v>
      </c>
      <c r="D11" s="65">
        <f>VLOOKUP($A11,'Return Data'!$B$7:$R$2843,9,0)</f>
        <v>0.93010000000000004</v>
      </c>
      <c r="E11" s="66">
        <f t="shared" si="0"/>
        <v>19</v>
      </c>
      <c r="F11" s="65">
        <f>VLOOKUP($A11,'Return Data'!$B$7:$R$2843,10,0)</f>
        <v>5.5446999999999997</v>
      </c>
      <c r="G11" s="66">
        <f t="shared" si="1"/>
        <v>14</v>
      </c>
      <c r="H11" s="65">
        <f>VLOOKUP($A11,'Return Data'!$B$7:$R$2843,11,0)</f>
        <v>3.5508000000000002</v>
      </c>
      <c r="I11" s="66">
        <f t="shared" si="2"/>
        <v>11</v>
      </c>
      <c r="J11" s="65">
        <f>VLOOKUP($A11,'Return Data'!$B$7:$R$2843,12,0)</f>
        <v>5.9884000000000004</v>
      </c>
      <c r="K11" s="66">
        <f t="shared" si="3"/>
        <v>6</v>
      </c>
      <c r="L11" s="65">
        <f>VLOOKUP($A11,'Return Data'!$B$7:$R$2843,13,0)</f>
        <v>6.2000999999999999</v>
      </c>
      <c r="M11" s="66">
        <f t="shared" si="4"/>
        <v>9</v>
      </c>
      <c r="N11" s="65">
        <f>VLOOKUP($A11,'Return Data'!$B$7:$R$2843,17,0)</f>
        <v>9.0878999999999994</v>
      </c>
      <c r="O11" s="66">
        <f t="shared" si="5"/>
        <v>6</v>
      </c>
      <c r="P11" s="65">
        <f>VLOOKUP($A11,'Return Data'!$B$7:$R$2843,14,0)</f>
        <v>8.2840000000000007</v>
      </c>
      <c r="Q11" s="66">
        <f t="shared" si="6"/>
        <v>12</v>
      </c>
      <c r="R11" s="65">
        <f>VLOOKUP($A11,'Return Data'!$B$7:$R$2843,16,0)</f>
        <v>8.4259000000000004</v>
      </c>
      <c r="S11" s="67">
        <f t="shared" si="7"/>
        <v>12</v>
      </c>
    </row>
    <row r="12" spans="1:19" x14ac:dyDescent="0.3">
      <c r="A12" s="82" t="s">
        <v>1391</v>
      </c>
      <c r="B12" s="64">
        <f>VLOOKUP($A12,'Return Data'!$B$7:$R$2843,3,0)</f>
        <v>44376</v>
      </c>
      <c r="C12" s="65">
        <f>VLOOKUP($A12,'Return Data'!$B$7:$R$2843,4,0)</f>
        <v>18.469799999999999</v>
      </c>
      <c r="D12" s="65">
        <f>VLOOKUP($A12,'Return Data'!$B$7:$R$2843,9,0)</f>
        <v>3.3508</v>
      </c>
      <c r="E12" s="66">
        <f t="shared" si="0"/>
        <v>5</v>
      </c>
      <c r="F12" s="65">
        <f>VLOOKUP($A12,'Return Data'!$B$7:$R$2843,10,0)</f>
        <v>5.9356999999999998</v>
      </c>
      <c r="G12" s="66">
        <f t="shared" si="1"/>
        <v>10</v>
      </c>
      <c r="H12" s="65">
        <f>VLOOKUP($A12,'Return Data'!$B$7:$R$2843,11,0)</f>
        <v>4.0884</v>
      </c>
      <c r="I12" s="66">
        <f t="shared" si="2"/>
        <v>5</v>
      </c>
      <c r="J12" s="65">
        <f>VLOOKUP($A12,'Return Data'!$B$7:$R$2843,12,0)</f>
        <v>5.0326000000000004</v>
      </c>
      <c r="K12" s="66">
        <f t="shared" si="3"/>
        <v>21</v>
      </c>
      <c r="L12" s="65">
        <f>VLOOKUP($A12,'Return Data'!$B$7:$R$2843,13,0)</f>
        <v>5.1679000000000004</v>
      </c>
      <c r="M12" s="66">
        <f t="shared" si="4"/>
        <v>20</v>
      </c>
      <c r="N12" s="65">
        <f>VLOOKUP($A12,'Return Data'!$B$7:$R$2843,17,0)</f>
        <v>-1.248</v>
      </c>
      <c r="O12" s="66">
        <f t="shared" si="5"/>
        <v>25</v>
      </c>
      <c r="P12" s="65">
        <f>VLOOKUP($A12,'Return Data'!$B$7:$R$2843,14,0)</f>
        <v>-2.7932999999999999</v>
      </c>
      <c r="Q12" s="66">
        <f t="shared" si="6"/>
        <v>24</v>
      </c>
      <c r="R12" s="65">
        <f>VLOOKUP($A12,'Return Data'!$B$7:$R$2843,16,0)</f>
        <v>4.6639999999999997</v>
      </c>
      <c r="S12" s="67">
        <f t="shared" si="7"/>
        <v>26</v>
      </c>
    </row>
    <row r="13" spans="1:19" x14ac:dyDescent="0.3">
      <c r="A13" s="82" t="s">
        <v>1393</v>
      </c>
      <c r="B13" s="64">
        <f>VLOOKUP($A13,'Return Data'!$B$7:$R$2843,3,0)</f>
        <v>44376</v>
      </c>
      <c r="C13" s="65">
        <f>VLOOKUP($A13,'Return Data'!$B$7:$R$2843,4,0)</f>
        <v>21.8062</v>
      </c>
      <c r="D13" s="65">
        <f>VLOOKUP($A13,'Return Data'!$B$7:$R$2843,9,0)</f>
        <v>1.1886000000000001</v>
      </c>
      <c r="E13" s="66">
        <f t="shared" si="0"/>
        <v>15</v>
      </c>
      <c r="F13" s="65">
        <f>VLOOKUP($A13,'Return Data'!$B$7:$R$2843,10,0)</f>
        <v>4.6905000000000001</v>
      </c>
      <c r="G13" s="66">
        <f t="shared" si="1"/>
        <v>24</v>
      </c>
      <c r="H13" s="65">
        <f>VLOOKUP($A13,'Return Data'!$B$7:$R$2843,11,0)</f>
        <v>3.1423000000000001</v>
      </c>
      <c r="I13" s="66">
        <f t="shared" si="2"/>
        <v>18</v>
      </c>
      <c r="J13" s="65">
        <f>VLOOKUP($A13,'Return Data'!$B$7:$R$2843,12,0)</f>
        <v>5.1082999999999998</v>
      </c>
      <c r="K13" s="66">
        <f t="shared" si="3"/>
        <v>16</v>
      </c>
      <c r="L13" s="65">
        <f>VLOOKUP($A13,'Return Data'!$B$7:$R$2843,13,0)</f>
        <v>5.1413000000000002</v>
      </c>
      <c r="M13" s="66">
        <f t="shared" si="4"/>
        <v>21</v>
      </c>
      <c r="N13" s="65">
        <f>VLOOKUP($A13,'Return Data'!$B$7:$R$2843,17,0)</f>
        <v>7.86</v>
      </c>
      <c r="O13" s="66">
        <f t="shared" si="5"/>
        <v>18</v>
      </c>
      <c r="P13" s="65">
        <f>VLOOKUP($A13,'Return Data'!$B$7:$R$2843,14,0)</f>
        <v>8.1509</v>
      </c>
      <c r="Q13" s="66">
        <f t="shared" si="6"/>
        <v>13</v>
      </c>
      <c r="R13" s="65">
        <f>VLOOKUP($A13,'Return Data'!$B$7:$R$2843,16,0)</f>
        <v>7.8311000000000002</v>
      </c>
      <c r="S13" s="67">
        <f t="shared" si="7"/>
        <v>19</v>
      </c>
    </row>
    <row r="14" spans="1:19" x14ac:dyDescent="0.3">
      <c r="A14" s="82" t="s">
        <v>1395</v>
      </c>
      <c r="B14" s="64">
        <f>VLOOKUP($A14,'Return Data'!$B$7:$R$2843,3,0)</f>
        <v>44376</v>
      </c>
      <c r="C14" s="65">
        <f>VLOOKUP($A14,'Return Data'!$B$7:$R$2843,4,0)</f>
        <v>39.326700000000002</v>
      </c>
      <c r="D14" s="65">
        <f>VLOOKUP($A14,'Return Data'!$B$7:$R$2843,9,0)</f>
        <v>1.2137</v>
      </c>
      <c r="E14" s="66">
        <f t="shared" si="0"/>
        <v>14</v>
      </c>
      <c r="F14" s="65">
        <f>VLOOKUP($A14,'Return Data'!$B$7:$R$2843,10,0)</f>
        <v>5.2195999999999998</v>
      </c>
      <c r="G14" s="66">
        <f t="shared" si="1"/>
        <v>21</v>
      </c>
      <c r="H14" s="65">
        <f>VLOOKUP($A14,'Return Data'!$B$7:$R$2843,11,0)</f>
        <v>2.9247999999999998</v>
      </c>
      <c r="I14" s="66">
        <f t="shared" si="2"/>
        <v>20</v>
      </c>
      <c r="J14" s="65">
        <f>VLOOKUP($A14,'Return Data'!$B$7:$R$2843,12,0)</f>
        <v>5.2797999999999998</v>
      </c>
      <c r="K14" s="66">
        <f t="shared" si="3"/>
        <v>13</v>
      </c>
      <c r="L14" s="65">
        <f>VLOOKUP($A14,'Return Data'!$B$7:$R$2843,13,0)</f>
        <v>5.2118000000000002</v>
      </c>
      <c r="M14" s="66">
        <f t="shared" si="4"/>
        <v>17</v>
      </c>
      <c r="N14" s="65">
        <f>VLOOKUP($A14,'Return Data'!$B$7:$R$2843,17,0)</f>
        <v>8.3236000000000008</v>
      </c>
      <c r="O14" s="66">
        <f t="shared" si="5"/>
        <v>14</v>
      </c>
      <c r="P14" s="65">
        <f>VLOOKUP($A14,'Return Data'!$B$7:$R$2843,14,0)</f>
        <v>8.6471</v>
      </c>
      <c r="Q14" s="66">
        <f t="shared" si="6"/>
        <v>8</v>
      </c>
      <c r="R14" s="65">
        <f>VLOOKUP($A14,'Return Data'!$B$7:$R$2843,16,0)</f>
        <v>8.5655999999999999</v>
      </c>
      <c r="S14" s="67">
        <f t="shared" si="7"/>
        <v>9</v>
      </c>
    </row>
    <row r="15" spans="1:19" x14ac:dyDescent="0.3">
      <c r="A15" s="82" t="s">
        <v>1405</v>
      </c>
      <c r="B15" s="64">
        <f>VLOOKUP($A15,'Return Data'!$B$7:$R$2843,3,0)</f>
        <v>44376</v>
      </c>
      <c r="C15" s="65">
        <f>VLOOKUP($A15,'Return Data'!$B$7:$R$2843,4,0)</f>
        <v>4375.3225000000002</v>
      </c>
      <c r="D15" s="65">
        <f>VLOOKUP($A15,'Return Data'!$B$7:$R$2843,9,0)</f>
        <v>4.2117000000000004</v>
      </c>
      <c r="E15" s="66">
        <f t="shared" si="0"/>
        <v>1</v>
      </c>
      <c r="F15" s="65">
        <f>VLOOKUP($A15,'Return Data'!$B$7:$R$2843,10,0)</f>
        <v>12.124000000000001</v>
      </c>
      <c r="G15" s="66">
        <f t="shared" si="1"/>
        <v>1</v>
      </c>
      <c r="H15" s="65">
        <f>VLOOKUP($A15,'Return Data'!$B$7:$R$2843,11,0)</f>
        <v>13.6454</v>
      </c>
      <c r="I15" s="66">
        <f t="shared" si="2"/>
        <v>1</v>
      </c>
      <c r="J15" s="65">
        <f>VLOOKUP($A15,'Return Data'!$B$7:$R$2843,12,0)</f>
        <v>18.742999999999999</v>
      </c>
      <c r="K15" s="66">
        <f t="shared" si="3"/>
        <v>1</v>
      </c>
      <c r="L15" s="65">
        <f>VLOOKUP($A15,'Return Data'!$B$7:$R$2843,13,0)</f>
        <v>8.6607000000000003</v>
      </c>
      <c r="M15" s="66">
        <f t="shared" si="4"/>
        <v>3</v>
      </c>
      <c r="N15" s="65">
        <f>VLOOKUP($A15,'Return Data'!$B$7:$R$2843,17,0)</f>
        <v>1.7975000000000001</v>
      </c>
      <c r="O15" s="66">
        <f t="shared" si="5"/>
        <v>24</v>
      </c>
      <c r="P15" s="65">
        <f>VLOOKUP($A15,'Return Data'!$B$7:$R$2843,14,0)</f>
        <v>4.2365000000000004</v>
      </c>
      <c r="Q15" s="66">
        <f t="shared" si="6"/>
        <v>22</v>
      </c>
      <c r="R15" s="65">
        <f>VLOOKUP($A15,'Return Data'!$B$7:$R$2843,16,0)</f>
        <v>7.8433000000000002</v>
      </c>
      <c r="S15" s="67">
        <f t="shared" si="7"/>
        <v>18</v>
      </c>
    </row>
    <row r="16" spans="1:19" x14ac:dyDescent="0.3">
      <c r="A16" s="82" t="s">
        <v>1407</v>
      </c>
      <c r="B16" s="64">
        <f>VLOOKUP($A16,'Return Data'!$B$7:$R$2843,3,0)</f>
        <v>44376</v>
      </c>
      <c r="C16" s="65">
        <f>VLOOKUP($A16,'Return Data'!$B$7:$R$2843,4,0)</f>
        <v>25.361699999999999</v>
      </c>
      <c r="D16" s="65">
        <f>VLOOKUP($A16,'Return Data'!$B$7:$R$2843,9,0)</f>
        <v>3.3605</v>
      </c>
      <c r="E16" s="66">
        <f t="shared" si="0"/>
        <v>4</v>
      </c>
      <c r="F16" s="65">
        <f>VLOOKUP($A16,'Return Data'!$B$7:$R$2843,10,0)</f>
        <v>6.8460999999999999</v>
      </c>
      <c r="G16" s="66">
        <f t="shared" si="1"/>
        <v>3</v>
      </c>
      <c r="H16" s="65">
        <f>VLOOKUP($A16,'Return Data'!$B$7:$R$2843,11,0)</f>
        <v>3.9691000000000001</v>
      </c>
      <c r="I16" s="66">
        <f t="shared" si="2"/>
        <v>7</v>
      </c>
      <c r="J16" s="65">
        <f>VLOOKUP($A16,'Return Data'!$B$7:$R$2843,12,0)</f>
        <v>6.3255999999999997</v>
      </c>
      <c r="K16" s="66">
        <f t="shared" si="3"/>
        <v>5</v>
      </c>
      <c r="L16" s="65">
        <f>VLOOKUP($A16,'Return Data'!$B$7:$R$2843,13,0)</f>
        <v>6.9248000000000003</v>
      </c>
      <c r="M16" s="66">
        <f t="shared" si="4"/>
        <v>7</v>
      </c>
      <c r="N16" s="65">
        <f>VLOOKUP($A16,'Return Data'!$B$7:$R$2843,17,0)</f>
        <v>9.2554999999999996</v>
      </c>
      <c r="O16" s="66">
        <f t="shared" si="5"/>
        <v>3</v>
      </c>
      <c r="P16" s="65">
        <f>VLOOKUP($A16,'Return Data'!$B$7:$R$2843,14,0)</f>
        <v>9.1489999999999991</v>
      </c>
      <c r="Q16" s="66">
        <f t="shared" si="6"/>
        <v>4</v>
      </c>
      <c r="R16" s="65">
        <f>VLOOKUP($A16,'Return Data'!$B$7:$R$2843,16,0)</f>
        <v>8.7378999999999998</v>
      </c>
      <c r="S16" s="67">
        <f t="shared" si="7"/>
        <v>6</v>
      </c>
    </row>
    <row r="17" spans="1:19" x14ac:dyDescent="0.3">
      <c r="A17" s="82" t="s">
        <v>1409</v>
      </c>
      <c r="B17" s="64">
        <f>VLOOKUP($A17,'Return Data'!$B$7:$R$2843,3,0)</f>
        <v>44376</v>
      </c>
      <c r="C17" s="65">
        <f>VLOOKUP($A17,'Return Data'!$B$7:$R$2843,4,0)</f>
        <v>33.951900000000002</v>
      </c>
      <c r="D17" s="65">
        <f>VLOOKUP($A17,'Return Data'!$B$7:$R$2843,9,0)</f>
        <v>0.1042</v>
      </c>
      <c r="E17" s="66">
        <f t="shared" si="0"/>
        <v>25</v>
      </c>
      <c r="F17" s="65">
        <f>VLOOKUP($A17,'Return Data'!$B$7:$R$2843,10,0)</f>
        <v>5.8582000000000001</v>
      </c>
      <c r="G17" s="66">
        <f t="shared" si="1"/>
        <v>11</v>
      </c>
      <c r="H17" s="65">
        <f>VLOOKUP($A17,'Return Data'!$B$7:$R$2843,11,0)</f>
        <v>3.5424000000000002</v>
      </c>
      <c r="I17" s="66">
        <f t="shared" si="2"/>
        <v>12</v>
      </c>
      <c r="J17" s="65">
        <f>VLOOKUP($A17,'Return Data'!$B$7:$R$2843,12,0)</f>
        <v>5.3822999999999999</v>
      </c>
      <c r="K17" s="66">
        <f t="shared" si="3"/>
        <v>11</v>
      </c>
      <c r="L17" s="65">
        <f>VLOOKUP($A17,'Return Data'!$B$7:$R$2843,13,0)</f>
        <v>13.801600000000001</v>
      </c>
      <c r="M17" s="66">
        <f t="shared" si="4"/>
        <v>1</v>
      </c>
      <c r="N17" s="65">
        <f>VLOOKUP($A17,'Return Data'!$B$7:$R$2843,17,0)</f>
        <v>6.6193999999999997</v>
      </c>
      <c r="O17" s="66">
        <f t="shared" si="5"/>
        <v>21</v>
      </c>
      <c r="P17" s="65">
        <f>VLOOKUP($A17,'Return Data'!$B$7:$R$2843,14,0)</f>
        <v>4.2621000000000002</v>
      </c>
      <c r="Q17" s="66">
        <f t="shared" si="6"/>
        <v>20</v>
      </c>
      <c r="R17" s="65">
        <f>VLOOKUP($A17,'Return Data'!$B$7:$R$2843,16,0)</f>
        <v>6.9074</v>
      </c>
      <c r="S17" s="67">
        <f t="shared" si="7"/>
        <v>25</v>
      </c>
    </row>
    <row r="18" spans="1:19" x14ac:dyDescent="0.3">
      <c r="A18" s="82" t="s">
        <v>1411</v>
      </c>
      <c r="B18" s="64">
        <f>VLOOKUP($A18,'Return Data'!$B$7:$R$2843,3,0)</f>
        <v>44376</v>
      </c>
      <c r="C18" s="65">
        <f>VLOOKUP($A18,'Return Data'!$B$7:$R$2843,4,0)</f>
        <v>49.391100000000002</v>
      </c>
      <c r="D18" s="65">
        <f>VLOOKUP($A18,'Return Data'!$B$7:$R$2843,9,0)</f>
        <v>3.4258000000000002</v>
      </c>
      <c r="E18" s="66">
        <f t="shared" si="0"/>
        <v>3</v>
      </c>
      <c r="F18" s="65">
        <f>VLOOKUP($A18,'Return Data'!$B$7:$R$2843,10,0)</f>
        <v>6.5885999999999996</v>
      </c>
      <c r="G18" s="66">
        <f t="shared" si="1"/>
        <v>5</v>
      </c>
      <c r="H18" s="65">
        <f>VLOOKUP($A18,'Return Data'!$B$7:$R$2843,11,0)</f>
        <v>4.4286000000000003</v>
      </c>
      <c r="I18" s="66">
        <f t="shared" si="2"/>
        <v>3</v>
      </c>
      <c r="J18" s="65">
        <f>VLOOKUP($A18,'Return Data'!$B$7:$R$2843,12,0)</f>
        <v>6.7117000000000004</v>
      </c>
      <c r="K18" s="66">
        <f t="shared" si="3"/>
        <v>3</v>
      </c>
      <c r="L18" s="65">
        <f>VLOOKUP($A18,'Return Data'!$B$7:$R$2843,13,0)</f>
        <v>7.0438000000000001</v>
      </c>
      <c r="M18" s="66">
        <f t="shared" si="4"/>
        <v>5</v>
      </c>
      <c r="N18" s="65">
        <f>VLOOKUP($A18,'Return Data'!$B$7:$R$2843,17,0)</f>
        <v>9.4701000000000004</v>
      </c>
      <c r="O18" s="66">
        <f t="shared" si="5"/>
        <v>2</v>
      </c>
      <c r="P18" s="65">
        <f>VLOOKUP($A18,'Return Data'!$B$7:$R$2843,14,0)</f>
        <v>9.4442000000000004</v>
      </c>
      <c r="Q18" s="66">
        <f t="shared" si="6"/>
        <v>1</v>
      </c>
      <c r="R18" s="65">
        <f>VLOOKUP($A18,'Return Data'!$B$7:$R$2843,16,0)</f>
        <v>9.1702999999999992</v>
      </c>
      <c r="S18" s="67">
        <f t="shared" si="7"/>
        <v>2</v>
      </c>
    </row>
    <row r="19" spans="1:19" x14ac:dyDescent="0.3">
      <c r="A19" s="82" t="s">
        <v>1413</v>
      </c>
      <c r="B19" s="64">
        <f>VLOOKUP($A19,'Return Data'!$B$7:$R$2843,3,0)</f>
        <v>44376</v>
      </c>
      <c r="C19" s="65">
        <f>VLOOKUP($A19,'Return Data'!$B$7:$R$2843,4,0)</f>
        <v>21.6267</v>
      </c>
      <c r="D19" s="65">
        <f>VLOOKUP($A19,'Return Data'!$B$7:$R$2843,9,0)</f>
        <v>0.27429999999999999</v>
      </c>
      <c r="E19" s="66">
        <f t="shared" si="0"/>
        <v>23</v>
      </c>
      <c r="F19" s="65">
        <f>VLOOKUP($A19,'Return Data'!$B$7:$R$2843,10,0)</f>
        <v>5.5891999999999999</v>
      </c>
      <c r="G19" s="66">
        <f t="shared" si="1"/>
        <v>13</v>
      </c>
      <c r="H19" s="65">
        <f>VLOOKUP($A19,'Return Data'!$B$7:$R$2843,11,0)</f>
        <v>3.2128000000000001</v>
      </c>
      <c r="I19" s="66">
        <f t="shared" si="2"/>
        <v>16</v>
      </c>
      <c r="J19" s="65">
        <f>VLOOKUP($A19,'Return Data'!$B$7:$R$2843,12,0)</f>
        <v>5.0831</v>
      </c>
      <c r="K19" s="66">
        <f t="shared" si="3"/>
        <v>18</v>
      </c>
      <c r="L19" s="65">
        <f>VLOOKUP($A19,'Return Data'!$B$7:$R$2843,13,0)</f>
        <v>6.4924999999999997</v>
      </c>
      <c r="M19" s="66">
        <f t="shared" si="4"/>
        <v>8</v>
      </c>
      <c r="N19" s="65">
        <f>VLOOKUP($A19,'Return Data'!$B$7:$R$2843,17,0)</f>
        <v>6.6216999999999997</v>
      </c>
      <c r="O19" s="66">
        <f t="shared" si="5"/>
        <v>20</v>
      </c>
      <c r="P19" s="65">
        <f>VLOOKUP($A19,'Return Data'!$B$7:$R$2843,14,0)</f>
        <v>5.7004999999999999</v>
      </c>
      <c r="Q19" s="66">
        <f t="shared" si="6"/>
        <v>17</v>
      </c>
      <c r="R19" s="65">
        <f>VLOOKUP($A19,'Return Data'!$B$7:$R$2843,16,0)</f>
        <v>7.4470000000000001</v>
      </c>
      <c r="S19" s="67">
        <f t="shared" si="7"/>
        <v>21</v>
      </c>
    </row>
    <row r="20" spans="1:19" x14ac:dyDescent="0.3">
      <c r="A20" s="82" t="s">
        <v>1414</v>
      </c>
      <c r="B20" s="64">
        <f>VLOOKUP($A20,'Return Data'!$B$7:$R$2843,3,0)</f>
        <v>44376</v>
      </c>
      <c r="C20" s="65">
        <f>VLOOKUP($A20,'Return Data'!$B$7:$R$2843,4,0)</f>
        <v>47.438800000000001</v>
      </c>
      <c r="D20" s="65">
        <f>VLOOKUP($A20,'Return Data'!$B$7:$R$2843,9,0)</f>
        <v>1.4420999999999999</v>
      </c>
      <c r="E20" s="66">
        <f t="shared" si="0"/>
        <v>13</v>
      </c>
      <c r="F20" s="65">
        <f>VLOOKUP($A20,'Return Data'!$B$7:$R$2843,10,0)</f>
        <v>5.3167</v>
      </c>
      <c r="G20" s="66">
        <f t="shared" si="1"/>
        <v>19</v>
      </c>
      <c r="H20" s="65">
        <f>VLOOKUP($A20,'Return Data'!$B$7:$R$2843,11,0)</f>
        <v>3.2084999999999999</v>
      </c>
      <c r="I20" s="66">
        <f t="shared" si="2"/>
        <v>17</v>
      </c>
      <c r="J20" s="65">
        <f>VLOOKUP($A20,'Return Data'!$B$7:$R$2843,12,0)</f>
        <v>4.9450000000000003</v>
      </c>
      <c r="K20" s="66">
        <f t="shared" si="3"/>
        <v>23</v>
      </c>
      <c r="L20" s="65">
        <f>VLOOKUP($A20,'Return Data'!$B$7:$R$2843,13,0)</f>
        <v>5.1893000000000002</v>
      </c>
      <c r="M20" s="66">
        <f t="shared" si="4"/>
        <v>19</v>
      </c>
      <c r="N20" s="65">
        <f>VLOOKUP($A20,'Return Data'!$B$7:$R$2843,17,0)</f>
        <v>8.5244</v>
      </c>
      <c r="O20" s="66">
        <f t="shared" si="5"/>
        <v>10</v>
      </c>
      <c r="P20" s="65">
        <f>VLOOKUP($A20,'Return Data'!$B$7:$R$2843,14,0)</f>
        <v>8.8946000000000005</v>
      </c>
      <c r="Q20" s="66">
        <f t="shared" si="6"/>
        <v>7</v>
      </c>
      <c r="R20" s="65">
        <f>VLOOKUP($A20,'Return Data'!$B$7:$R$2843,16,0)</f>
        <v>8.5807000000000002</v>
      </c>
      <c r="S20" s="67">
        <f t="shared" si="7"/>
        <v>8</v>
      </c>
    </row>
    <row r="21" spans="1:19" x14ac:dyDescent="0.3">
      <c r="A21" s="82" t="s">
        <v>1417</v>
      </c>
      <c r="B21" s="64">
        <f>VLOOKUP($A21,'Return Data'!$B$7:$R$2843,3,0)</f>
        <v>44376</v>
      </c>
      <c r="C21" s="65">
        <f>VLOOKUP($A21,'Return Data'!$B$7:$R$2843,4,0)</f>
        <v>1870.8361</v>
      </c>
      <c r="D21" s="65">
        <f>VLOOKUP($A21,'Return Data'!$B$7:$R$2843,9,0)</f>
        <v>0.78010000000000002</v>
      </c>
      <c r="E21" s="66">
        <f t="shared" si="0"/>
        <v>20</v>
      </c>
      <c r="F21" s="65">
        <f>VLOOKUP($A21,'Return Data'!$B$7:$R$2843,10,0)</f>
        <v>4.5258000000000003</v>
      </c>
      <c r="G21" s="66">
        <f t="shared" si="1"/>
        <v>25</v>
      </c>
      <c r="H21" s="65">
        <f>VLOOKUP($A21,'Return Data'!$B$7:$R$2843,11,0)</f>
        <v>2.984</v>
      </c>
      <c r="I21" s="66">
        <f t="shared" si="2"/>
        <v>19</v>
      </c>
      <c r="J21" s="65">
        <f>VLOOKUP($A21,'Return Data'!$B$7:$R$2843,12,0)</f>
        <v>5.6452999999999998</v>
      </c>
      <c r="K21" s="66">
        <f t="shared" si="3"/>
        <v>10</v>
      </c>
      <c r="L21" s="65">
        <f>VLOOKUP($A21,'Return Data'!$B$7:$R$2843,13,0)</f>
        <v>5.0610999999999997</v>
      </c>
      <c r="M21" s="66">
        <f t="shared" si="4"/>
        <v>22</v>
      </c>
      <c r="N21" s="65">
        <f>VLOOKUP($A21,'Return Data'!$B$7:$R$2843,17,0)</f>
        <v>5.2723000000000004</v>
      </c>
      <c r="O21" s="66">
        <f t="shared" si="5"/>
        <v>23</v>
      </c>
      <c r="P21" s="65">
        <f>VLOOKUP($A21,'Return Data'!$B$7:$R$2843,14,0)</f>
        <v>6.7657999999999996</v>
      </c>
      <c r="Q21" s="66">
        <f t="shared" si="6"/>
        <v>15</v>
      </c>
      <c r="R21" s="65">
        <f>VLOOKUP($A21,'Return Data'!$B$7:$R$2843,16,0)</f>
        <v>8.3393999999999995</v>
      </c>
      <c r="S21" s="67">
        <f t="shared" si="7"/>
        <v>13</v>
      </c>
    </row>
    <row r="22" spans="1:19" x14ac:dyDescent="0.3">
      <c r="A22" s="82" t="s">
        <v>1419</v>
      </c>
      <c r="B22" s="64">
        <f>VLOOKUP($A22,'Return Data'!$B$7:$R$2843,3,0)</f>
        <v>44376</v>
      </c>
      <c r="C22" s="65">
        <f>VLOOKUP($A22,'Return Data'!$B$7:$R$2843,4,0)</f>
        <v>3066.5857999999998</v>
      </c>
      <c r="D22" s="65">
        <f>VLOOKUP($A22,'Return Data'!$B$7:$R$2843,9,0)</f>
        <v>0.26379999999999998</v>
      </c>
      <c r="E22" s="66">
        <f t="shared" si="0"/>
        <v>24</v>
      </c>
      <c r="F22" s="65">
        <f>VLOOKUP($A22,'Return Data'!$B$7:$R$2843,10,0)</f>
        <v>5.5118999999999998</v>
      </c>
      <c r="G22" s="66">
        <f t="shared" si="1"/>
        <v>15</v>
      </c>
      <c r="H22" s="65">
        <f>VLOOKUP($A22,'Return Data'!$B$7:$R$2843,11,0)</f>
        <v>2.7389000000000001</v>
      </c>
      <c r="I22" s="66">
        <f t="shared" si="2"/>
        <v>22</v>
      </c>
      <c r="J22" s="65">
        <f>VLOOKUP($A22,'Return Data'!$B$7:$R$2843,12,0)</f>
        <v>5.1463999999999999</v>
      </c>
      <c r="K22" s="66">
        <f t="shared" si="3"/>
        <v>15</v>
      </c>
      <c r="L22" s="65">
        <f>VLOOKUP($A22,'Return Data'!$B$7:$R$2843,13,0)</f>
        <v>4.9432</v>
      </c>
      <c r="M22" s="66">
        <f t="shared" si="4"/>
        <v>24</v>
      </c>
      <c r="N22" s="65">
        <f>VLOOKUP($A22,'Return Data'!$B$7:$R$2843,17,0)</f>
        <v>8.4087999999999994</v>
      </c>
      <c r="O22" s="66">
        <f t="shared" si="5"/>
        <v>12</v>
      </c>
      <c r="P22" s="65">
        <f>VLOOKUP($A22,'Return Data'!$B$7:$R$2843,14,0)</f>
        <v>8.6463000000000001</v>
      </c>
      <c r="Q22" s="66">
        <f t="shared" si="6"/>
        <v>9</v>
      </c>
      <c r="R22" s="65">
        <f>VLOOKUP($A22,'Return Data'!$B$7:$R$2843,16,0)</f>
        <v>8.2622</v>
      </c>
      <c r="S22" s="67">
        <f t="shared" si="7"/>
        <v>15</v>
      </c>
    </row>
    <row r="23" spans="1:19" x14ac:dyDescent="0.3">
      <c r="A23" s="82" t="s">
        <v>1423</v>
      </c>
      <c r="B23" s="64">
        <f>VLOOKUP($A23,'Return Data'!$B$7:$R$2843,3,0)</f>
        <v>44376</v>
      </c>
      <c r="C23" s="65">
        <f>VLOOKUP($A23,'Return Data'!$B$7:$R$2843,4,0)</f>
        <v>44.127899999999997</v>
      </c>
      <c r="D23" s="65">
        <f>VLOOKUP($A23,'Return Data'!$B$7:$R$2843,9,0)</f>
        <v>2.9464999999999999</v>
      </c>
      <c r="E23" s="66">
        <f t="shared" si="0"/>
        <v>6</v>
      </c>
      <c r="F23" s="65">
        <f>VLOOKUP($A23,'Return Data'!$B$7:$R$2843,10,0)</f>
        <v>6.327</v>
      </c>
      <c r="G23" s="66">
        <f t="shared" si="1"/>
        <v>7</v>
      </c>
      <c r="H23" s="65">
        <f>VLOOKUP($A23,'Return Data'!$B$7:$R$2843,11,0)</f>
        <v>3.2128999999999999</v>
      </c>
      <c r="I23" s="66">
        <f t="shared" si="2"/>
        <v>15</v>
      </c>
      <c r="J23" s="65">
        <f>VLOOKUP($A23,'Return Data'!$B$7:$R$2843,12,0)</f>
        <v>5.6661999999999999</v>
      </c>
      <c r="K23" s="66">
        <f t="shared" si="3"/>
        <v>9</v>
      </c>
      <c r="L23" s="65">
        <f>VLOOKUP($A23,'Return Data'!$B$7:$R$2843,13,0)</f>
        <v>5.9206000000000003</v>
      </c>
      <c r="M23" s="66">
        <f t="shared" si="4"/>
        <v>12</v>
      </c>
      <c r="N23" s="65">
        <f>VLOOKUP($A23,'Return Data'!$B$7:$R$2843,17,0)</f>
        <v>8.8045000000000009</v>
      </c>
      <c r="O23" s="66">
        <f t="shared" si="5"/>
        <v>9</v>
      </c>
      <c r="P23" s="65">
        <f>VLOOKUP($A23,'Return Data'!$B$7:$R$2843,14,0)</f>
        <v>9.1438000000000006</v>
      </c>
      <c r="Q23" s="66">
        <f t="shared" si="6"/>
        <v>5</v>
      </c>
      <c r="R23" s="65">
        <f>VLOOKUP($A23,'Return Data'!$B$7:$R$2843,16,0)</f>
        <v>8.7453000000000003</v>
      </c>
      <c r="S23" s="67">
        <f t="shared" si="7"/>
        <v>5</v>
      </c>
    </row>
    <row r="24" spans="1:19" x14ac:dyDescent="0.3">
      <c r="A24" s="82" t="s">
        <v>1424</v>
      </c>
      <c r="B24" s="64">
        <f>VLOOKUP($A24,'Return Data'!$B$7:$R$2843,3,0)</f>
        <v>44376</v>
      </c>
      <c r="C24" s="65">
        <f>VLOOKUP($A24,'Return Data'!$B$7:$R$2843,4,0)</f>
        <v>21.932600000000001</v>
      </c>
      <c r="D24" s="65">
        <f>VLOOKUP($A24,'Return Data'!$B$7:$R$2843,9,0)</f>
        <v>0.60360000000000003</v>
      </c>
      <c r="E24" s="66">
        <f t="shared" si="0"/>
        <v>22</v>
      </c>
      <c r="F24" s="65">
        <f>VLOOKUP($A24,'Return Data'!$B$7:$R$2843,10,0)</f>
        <v>5.1374000000000004</v>
      </c>
      <c r="G24" s="66">
        <f t="shared" si="1"/>
        <v>22</v>
      </c>
      <c r="H24" s="65">
        <f>VLOOKUP($A24,'Return Data'!$B$7:$R$2843,11,0)</f>
        <v>2.8273000000000001</v>
      </c>
      <c r="I24" s="66">
        <f t="shared" si="2"/>
        <v>21</v>
      </c>
      <c r="J24" s="65">
        <f>VLOOKUP($A24,'Return Data'!$B$7:$R$2843,12,0)</f>
        <v>4.9911000000000003</v>
      </c>
      <c r="K24" s="66">
        <f t="shared" si="3"/>
        <v>22</v>
      </c>
      <c r="L24" s="65">
        <f>VLOOKUP($A24,'Return Data'!$B$7:$R$2843,13,0)</f>
        <v>4.8078000000000003</v>
      </c>
      <c r="M24" s="66">
        <f t="shared" si="4"/>
        <v>25</v>
      </c>
      <c r="N24" s="65">
        <f>VLOOKUP($A24,'Return Data'!$B$7:$R$2843,17,0)</f>
        <v>8.2292000000000005</v>
      </c>
      <c r="O24" s="66">
        <f t="shared" si="5"/>
        <v>15</v>
      </c>
      <c r="P24" s="65">
        <f>VLOOKUP($A24,'Return Data'!$B$7:$R$2843,14,0)</f>
        <v>8.5818999999999992</v>
      </c>
      <c r="Q24" s="66">
        <f t="shared" si="6"/>
        <v>10</v>
      </c>
      <c r="R24" s="65">
        <f>VLOOKUP($A24,'Return Data'!$B$7:$R$2843,16,0)</f>
        <v>8.4499999999999993</v>
      </c>
      <c r="S24" s="67">
        <f t="shared" si="7"/>
        <v>11</v>
      </c>
    </row>
    <row r="25" spans="1:19" x14ac:dyDescent="0.3">
      <c r="A25" s="82" t="s">
        <v>1426</v>
      </c>
      <c r="B25" s="64">
        <f>VLOOKUP($A25,'Return Data'!$B$7:$R$2843,3,0)</f>
        <v>44376</v>
      </c>
      <c r="C25" s="65">
        <f>VLOOKUP($A25,'Return Data'!$B$7:$R$2843,4,0)</f>
        <v>12.1221</v>
      </c>
      <c r="D25" s="65">
        <f>VLOOKUP($A25,'Return Data'!$B$7:$R$2843,9,0)</f>
        <v>1.0643</v>
      </c>
      <c r="E25" s="66">
        <f t="shared" si="0"/>
        <v>17</v>
      </c>
      <c r="F25" s="65">
        <f>VLOOKUP($A25,'Return Data'!$B$7:$R$2843,10,0)</f>
        <v>4.9081000000000001</v>
      </c>
      <c r="G25" s="66">
        <f t="shared" si="1"/>
        <v>23</v>
      </c>
      <c r="H25" s="65">
        <f>VLOOKUP($A25,'Return Data'!$B$7:$R$2843,11,0)</f>
        <v>2.6111</v>
      </c>
      <c r="I25" s="66">
        <f t="shared" si="2"/>
        <v>24</v>
      </c>
      <c r="J25" s="65">
        <f>VLOOKUP($A25,'Return Data'!$B$7:$R$2843,12,0)</f>
        <v>4.6414</v>
      </c>
      <c r="K25" s="66">
        <f t="shared" si="3"/>
        <v>25</v>
      </c>
      <c r="L25" s="65">
        <f>VLOOKUP($A25,'Return Data'!$B$7:$R$2843,13,0)</f>
        <v>4.6371000000000002</v>
      </c>
      <c r="M25" s="66">
        <f t="shared" si="4"/>
        <v>26</v>
      </c>
      <c r="N25" s="65"/>
      <c r="O25" s="66"/>
      <c r="P25" s="65"/>
      <c r="Q25" s="66"/>
      <c r="R25" s="65">
        <f>VLOOKUP($A25,'Return Data'!$B$7:$R$2843,16,0)</f>
        <v>8.3192000000000004</v>
      </c>
      <c r="S25" s="67">
        <f t="shared" si="7"/>
        <v>14</v>
      </c>
    </row>
    <row r="26" spans="1:19" x14ac:dyDescent="0.3">
      <c r="A26" s="82" t="s">
        <v>1429</v>
      </c>
      <c r="B26" s="64">
        <f>VLOOKUP($A26,'Return Data'!$B$7:$R$2843,3,0)</f>
        <v>44376</v>
      </c>
      <c r="C26" s="65">
        <f>VLOOKUP($A26,'Return Data'!$B$7:$R$2843,4,0)</f>
        <v>12.8667</v>
      </c>
      <c r="D26" s="65">
        <f>VLOOKUP($A26,'Return Data'!$B$7:$R$2843,9,0)</f>
        <v>1.1447000000000001</v>
      </c>
      <c r="E26" s="66">
        <f t="shared" si="0"/>
        <v>16</v>
      </c>
      <c r="F26" s="65">
        <f>VLOOKUP($A26,'Return Data'!$B$7:$R$2843,10,0)</f>
        <v>5.4881000000000002</v>
      </c>
      <c r="G26" s="66">
        <f t="shared" si="1"/>
        <v>16</v>
      </c>
      <c r="H26" s="65">
        <f>VLOOKUP($A26,'Return Data'!$B$7:$R$2843,11,0)</f>
        <v>3.3580999999999999</v>
      </c>
      <c r="I26" s="66">
        <f t="shared" si="2"/>
        <v>14</v>
      </c>
      <c r="J26" s="65">
        <f>VLOOKUP($A26,'Return Data'!$B$7:$R$2843,12,0)</f>
        <v>5.1944999999999997</v>
      </c>
      <c r="K26" s="66">
        <f t="shared" si="3"/>
        <v>14</v>
      </c>
      <c r="L26" s="65">
        <f>VLOOKUP($A26,'Return Data'!$B$7:$R$2843,13,0)</f>
        <v>5.2190000000000003</v>
      </c>
      <c r="M26" s="66">
        <f t="shared" si="4"/>
        <v>16</v>
      </c>
      <c r="N26" s="65">
        <f>VLOOKUP($A26,'Return Data'!$B$7:$R$2843,17,0)</f>
        <v>7.9993999999999996</v>
      </c>
      <c r="O26" s="66">
        <f t="shared" ref="O26:O33" si="8">RANK(N26,N$8:N$33,0)</f>
        <v>16</v>
      </c>
      <c r="P26" s="65"/>
      <c r="Q26" s="66"/>
      <c r="R26" s="65">
        <f>VLOOKUP($A26,'Return Data'!$B$7:$R$2843,16,0)</f>
        <v>7.9614000000000003</v>
      </c>
      <c r="S26" s="67">
        <f t="shared" si="7"/>
        <v>17</v>
      </c>
    </row>
    <row r="27" spans="1:19" x14ac:dyDescent="0.3">
      <c r="A27" s="82" t="s">
        <v>1431</v>
      </c>
      <c r="B27" s="64">
        <f>VLOOKUP($A27,'Return Data'!$B$7:$R$2843,3,0)</f>
        <v>44376</v>
      </c>
      <c r="C27" s="65">
        <f>VLOOKUP($A27,'Return Data'!$B$7:$R$2843,4,0)</f>
        <v>43.801000000000002</v>
      </c>
      <c r="D27" s="65">
        <f>VLOOKUP($A27,'Return Data'!$B$7:$R$2843,9,0)</f>
        <v>2.8376999999999999</v>
      </c>
      <c r="E27" s="66">
        <f t="shared" si="0"/>
        <v>8</v>
      </c>
      <c r="F27" s="65">
        <f>VLOOKUP($A27,'Return Data'!$B$7:$R$2843,10,0)</f>
        <v>7.5378999999999996</v>
      </c>
      <c r="G27" s="66">
        <f t="shared" si="1"/>
        <v>2</v>
      </c>
      <c r="H27" s="65">
        <f>VLOOKUP($A27,'Return Data'!$B$7:$R$2843,11,0)</f>
        <v>5.1257999999999999</v>
      </c>
      <c r="I27" s="66">
        <f t="shared" si="2"/>
        <v>2</v>
      </c>
      <c r="J27" s="65">
        <f>VLOOKUP($A27,'Return Data'!$B$7:$R$2843,12,0)</f>
        <v>7.0208000000000004</v>
      </c>
      <c r="K27" s="66">
        <f t="shared" si="3"/>
        <v>2</v>
      </c>
      <c r="L27" s="65">
        <f>VLOOKUP($A27,'Return Data'!$B$7:$R$2843,13,0)</f>
        <v>6.9916999999999998</v>
      </c>
      <c r="M27" s="66">
        <f t="shared" si="4"/>
        <v>6</v>
      </c>
      <c r="N27" s="65">
        <f>VLOOKUP($A27,'Return Data'!$B$7:$R$2843,17,0)</f>
        <v>9.1221999999999994</v>
      </c>
      <c r="O27" s="66">
        <f t="shared" si="8"/>
        <v>5</v>
      </c>
      <c r="P27" s="65">
        <f>VLOOKUP($A27,'Return Data'!$B$7:$R$2843,14,0)</f>
        <v>9.0585000000000004</v>
      </c>
      <c r="Q27" s="66">
        <f t="shared" ref="Q27:Q33" si="9">RANK(P27,P$8:P$33,0)</f>
        <v>6</v>
      </c>
      <c r="R27" s="65">
        <f>VLOOKUP($A27,'Return Data'!$B$7:$R$2843,16,0)</f>
        <v>8.7866</v>
      </c>
      <c r="S27" s="67">
        <f t="shared" si="7"/>
        <v>4</v>
      </c>
    </row>
    <row r="28" spans="1:19" x14ac:dyDescent="0.3">
      <c r="A28" s="82" t="s">
        <v>1433</v>
      </c>
      <c r="B28" s="64">
        <f>VLOOKUP($A28,'Return Data'!$B$7:$R$2843,3,0)</f>
        <v>44376</v>
      </c>
      <c r="C28" s="65">
        <f>VLOOKUP($A28,'Return Data'!$B$7:$R$2843,4,0)</f>
        <v>38.487699999999997</v>
      </c>
      <c r="D28" s="65">
        <f>VLOOKUP($A28,'Return Data'!$B$7:$R$2843,9,0)</f>
        <v>2.1051000000000002</v>
      </c>
      <c r="E28" s="66">
        <f t="shared" si="0"/>
        <v>11</v>
      </c>
      <c r="F28" s="65">
        <f>VLOOKUP($A28,'Return Data'!$B$7:$R$2843,10,0)</f>
        <v>6.5030999999999999</v>
      </c>
      <c r="G28" s="66">
        <f t="shared" si="1"/>
        <v>6</v>
      </c>
      <c r="H28" s="65">
        <f>VLOOKUP($A28,'Return Data'!$B$7:$R$2843,11,0)</f>
        <v>3.6189</v>
      </c>
      <c r="I28" s="66">
        <f t="shared" si="2"/>
        <v>10</v>
      </c>
      <c r="J28" s="65">
        <f>VLOOKUP($A28,'Return Data'!$B$7:$R$2843,12,0)</f>
        <v>5.0593000000000004</v>
      </c>
      <c r="K28" s="66">
        <f t="shared" si="3"/>
        <v>20</v>
      </c>
      <c r="L28" s="65">
        <f>VLOOKUP($A28,'Return Data'!$B$7:$R$2843,13,0)</f>
        <v>5.2093999999999996</v>
      </c>
      <c r="M28" s="66">
        <f t="shared" si="4"/>
        <v>18</v>
      </c>
      <c r="N28" s="65">
        <f>VLOOKUP($A28,'Return Data'!$B$7:$R$2843,17,0)</f>
        <v>10.303900000000001</v>
      </c>
      <c r="O28" s="66">
        <f t="shared" si="8"/>
        <v>1</v>
      </c>
      <c r="P28" s="65">
        <f>VLOOKUP($A28,'Return Data'!$B$7:$R$2843,14,0)</f>
        <v>4.8132999999999999</v>
      </c>
      <c r="Q28" s="66">
        <f t="shared" si="9"/>
        <v>19</v>
      </c>
      <c r="R28" s="65">
        <f>VLOOKUP($A28,'Return Data'!$B$7:$R$2843,16,0)</f>
        <v>7.6547999999999998</v>
      </c>
      <c r="S28" s="67">
        <f t="shared" si="7"/>
        <v>20</v>
      </c>
    </row>
    <row r="29" spans="1:19" x14ac:dyDescent="0.3">
      <c r="A29" s="82" t="s">
        <v>1435</v>
      </c>
      <c r="B29" s="64">
        <f>VLOOKUP($A29,'Return Data'!$B$7:$R$2843,3,0)</f>
        <v>44376</v>
      </c>
      <c r="C29" s="65">
        <f>VLOOKUP($A29,'Return Data'!$B$7:$R$2843,4,0)</f>
        <v>36.776899999999998</v>
      </c>
      <c r="D29" s="65">
        <f>VLOOKUP($A29,'Return Data'!$B$7:$R$2843,9,0)</f>
        <v>-0.77480000000000004</v>
      </c>
      <c r="E29" s="66">
        <f t="shared" si="0"/>
        <v>26</v>
      </c>
      <c r="F29" s="65">
        <f>VLOOKUP($A29,'Return Data'!$B$7:$R$2843,10,0)</f>
        <v>5.3771000000000004</v>
      </c>
      <c r="G29" s="66">
        <f t="shared" si="1"/>
        <v>18</v>
      </c>
      <c r="H29" s="65">
        <f>VLOOKUP($A29,'Return Data'!$B$7:$R$2843,11,0)</f>
        <v>2.2259000000000002</v>
      </c>
      <c r="I29" s="66">
        <f t="shared" si="2"/>
        <v>26</v>
      </c>
      <c r="J29" s="65">
        <f>VLOOKUP($A29,'Return Data'!$B$7:$R$2843,12,0)</f>
        <v>4.6780999999999997</v>
      </c>
      <c r="K29" s="66">
        <f t="shared" si="3"/>
        <v>24</v>
      </c>
      <c r="L29" s="65">
        <f>VLOOKUP($A29,'Return Data'!$B$7:$R$2843,13,0)</f>
        <v>11.712899999999999</v>
      </c>
      <c r="M29" s="66">
        <f t="shared" si="4"/>
        <v>2</v>
      </c>
      <c r="N29" s="65">
        <f>VLOOKUP($A29,'Return Data'!$B$7:$R$2843,17,0)</f>
        <v>7.9893999999999998</v>
      </c>
      <c r="O29" s="66">
        <f t="shared" si="8"/>
        <v>17</v>
      </c>
      <c r="P29" s="65">
        <f>VLOOKUP($A29,'Return Data'!$B$7:$R$2843,14,0)</f>
        <v>4.8445999999999998</v>
      </c>
      <c r="Q29" s="66">
        <f t="shared" si="9"/>
        <v>18</v>
      </c>
      <c r="R29" s="65">
        <f>VLOOKUP($A29,'Return Data'!$B$7:$R$2843,16,0)</f>
        <v>7.2987000000000002</v>
      </c>
      <c r="S29" s="67">
        <f t="shared" si="7"/>
        <v>22</v>
      </c>
    </row>
    <row r="30" spans="1:19" x14ac:dyDescent="0.3">
      <c r="A30" s="82" t="s">
        <v>1436</v>
      </c>
      <c r="B30" s="64">
        <f>VLOOKUP($A30,'Return Data'!$B$7:$R$2843,3,0)</f>
        <v>44376</v>
      </c>
      <c r="C30" s="65">
        <f>VLOOKUP($A30,'Return Data'!$B$7:$R$2843,4,0)</f>
        <v>26.372800000000002</v>
      </c>
      <c r="D30" s="65">
        <f>VLOOKUP($A30,'Return Data'!$B$7:$R$2843,9,0)</f>
        <v>2.1274999999999999</v>
      </c>
      <c r="E30" s="66">
        <f t="shared" si="0"/>
        <v>10</v>
      </c>
      <c r="F30" s="65">
        <f>VLOOKUP($A30,'Return Data'!$B$7:$R$2843,10,0)</f>
        <v>5.3936000000000002</v>
      </c>
      <c r="G30" s="66">
        <f t="shared" si="1"/>
        <v>17</v>
      </c>
      <c r="H30" s="65">
        <f>VLOOKUP($A30,'Return Data'!$B$7:$R$2843,11,0)</f>
        <v>2.4142000000000001</v>
      </c>
      <c r="I30" s="66">
        <f t="shared" si="2"/>
        <v>25</v>
      </c>
      <c r="J30" s="65">
        <f>VLOOKUP($A30,'Return Data'!$B$7:$R$2843,12,0)</f>
        <v>5.0937999999999999</v>
      </c>
      <c r="K30" s="66">
        <f t="shared" si="3"/>
        <v>17</v>
      </c>
      <c r="L30" s="65">
        <f>VLOOKUP($A30,'Return Data'!$B$7:$R$2843,13,0)</f>
        <v>5.0553999999999997</v>
      </c>
      <c r="M30" s="66">
        <f t="shared" si="4"/>
        <v>23</v>
      </c>
      <c r="N30" s="65">
        <f>VLOOKUP($A30,'Return Data'!$B$7:$R$2843,17,0)</f>
        <v>8.3531999999999993</v>
      </c>
      <c r="O30" s="66">
        <f t="shared" si="8"/>
        <v>13</v>
      </c>
      <c r="P30" s="65">
        <f>VLOOKUP($A30,'Return Data'!$B$7:$R$2843,14,0)</f>
        <v>8.5709</v>
      </c>
      <c r="Q30" s="66">
        <f t="shared" si="9"/>
        <v>11</v>
      </c>
      <c r="R30" s="65">
        <f>VLOOKUP($A30,'Return Data'!$B$7:$R$2843,16,0)</f>
        <v>8.4756999999999998</v>
      </c>
      <c r="S30" s="67">
        <f t="shared" si="7"/>
        <v>10</v>
      </c>
    </row>
    <row r="31" spans="1:19" x14ac:dyDescent="0.3">
      <c r="A31" s="82" t="s">
        <v>1439</v>
      </c>
      <c r="B31" s="64">
        <f>VLOOKUP($A31,'Return Data'!$B$7:$R$2843,3,0)</f>
        <v>44376</v>
      </c>
      <c r="C31" s="65">
        <f>VLOOKUP($A31,'Return Data'!$B$7:$R$2843,4,0)</f>
        <v>34.968400000000003</v>
      </c>
      <c r="D31" s="65">
        <f>VLOOKUP($A31,'Return Data'!$B$7:$R$2843,9,0)</f>
        <v>0.96630000000000005</v>
      </c>
      <c r="E31" s="66">
        <f t="shared" si="0"/>
        <v>18</v>
      </c>
      <c r="F31" s="65">
        <f>VLOOKUP($A31,'Return Data'!$B$7:$R$2843,10,0)</f>
        <v>4.5042999999999997</v>
      </c>
      <c r="G31" s="66">
        <f t="shared" si="1"/>
        <v>26</v>
      </c>
      <c r="H31" s="65">
        <f>VLOOKUP($A31,'Return Data'!$B$7:$R$2843,11,0)</f>
        <v>3.3605999999999998</v>
      </c>
      <c r="I31" s="66">
        <f t="shared" si="2"/>
        <v>13</v>
      </c>
      <c r="J31" s="65">
        <f>VLOOKUP($A31,'Return Data'!$B$7:$R$2843,12,0)</f>
        <v>4.6238000000000001</v>
      </c>
      <c r="K31" s="66">
        <f t="shared" si="3"/>
        <v>26</v>
      </c>
      <c r="L31" s="65">
        <f>VLOOKUP($A31,'Return Data'!$B$7:$R$2843,13,0)</f>
        <v>5.2405999999999997</v>
      </c>
      <c r="M31" s="66">
        <f t="shared" si="4"/>
        <v>15</v>
      </c>
      <c r="N31" s="65">
        <f>VLOOKUP($A31,'Return Data'!$B$7:$R$2843,17,0)</f>
        <v>5.2812000000000001</v>
      </c>
      <c r="O31" s="66">
        <f t="shared" si="8"/>
        <v>22</v>
      </c>
      <c r="P31" s="65">
        <f>VLOOKUP($A31,'Return Data'!$B$7:$R$2843,14,0)</f>
        <v>3.6280000000000001</v>
      </c>
      <c r="Q31" s="66">
        <f t="shared" si="9"/>
        <v>23</v>
      </c>
      <c r="R31" s="65">
        <f>VLOOKUP($A31,'Return Data'!$B$7:$R$2843,16,0)</f>
        <v>7.0477999999999996</v>
      </c>
      <c r="S31" s="67">
        <f t="shared" si="7"/>
        <v>24</v>
      </c>
    </row>
    <row r="32" spans="1:19" x14ac:dyDescent="0.3">
      <c r="A32" s="82" t="s">
        <v>1441</v>
      </c>
      <c r="B32" s="64">
        <f>VLOOKUP($A32,'Return Data'!$B$7:$R$2843,3,0)</f>
        <v>44376</v>
      </c>
      <c r="C32" s="65">
        <f>VLOOKUP($A32,'Return Data'!$B$7:$R$2843,4,0)</f>
        <v>40.966999999999999</v>
      </c>
      <c r="D32" s="65">
        <f>VLOOKUP($A32,'Return Data'!$B$7:$R$2843,9,0)</f>
        <v>0.624</v>
      </c>
      <c r="E32" s="66">
        <f t="shared" si="0"/>
        <v>21</v>
      </c>
      <c r="F32" s="65">
        <f>VLOOKUP($A32,'Return Data'!$B$7:$R$2843,10,0)</f>
        <v>5.2862</v>
      </c>
      <c r="G32" s="66">
        <f t="shared" si="1"/>
        <v>20</v>
      </c>
      <c r="H32" s="65">
        <f>VLOOKUP($A32,'Return Data'!$B$7:$R$2843,11,0)</f>
        <v>2.7361</v>
      </c>
      <c r="I32" s="66">
        <f t="shared" si="2"/>
        <v>23</v>
      </c>
      <c r="J32" s="65">
        <f>VLOOKUP($A32,'Return Data'!$B$7:$R$2843,12,0)</f>
        <v>5.0639000000000003</v>
      </c>
      <c r="K32" s="66">
        <f t="shared" si="3"/>
        <v>19</v>
      </c>
      <c r="L32" s="65">
        <f>VLOOKUP($A32,'Return Data'!$B$7:$R$2843,13,0)</f>
        <v>5.2648999999999999</v>
      </c>
      <c r="M32" s="66">
        <f t="shared" si="4"/>
        <v>14</v>
      </c>
      <c r="N32" s="65">
        <f>VLOOKUP($A32,'Return Data'!$B$7:$R$2843,17,0)</f>
        <v>8.5007999999999999</v>
      </c>
      <c r="O32" s="66">
        <f t="shared" si="8"/>
        <v>11</v>
      </c>
      <c r="P32" s="65">
        <f>VLOOKUP($A32,'Return Data'!$B$7:$R$2843,14,0)</f>
        <v>6.6567999999999996</v>
      </c>
      <c r="Q32" s="66">
        <f t="shared" si="9"/>
        <v>16</v>
      </c>
      <c r="R32" s="65">
        <f>VLOOKUP($A32,'Return Data'!$B$7:$R$2843,16,0)</f>
        <v>8.0871999999999993</v>
      </c>
      <c r="S32" s="67">
        <f t="shared" si="7"/>
        <v>16</v>
      </c>
    </row>
    <row r="33" spans="1:19" x14ac:dyDescent="0.3">
      <c r="A33" s="82" t="s">
        <v>1442</v>
      </c>
      <c r="B33" s="64">
        <f>VLOOKUP($A33,'Return Data'!$B$7:$R$2843,3,0)</f>
        <v>44376</v>
      </c>
      <c r="C33" s="65">
        <f>VLOOKUP($A33,'Return Data'!$B$7:$R$2843,4,0)</f>
        <v>24.730499999999999</v>
      </c>
      <c r="D33" s="65">
        <f>VLOOKUP($A33,'Return Data'!$B$7:$R$2843,9,0)</f>
        <v>3.5950000000000002</v>
      </c>
      <c r="E33" s="66">
        <f t="shared" si="0"/>
        <v>2</v>
      </c>
      <c r="F33" s="65">
        <f>VLOOKUP($A33,'Return Data'!$B$7:$R$2843,10,0)</f>
        <v>6.2138</v>
      </c>
      <c r="G33" s="66">
        <f t="shared" si="1"/>
        <v>8</v>
      </c>
      <c r="H33" s="65">
        <f>VLOOKUP($A33,'Return Data'!$B$7:$R$2843,11,0)</f>
        <v>3.7522000000000002</v>
      </c>
      <c r="I33" s="66">
        <f t="shared" si="2"/>
        <v>8</v>
      </c>
      <c r="J33" s="65">
        <f>VLOOKUP($A33,'Return Data'!$B$7:$R$2843,12,0)</f>
        <v>5.7058</v>
      </c>
      <c r="K33" s="66">
        <f t="shared" si="3"/>
        <v>8</v>
      </c>
      <c r="L33" s="65">
        <f>VLOOKUP($A33,'Return Data'!$B$7:$R$2843,13,0)</f>
        <v>5.8166000000000002</v>
      </c>
      <c r="M33" s="66">
        <f t="shared" si="4"/>
        <v>13</v>
      </c>
      <c r="N33" s="65">
        <f>VLOOKUP($A33,'Return Data'!$B$7:$R$2843,17,0)</f>
        <v>9.0536999999999992</v>
      </c>
      <c r="O33" s="66">
        <f t="shared" si="8"/>
        <v>8</v>
      </c>
      <c r="P33" s="65">
        <f>VLOOKUP($A33,'Return Data'!$B$7:$R$2843,14,0)</f>
        <v>4.2485999999999997</v>
      </c>
      <c r="Q33" s="66">
        <f t="shared" si="9"/>
        <v>21</v>
      </c>
      <c r="R33" s="65">
        <f>VLOOKUP($A33,'Return Data'!$B$7:$R$2843,16,0)</f>
        <v>7.2568999999999999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1.7079615384615383</v>
      </c>
      <c r="E35" s="88"/>
      <c r="F35" s="89">
        <f>AVERAGE(F8:F33)</f>
        <v>5.9566538461538459</v>
      </c>
      <c r="G35" s="88"/>
      <c r="H35" s="89">
        <f>AVERAGE(H8:H33)</f>
        <v>3.8008615384615374</v>
      </c>
      <c r="I35" s="88"/>
      <c r="J35" s="89">
        <f>AVERAGE(J8:J33)</f>
        <v>5.9439884615384608</v>
      </c>
      <c r="K35" s="88"/>
      <c r="L35" s="89">
        <f>AVERAGE(L8:L33)</f>
        <v>6.3868807692307694</v>
      </c>
      <c r="M35" s="88"/>
      <c r="N35" s="89">
        <f>AVERAGE(N8:N33)</f>
        <v>7.5804399999999994</v>
      </c>
      <c r="O35" s="88"/>
      <c r="P35" s="89">
        <f>AVERAGE(P8:P33)</f>
        <v>6.8989041666666671</v>
      </c>
      <c r="Q35" s="88"/>
      <c r="R35" s="89">
        <f>AVERAGE(R8:R33)</f>
        <v>8.0712846153846112</v>
      </c>
      <c r="S35" s="90"/>
    </row>
    <row r="36" spans="1:19" x14ac:dyDescent="0.3">
      <c r="A36" s="87" t="s">
        <v>28</v>
      </c>
      <c r="B36" s="88"/>
      <c r="C36" s="88"/>
      <c r="D36" s="89">
        <f>MIN(D8:D33)</f>
        <v>-0.77480000000000004</v>
      </c>
      <c r="E36" s="88"/>
      <c r="F36" s="89">
        <f>MIN(F8:F33)</f>
        <v>4.5042999999999997</v>
      </c>
      <c r="G36" s="88"/>
      <c r="H36" s="89">
        <f>MIN(H8:H33)</f>
        <v>2.2259000000000002</v>
      </c>
      <c r="I36" s="88"/>
      <c r="J36" s="89">
        <f>MIN(J8:J33)</f>
        <v>4.6238000000000001</v>
      </c>
      <c r="K36" s="88"/>
      <c r="L36" s="89">
        <f>MIN(L8:L33)</f>
        <v>4.6371000000000002</v>
      </c>
      <c r="M36" s="88"/>
      <c r="N36" s="89">
        <f>MIN(N8:N33)</f>
        <v>-1.248</v>
      </c>
      <c r="O36" s="88"/>
      <c r="P36" s="89">
        <f>MIN(P8:P33)</f>
        <v>-2.7932999999999999</v>
      </c>
      <c r="Q36" s="88"/>
      <c r="R36" s="89">
        <f>MIN(R8:R33)</f>
        <v>4.6639999999999997</v>
      </c>
      <c r="S36" s="90"/>
    </row>
    <row r="37" spans="1:19" ht="15" thickBot="1" x14ac:dyDescent="0.35">
      <c r="A37" s="91" t="s">
        <v>29</v>
      </c>
      <c r="B37" s="92"/>
      <c r="C37" s="92"/>
      <c r="D37" s="93">
        <f>MAX(D8:D33)</f>
        <v>4.2117000000000004</v>
      </c>
      <c r="E37" s="92"/>
      <c r="F37" s="93">
        <f>MAX(F8:F33)</f>
        <v>12.124000000000001</v>
      </c>
      <c r="G37" s="92"/>
      <c r="H37" s="93">
        <f>MAX(H8:H33)</f>
        <v>13.6454</v>
      </c>
      <c r="I37" s="92"/>
      <c r="J37" s="93">
        <f>MAX(J8:J33)</f>
        <v>18.742999999999999</v>
      </c>
      <c r="K37" s="92"/>
      <c r="L37" s="93">
        <f>MAX(L8:L33)</f>
        <v>13.801600000000001</v>
      </c>
      <c r="M37" s="92"/>
      <c r="N37" s="93">
        <f>MAX(N8:N33)</f>
        <v>10.303900000000001</v>
      </c>
      <c r="O37" s="92"/>
      <c r="P37" s="93">
        <f>MAX(P8:P33)</f>
        <v>9.4442000000000004</v>
      </c>
      <c r="Q37" s="92"/>
      <c r="R37" s="93">
        <f>MAX(R8:R33)</f>
        <v>9.3998000000000008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44376</v>
      </c>
      <c r="C8" s="65">
        <f>VLOOKUP($A8,'Return Data'!$B$7:$R$2843,4,0)</f>
        <v>37.076799999999999</v>
      </c>
      <c r="D8" s="65">
        <f>VLOOKUP($A8,'Return Data'!$B$7:$R$2843,9,0)</f>
        <v>2.1389999999999998</v>
      </c>
      <c r="E8" s="66">
        <f t="shared" ref="E8:E33" si="0">RANK(D8,D$8:D$33,0)</f>
        <v>6</v>
      </c>
      <c r="F8" s="65">
        <f>VLOOKUP($A8,'Return Data'!$B$7:$R$2843,10,0)</f>
        <v>6.1849999999999996</v>
      </c>
      <c r="G8" s="66">
        <f t="shared" ref="G8:G33" si="1">RANK(F8,F$8:F$33,0)</f>
        <v>4</v>
      </c>
      <c r="H8" s="65">
        <f>VLOOKUP($A8,'Return Data'!$B$7:$R$2843,11,0)</f>
        <v>3.3759000000000001</v>
      </c>
      <c r="I8" s="66">
        <f t="shared" ref="I8:I33" si="2">RANK(H8,H$8:H$33,0)</f>
        <v>7</v>
      </c>
      <c r="J8" s="65">
        <f>VLOOKUP($A8,'Return Data'!$B$7:$R$2843,12,0)</f>
        <v>5.6468999999999996</v>
      </c>
      <c r="K8" s="66">
        <f t="shared" ref="K8:K33" si="3">RANK(J8,J$8:J$33,0)</f>
        <v>5</v>
      </c>
      <c r="L8" s="65">
        <f>VLOOKUP($A8,'Return Data'!$B$7:$R$2843,13,0)</f>
        <v>7.5621999999999998</v>
      </c>
      <c r="M8" s="66">
        <f t="shared" ref="M8:M33" si="4">RANK(L8,L$8:L$33,0)</f>
        <v>4</v>
      </c>
      <c r="N8" s="65">
        <f>VLOOKUP($A8,'Return Data'!$B$7:$R$2843,17,0)</f>
        <v>8.4449000000000005</v>
      </c>
      <c r="O8" s="66">
        <f t="shared" ref="O8:O24" si="5">RANK(N8,N$8:N$33,0)</f>
        <v>5</v>
      </c>
      <c r="P8" s="65">
        <f>VLOOKUP($A8,'Return Data'!$B$7:$R$2843,14,0)</f>
        <v>8.5754999999999999</v>
      </c>
      <c r="Q8" s="66">
        <f t="shared" ref="Q8:Q24" si="6">RANK(P8,P$8:P$33,0)</f>
        <v>3</v>
      </c>
      <c r="R8" s="65">
        <f>VLOOKUP($A8,'Return Data'!$B$7:$R$2843,16,0)</f>
        <v>7.4854000000000003</v>
      </c>
      <c r="S8" s="67">
        <f t="shared" ref="S8:S33" si="7">RANK(R8,R$8:R$33,0)</f>
        <v>11</v>
      </c>
    </row>
    <row r="9" spans="1:19" x14ac:dyDescent="0.3">
      <c r="A9" s="82" t="s">
        <v>1386</v>
      </c>
      <c r="B9" s="64">
        <f>VLOOKUP($A9,'Return Data'!$B$7:$R$2843,3,0)</f>
        <v>44376</v>
      </c>
      <c r="C9" s="65">
        <f>VLOOKUP($A9,'Return Data'!$B$7:$R$2843,4,0)</f>
        <v>24.186399999999999</v>
      </c>
      <c r="D9" s="65">
        <f>VLOOKUP($A9,'Return Data'!$B$7:$R$2843,9,0)</f>
        <v>1.5630999999999999</v>
      </c>
      <c r="E9" s="66">
        <f t="shared" si="0"/>
        <v>10</v>
      </c>
      <c r="F9" s="65">
        <f>VLOOKUP($A9,'Return Data'!$B$7:$R$2843,10,0)</f>
        <v>5.3196000000000003</v>
      </c>
      <c r="G9" s="66">
        <f t="shared" si="1"/>
        <v>10</v>
      </c>
      <c r="H9" s="65">
        <f>VLOOKUP($A9,'Return Data'!$B$7:$R$2843,11,0)</f>
        <v>2.9916999999999998</v>
      </c>
      <c r="I9" s="66">
        <f t="shared" si="2"/>
        <v>9</v>
      </c>
      <c r="J9" s="65">
        <f>VLOOKUP($A9,'Return Data'!$B$7:$R$2843,12,0)</f>
        <v>4.9941000000000004</v>
      </c>
      <c r="K9" s="66">
        <f t="shared" si="3"/>
        <v>8</v>
      </c>
      <c r="L9" s="65">
        <f>VLOOKUP($A9,'Return Data'!$B$7:$R$2843,13,0)</f>
        <v>5.2979000000000003</v>
      </c>
      <c r="M9" s="66">
        <f t="shared" si="4"/>
        <v>10</v>
      </c>
      <c r="N9" s="65">
        <f>VLOOKUP($A9,'Return Data'!$B$7:$R$2843,17,0)</f>
        <v>8.3445999999999998</v>
      </c>
      <c r="O9" s="66">
        <f t="shared" si="5"/>
        <v>6</v>
      </c>
      <c r="P9" s="65">
        <f>VLOOKUP($A9,'Return Data'!$B$7:$R$2843,14,0)</f>
        <v>8.4497999999999998</v>
      </c>
      <c r="Q9" s="66">
        <f t="shared" si="6"/>
        <v>4</v>
      </c>
      <c r="R9" s="65">
        <f>VLOOKUP($A9,'Return Data'!$B$7:$R$2843,16,0)</f>
        <v>8.0253999999999994</v>
      </c>
      <c r="S9" s="67">
        <f t="shared" si="7"/>
        <v>4</v>
      </c>
    </row>
    <row r="10" spans="1:19" x14ac:dyDescent="0.3">
      <c r="A10" s="82" t="s">
        <v>1387</v>
      </c>
      <c r="B10" s="64">
        <f>VLOOKUP($A10,'Return Data'!$B$7:$R$2843,3,0)</f>
        <v>44376</v>
      </c>
      <c r="C10" s="65">
        <f>VLOOKUP($A10,'Return Data'!$B$7:$R$2843,4,0)</f>
        <v>23.121400000000001</v>
      </c>
      <c r="D10" s="65">
        <f>VLOOKUP($A10,'Return Data'!$B$7:$R$2843,9,0)</f>
        <v>0.79969999999999997</v>
      </c>
      <c r="E10" s="66">
        <f t="shared" si="0"/>
        <v>13</v>
      </c>
      <c r="F10" s="65">
        <f>VLOOKUP($A10,'Return Data'!$B$7:$R$2843,10,0)</f>
        <v>4.8681999999999999</v>
      </c>
      <c r="G10" s="66">
        <f t="shared" si="1"/>
        <v>14</v>
      </c>
      <c r="H10" s="65">
        <f>VLOOKUP($A10,'Return Data'!$B$7:$R$2843,11,0)</f>
        <v>3.6303000000000001</v>
      </c>
      <c r="I10" s="66">
        <f t="shared" si="2"/>
        <v>4</v>
      </c>
      <c r="J10" s="65">
        <f>VLOOKUP($A10,'Return Data'!$B$7:$R$2843,12,0)</f>
        <v>4.5571000000000002</v>
      </c>
      <c r="K10" s="66">
        <f t="shared" si="3"/>
        <v>13</v>
      </c>
      <c r="L10" s="65">
        <f>VLOOKUP($A10,'Return Data'!$B$7:$R$2843,13,0)</f>
        <v>5.2153999999999998</v>
      </c>
      <c r="M10" s="66">
        <f t="shared" si="4"/>
        <v>12</v>
      </c>
      <c r="N10" s="65">
        <f>VLOOKUP($A10,'Return Data'!$B$7:$R$2843,17,0)</f>
        <v>6.8331999999999997</v>
      </c>
      <c r="O10" s="66">
        <f t="shared" si="5"/>
        <v>19</v>
      </c>
      <c r="P10" s="65">
        <f>VLOOKUP($A10,'Return Data'!$B$7:$R$2843,14,0)</f>
        <v>7.3876999999999997</v>
      </c>
      <c r="Q10" s="66">
        <f t="shared" si="6"/>
        <v>14</v>
      </c>
      <c r="R10" s="65">
        <f>VLOOKUP($A10,'Return Data'!$B$7:$R$2843,16,0)</f>
        <v>7.9135</v>
      </c>
      <c r="S10" s="67">
        <f t="shared" si="7"/>
        <v>6</v>
      </c>
    </row>
    <row r="11" spans="1:19" x14ac:dyDescent="0.3">
      <c r="A11" s="82" t="s">
        <v>1389</v>
      </c>
      <c r="B11" s="64">
        <f>VLOOKUP($A11,'Return Data'!$B$7:$R$2843,3,0)</f>
        <v>44376</v>
      </c>
      <c r="C11" s="65">
        <f>VLOOKUP($A11,'Return Data'!$B$7:$R$2843,4,0)</f>
        <v>24.8111</v>
      </c>
      <c r="D11" s="65">
        <f>VLOOKUP($A11,'Return Data'!$B$7:$R$2843,9,0)</f>
        <v>0.22989999999999999</v>
      </c>
      <c r="E11" s="66">
        <f t="shared" si="0"/>
        <v>18</v>
      </c>
      <c r="F11" s="65">
        <f>VLOOKUP($A11,'Return Data'!$B$7:$R$2843,10,0)</f>
        <v>4.8342000000000001</v>
      </c>
      <c r="G11" s="66">
        <f t="shared" si="1"/>
        <v>15</v>
      </c>
      <c r="H11" s="65">
        <f>VLOOKUP($A11,'Return Data'!$B$7:$R$2843,11,0)</f>
        <v>2.8388</v>
      </c>
      <c r="I11" s="66">
        <f t="shared" si="2"/>
        <v>11</v>
      </c>
      <c r="J11" s="65">
        <f>VLOOKUP($A11,'Return Data'!$B$7:$R$2843,12,0)</f>
        <v>5.2579000000000002</v>
      </c>
      <c r="K11" s="66">
        <f t="shared" si="3"/>
        <v>6</v>
      </c>
      <c r="L11" s="65">
        <f>VLOOKUP($A11,'Return Data'!$B$7:$R$2843,13,0)</f>
        <v>5.4737</v>
      </c>
      <c r="M11" s="66">
        <f t="shared" si="4"/>
        <v>9</v>
      </c>
      <c r="N11" s="65">
        <f>VLOOKUP($A11,'Return Data'!$B$7:$R$2843,17,0)</f>
        <v>8.2805999999999997</v>
      </c>
      <c r="O11" s="66">
        <f t="shared" si="5"/>
        <v>7</v>
      </c>
      <c r="P11" s="65">
        <f>VLOOKUP($A11,'Return Data'!$B$7:$R$2843,14,0)</f>
        <v>7.4261999999999997</v>
      </c>
      <c r="Q11" s="66">
        <f t="shared" si="6"/>
        <v>12</v>
      </c>
      <c r="R11" s="65">
        <f>VLOOKUP($A11,'Return Data'!$B$7:$R$2843,16,0)</f>
        <v>5.5570000000000004</v>
      </c>
      <c r="S11" s="67">
        <f t="shared" si="7"/>
        <v>25</v>
      </c>
    </row>
    <row r="12" spans="1:19" x14ac:dyDescent="0.3">
      <c r="A12" s="82" t="s">
        <v>1392</v>
      </c>
      <c r="B12" s="64">
        <f>VLOOKUP($A12,'Return Data'!$B$7:$R$2843,3,0)</f>
        <v>44376</v>
      </c>
      <c r="C12" s="65">
        <f>VLOOKUP($A12,'Return Data'!$B$7:$R$2843,4,0)</f>
        <v>17.2957</v>
      </c>
      <c r="D12" s="65">
        <f>VLOOKUP($A12,'Return Data'!$B$7:$R$2843,9,0)</f>
        <v>3.0948000000000002</v>
      </c>
      <c r="E12" s="66">
        <f t="shared" si="0"/>
        <v>2</v>
      </c>
      <c r="F12" s="65">
        <f>VLOOKUP($A12,'Return Data'!$B$7:$R$2843,10,0)</f>
        <v>5.5457999999999998</v>
      </c>
      <c r="G12" s="66">
        <f t="shared" si="1"/>
        <v>8</v>
      </c>
      <c r="H12" s="65">
        <f>VLOOKUP($A12,'Return Data'!$B$7:$R$2843,11,0)</f>
        <v>3.6073</v>
      </c>
      <c r="I12" s="66">
        <f t="shared" si="2"/>
        <v>5</v>
      </c>
      <c r="J12" s="65">
        <f>VLOOKUP($A12,'Return Data'!$B$7:$R$2843,12,0)</f>
        <v>4.5118</v>
      </c>
      <c r="K12" s="66">
        <f t="shared" si="3"/>
        <v>14</v>
      </c>
      <c r="L12" s="65">
        <f>VLOOKUP($A12,'Return Data'!$B$7:$R$2843,13,0)</f>
        <v>4.6284000000000001</v>
      </c>
      <c r="M12" s="66">
        <f t="shared" si="4"/>
        <v>15</v>
      </c>
      <c r="N12" s="65">
        <f>VLOOKUP($A12,'Return Data'!$B$7:$R$2843,17,0)</f>
        <v>-1.7758</v>
      </c>
      <c r="O12" s="66">
        <f t="shared" si="5"/>
        <v>25</v>
      </c>
      <c r="P12" s="65">
        <f>VLOOKUP($A12,'Return Data'!$B$7:$R$2843,14,0)</f>
        <v>-3.3161999999999998</v>
      </c>
      <c r="Q12" s="66">
        <f t="shared" si="6"/>
        <v>24</v>
      </c>
      <c r="R12" s="65">
        <f>VLOOKUP($A12,'Return Data'!$B$7:$R$2843,16,0)</f>
        <v>4.4668999999999999</v>
      </c>
      <c r="S12" s="67">
        <f t="shared" si="7"/>
        <v>26</v>
      </c>
    </row>
    <row r="13" spans="1:19" x14ac:dyDescent="0.3">
      <c r="A13" s="82" t="s">
        <v>1394</v>
      </c>
      <c r="B13" s="64">
        <f>VLOOKUP($A13,'Return Data'!$B$7:$R$2843,3,0)</f>
        <v>44376</v>
      </c>
      <c r="C13" s="65">
        <f>VLOOKUP($A13,'Return Data'!$B$7:$R$2843,4,0)</f>
        <v>20.4787</v>
      </c>
      <c r="D13" s="65">
        <f>VLOOKUP($A13,'Return Data'!$B$7:$R$2843,9,0)</f>
        <v>0.58509999999999995</v>
      </c>
      <c r="E13" s="66">
        <f t="shared" si="0"/>
        <v>14</v>
      </c>
      <c r="F13" s="65">
        <f>VLOOKUP($A13,'Return Data'!$B$7:$R$2843,10,0)</f>
        <v>4.0612000000000004</v>
      </c>
      <c r="G13" s="66">
        <f t="shared" si="1"/>
        <v>23</v>
      </c>
      <c r="H13" s="65">
        <f>VLOOKUP($A13,'Return Data'!$B$7:$R$2843,11,0)</f>
        <v>2.5015999999999998</v>
      </c>
      <c r="I13" s="66">
        <f t="shared" si="2"/>
        <v>16</v>
      </c>
      <c r="J13" s="65">
        <f>VLOOKUP($A13,'Return Data'!$B$7:$R$2843,12,0)</f>
        <v>4.4622000000000002</v>
      </c>
      <c r="K13" s="66">
        <f t="shared" si="3"/>
        <v>16</v>
      </c>
      <c r="L13" s="65">
        <f>VLOOKUP($A13,'Return Data'!$B$7:$R$2843,13,0)</f>
        <v>4.4821</v>
      </c>
      <c r="M13" s="66">
        <f t="shared" si="4"/>
        <v>19</v>
      </c>
      <c r="N13" s="65">
        <f>VLOOKUP($A13,'Return Data'!$B$7:$R$2843,17,0)</f>
        <v>7.1571999999999996</v>
      </c>
      <c r="O13" s="66">
        <f t="shared" si="5"/>
        <v>17</v>
      </c>
      <c r="P13" s="65">
        <f>VLOOKUP($A13,'Return Data'!$B$7:$R$2843,14,0)</f>
        <v>7.4146999999999998</v>
      </c>
      <c r="Q13" s="66">
        <f t="shared" si="6"/>
        <v>13</v>
      </c>
      <c r="R13" s="65">
        <f>VLOOKUP($A13,'Return Data'!$B$7:$R$2843,16,0)</f>
        <v>7.2904</v>
      </c>
      <c r="S13" s="67">
        <f t="shared" si="7"/>
        <v>13</v>
      </c>
    </row>
    <row r="14" spans="1:19" x14ac:dyDescent="0.3">
      <c r="A14" s="82" t="s">
        <v>1396</v>
      </c>
      <c r="B14" s="64">
        <f>VLOOKUP($A14,'Return Data'!$B$7:$R$2843,3,0)</f>
        <v>44376</v>
      </c>
      <c r="C14" s="65">
        <f>VLOOKUP($A14,'Return Data'!$B$7:$R$2843,4,0)</f>
        <v>37.097200000000001</v>
      </c>
      <c r="D14" s="65">
        <f>VLOOKUP($A14,'Return Data'!$B$7:$R$2843,9,0)</f>
        <v>0.57220000000000004</v>
      </c>
      <c r="E14" s="66">
        <f t="shared" si="0"/>
        <v>15</v>
      </c>
      <c r="F14" s="65">
        <f>VLOOKUP($A14,'Return Data'!$B$7:$R$2843,10,0)</f>
        <v>4.5713999999999997</v>
      </c>
      <c r="G14" s="66">
        <f t="shared" si="1"/>
        <v>21</v>
      </c>
      <c r="H14" s="65">
        <f>VLOOKUP($A14,'Return Data'!$B$7:$R$2843,11,0)</f>
        <v>2.2589000000000001</v>
      </c>
      <c r="I14" s="66">
        <f t="shared" si="2"/>
        <v>20</v>
      </c>
      <c r="J14" s="65">
        <f>VLOOKUP($A14,'Return Data'!$B$7:$R$2843,12,0)</f>
        <v>4.6066000000000003</v>
      </c>
      <c r="K14" s="66">
        <f t="shared" si="3"/>
        <v>11</v>
      </c>
      <c r="L14" s="65">
        <f>VLOOKUP($A14,'Return Data'!$B$7:$R$2843,13,0)</f>
        <v>4.5410000000000004</v>
      </c>
      <c r="M14" s="66">
        <f t="shared" si="4"/>
        <v>16</v>
      </c>
      <c r="N14" s="65">
        <f>VLOOKUP($A14,'Return Data'!$B$7:$R$2843,17,0)</f>
        <v>7.6077000000000004</v>
      </c>
      <c r="O14" s="66">
        <f t="shared" si="5"/>
        <v>13</v>
      </c>
      <c r="P14" s="65">
        <f>VLOOKUP($A14,'Return Data'!$B$7:$R$2843,14,0)</f>
        <v>7.8962000000000003</v>
      </c>
      <c r="Q14" s="66">
        <f t="shared" si="6"/>
        <v>10</v>
      </c>
      <c r="R14" s="65">
        <f>VLOOKUP($A14,'Return Data'!$B$7:$R$2843,16,0)</f>
        <v>7.2154999999999996</v>
      </c>
      <c r="S14" s="67">
        <f t="shared" si="7"/>
        <v>14</v>
      </c>
    </row>
    <row r="15" spans="1:19" x14ac:dyDescent="0.3">
      <c r="A15" s="82" t="s">
        <v>1404</v>
      </c>
      <c r="B15" s="64">
        <f>VLOOKUP($A15,'Return Data'!$B$7:$R$2843,3,0)</f>
        <v>44376</v>
      </c>
      <c r="C15" s="65">
        <f>VLOOKUP($A15,'Return Data'!$B$7:$R$2843,4,0)</f>
        <v>4126.1179718875501</v>
      </c>
      <c r="D15" s="65">
        <f>VLOOKUP($A15,'Return Data'!$B$7:$R$2843,9,0)</f>
        <v>4.2122000000000002</v>
      </c>
      <c r="E15" s="66">
        <f t="shared" si="0"/>
        <v>1</v>
      </c>
      <c r="F15" s="65">
        <f>VLOOKUP($A15,'Return Data'!$B$7:$R$2843,10,0)</f>
        <v>12.124499999999999</v>
      </c>
      <c r="G15" s="66">
        <f t="shared" si="1"/>
        <v>1</v>
      </c>
      <c r="H15" s="65">
        <f>VLOOKUP($A15,'Return Data'!$B$7:$R$2843,11,0)</f>
        <v>13.418900000000001</v>
      </c>
      <c r="I15" s="66">
        <f t="shared" si="2"/>
        <v>1</v>
      </c>
      <c r="J15" s="65">
        <f>VLOOKUP($A15,'Return Data'!$B$7:$R$2843,12,0)</f>
        <v>18.2974</v>
      </c>
      <c r="K15" s="66">
        <f t="shared" si="3"/>
        <v>1</v>
      </c>
      <c r="L15" s="65">
        <f>VLOOKUP($A15,'Return Data'!$B$7:$R$2843,13,0)</f>
        <v>8.1384000000000007</v>
      </c>
      <c r="M15" s="66">
        <f t="shared" si="4"/>
        <v>3</v>
      </c>
      <c r="N15" s="65">
        <f>VLOOKUP($A15,'Return Data'!$B$7:$R$2843,17,0)</f>
        <v>1.1774</v>
      </c>
      <c r="O15" s="66">
        <f t="shared" si="5"/>
        <v>24</v>
      </c>
      <c r="P15" s="65">
        <f>VLOOKUP($A15,'Return Data'!$B$7:$R$2843,14,0)</f>
        <v>3.5455000000000001</v>
      </c>
      <c r="Q15" s="66">
        <f t="shared" si="6"/>
        <v>21</v>
      </c>
      <c r="R15" s="65">
        <f>VLOOKUP($A15,'Return Data'!$B$7:$R$2843,16,0)</f>
        <v>7.5705</v>
      </c>
      <c r="S15" s="67">
        <f t="shared" si="7"/>
        <v>10</v>
      </c>
    </row>
    <row r="16" spans="1:19" x14ac:dyDescent="0.3">
      <c r="A16" s="82" t="s">
        <v>1406</v>
      </c>
      <c r="B16" s="64">
        <f>VLOOKUP($A16,'Return Data'!$B$7:$R$2843,3,0)</f>
        <v>44376</v>
      </c>
      <c r="C16" s="65">
        <f>VLOOKUP($A16,'Return Data'!$B$7:$R$2843,4,0)</f>
        <v>24.944800000000001</v>
      </c>
      <c r="D16" s="65">
        <f>VLOOKUP($A16,'Return Data'!$B$7:$R$2843,9,0)</f>
        <v>2.8559000000000001</v>
      </c>
      <c r="E16" s="66">
        <f t="shared" si="0"/>
        <v>4</v>
      </c>
      <c r="F16" s="65">
        <f>VLOOKUP($A16,'Return Data'!$B$7:$R$2843,10,0)</f>
        <v>6.3346</v>
      </c>
      <c r="G16" s="66">
        <f t="shared" si="1"/>
        <v>3</v>
      </c>
      <c r="H16" s="65">
        <f>VLOOKUP($A16,'Return Data'!$B$7:$R$2843,11,0)</f>
        <v>3.4527999999999999</v>
      </c>
      <c r="I16" s="66">
        <f t="shared" si="2"/>
        <v>6</v>
      </c>
      <c r="J16" s="65">
        <f>VLOOKUP($A16,'Return Data'!$B$7:$R$2843,12,0)</f>
        <v>5.7934000000000001</v>
      </c>
      <c r="K16" s="66">
        <f t="shared" si="3"/>
        <v>4</v>
      </c>
      <c r="L16" s="65">
        <f>VLOOKUP($A16,'Return Data'!$B$7:$R$2843,13,0)</f>
        <v>6.3799000000000001</v>
      </c>
      <c r="M16" s="66">
        <f t="shared" si="4"/>
        <v>5</v>
      </c>
      <c r="N16" s="65">
        <f>VLOOKUP($A16,'Return Data'!$B$7:$R$2843,17,0)</f>
        <v>8.8762000000000008</v>
      </c>
      <c r="O16" s="66">
        <f t="shared" si="5"/>
        <v>2</v>
      </c>
      <c r="P16" s="65">
        <f>VLOOKUP($A16,'Return Data'!$B$7:$R$2843,14,0)</f>
        <v>8.8415999999999997</v>
      </c>
      <c r="Q16" s="66">
        <f t="shared" si="6"/>
        <v>1</v>
      </c>
      <c r="R16" s="65">
        <f>VLOOKUP($A16,'Return Data'!$B$7:$R$2843,16,0)</f>
        <v>8.6491000000000007</v>
      </c>
      <c r="S16" s="67">
        <f t="shared" si="7"/>
        <v>1</v>
      </c>
    </row>
    <row r="17" spans="1:19" x14ac:dyDescent="0.3">
      <c r="A17" s="82" t="s">
        <v>1408</v>
      </c>
      <c r="B17" s="64">
        <f>VLOOKUP($A17,'Return Data'!$B$7:$R$2843,3,0)</f>
        <v>44376</v>
      </c>
      <c r="C17" s="65">
        <f>VLOOKUP($A17,'Return Data'!$B$7:$R$2843,4,0)</f>
        <v>31.399100000000001</v>
      </c>
      <c r="D17" s="65">
        <f>VLOOKUP($A17,'Return Data'!$B$7:$R$2843,9,0)</f>
        <v>-0.93279999999999996</v>
      </c>
      <c r="E17" s="66">
        <f t="shared" si="0"/>
        <v>25</v>
      </c>
      <c r="F17" s="65">
        <f>VLOOKUP($A17,'Return Data'!$B$7:$R$2843,10,0)</f>
        <v>4.7832999999999997</v>
      </c>
      <c r="G17" s="66">
        <f t="shared" si="1"/>
        <v>17</v>
      </c>
      <c r="H17" s="65">
        <f>VLOOKUP($A17,'Return Data'!$B$7:$R$2843,11,0)</f>
        <v>2.4607999999999999</v>
      </c>
      <c r="I17" s="66">
        <f t="shared" si="2"/>
        <v>17</v>
      </c>
      <c r="J17" s="65">
        <f>VLOOKUP($A17,'Return Data'!$B$7:$R$2843,12,0)</f>
        <v>4.3010000000000002</v>
      </c>
      <c r="K17" s="66">
        <f t="shared" si="3"/>
        <v>20</v>
      </c>
      <c r="L17" s="65">
        <f>VLOOKUP($A17,'Return Data'!$B$7:$R$2843,13,0)</f>
        <v>12.628</v>
      </c>
      <c r="M17" s="66">
        <f t="shared" si="4"/>
        <v>1</v>
      </c>
      <c r="N17" s="65">
        <f>VLOOKUP($A17,'Return Data'!$B$7:$R$2843,17,0)</f>
        <v>5.5602999999999998</v>
      </c>
      <c r="O17" s="66">
        <f t="shared" si="5"/>
        <v>21</v>
      </c>
      <c r="P17" s="65">
        <f>VLOOKUP($A17,'Return Data'!$B$7:$R$2843,14,0)</f>
        <v>3.2435</v>
      </c>
      <c r="Q17" s="66">
        <f t="shared" si="6"/>
        <v>22</v>
      </c>
      <c r="R17" s="65">
        <f>VLOOKUP($A17,'Return Data'!$B$7:$R$2843,16,0)</f>
        <v>6.3573000000000004</v>
      </c>
      <c r="S17" s="67">
        <f t="shared" si="7"/>
        <v>24</v>
      </c>
    </row>
    <row r="18" spans="1:19" x14ac:dyDescent="0.3">
      <c r="A18" s="82" t="s">
        <v>1410</v>
      </c>
      <c r="B18" s="64">
        <f>VLOOKUP($A18,'Return Data'!$B$7:$R$2843,3,0)</f>
        <v>44376</v>
      </c>
      <c r="C18" s="65">
        <f>VLOOKUP($A18,'Return Data'!$B$7:$R$2843,4,0)</f>
        <v>46.504399999999997</v>
      </c>
      <c r="D18" s="65">
        <f>VLOOKUP($A18,'Return Data'!$B$7:$R$2843,9,0)</f>
        <v>2.665</v>
      </c>
      <c r="E18" s="66">
        <f t="shared" si="0"/>
        <v>5</v>
      </c>
      <c r="F18" s="65">
        <f>VLOOKUP($A18,'Return Data'!$B$7:$R$2843,10,0)</f>
        <v>5.8171999999999997</v>
      </c>
      <c r="G18" s="66">
        <f t="shared" si="1"/>
        <v>5</v>
      </c>
      <c r="H18" s="65">
        <f>VLOOKUP($A18,'Return Data'!$B$7:$R$2843,11,0)</f>
        <v>3.6537999999999999</v>
      </c>
      <c r="I18" s="66">
        <f t="shared" si="2"/>
        <v>3</v>
      </c>
      <c r="J18" s="65">
        <f>VLOOKUP($A18,'Return Data'!$B$7:$R$2843,12,0)</f>
        <v>5.9161000000000001</v>
      </c>
      <c r="K18" s="66">
        <f t="shared" si="3"/>
        <v>3</v>
      </c>
      <c r="L18" s="65">
        <f>VLOOKUP($A18,'Return Data'!$B$7:$R$2843,13,0)</f>
        <v>6.2340999999999998</v>
      </c>
      <c r="M18" s="66">
        <f t="shared" si="4"/>
        <v>6</v>
      </c>
      <c r="N18" s="65">
        <f>VLOOKUP($A18,'Return Data'!$B$7:$R$2843,17,0)</f>
        <v>8.6480999999999995</v>
      </c>
      <c r="O18" s="66">
        <f t="shared" si="5"/>
        <v>3</v>
      </c>
      <c r="P18" s="65">
        <f>VLOOKUP($A18,'Return Data'!$B$7:$R$2843,14,0)</f>
        <v>8.6152999999999995</v>
      </c>
      <c r="Q18" s="66">
        <f t="shared" si="6"/>
        <v>2</v>
      </c>
      <c r="R18" s="65">
        <f>VLOOKUP($A18,'Return Data'!$B$7:$R$2843,16,0)</f>
        <v>8.1183999999999994</v>
      </c>
      <c r="S18" s="67">
        <f t="shared" si="7"/>
        <v>3</v>
      </c>
    </row>
    <row r="19" spans="1:19" x14ac:dyDescent="0.3">
      <c r="A19" s="82" t="s">
        <v>1412</v>
      </c>
      <c r="B19" s="64">
        <f>VLOOKUP($A19,'Return Data'!$B$7:$R$2843,3,0)</f>
        <v>44376</v>
      </c>
      <c r="C19" s="65">
        <f>VLOOKUP($A19,'Return Data'!$B$7:$R$2843,4,0)</f>
        <v>20.1828</v>
      </c>
      <c r="D19" s="65">
        <f>VLOOKUP($A19,'Return Data'!$B$7:$R$2843,9,0)</f>
        <v>-0.16950000000000001</v>
      </c>
      <c r="E19" s="66">
        <f t="shared" si="0"/>
        <v>21</v>
      </c>
      <c r="F19" s="65">
        <f>VLOOKUP($A19,'Return Data'!$B$7:$R$2843,10,0)</f>
        <v>5.1430999999999996</v>
      </c>
      <c r="G19" s="66">
        <f t="shared" si="1"/>
        <v>11</v>
      </c>
      <c r="H19" s="65">
        <f>VLOOKUP($A19,'Return Data'!$B$7:$R$2843,11,0)</f>
        <v>2.7907999999999999</v>
      </c>
      <c r="I19" s="66">
        <f t="shared" si="2"/>
        <v>12</v>
      </c>
      <c r="J19" s="65">
        <f>VLOOKUP($A19,'Return Data'!$B$7:$R$2843,12,0)</f>
        <v>4.6658999999999997</v>
      </c>
      <c r="K19" s="66">
        <f t="shared" si="3"/>
        <v>10</v>
      </c>
      <c r="L19" s="65">
        <f>VLOOKUP($A19,'Return Data'!$B$7:$R$2843,13,0)</f>
        <v>6.0477999999999996</v>
      </c>
      <c r="M19" s="66">
        <f t="shared" si="4"/>
        <v>8</v>
      </c>
      <c r="N19" s="65">
        <f>VLOOKUP($A19,'Return Data'!$B$7:$R$2843,17,0)</f>
        <v>6.0317999999999996</v>
      </c>
      <c r="O19" s="66">
        <f t="shared" si="5"/>
        <v>20</v>
      </c>
      <c r="P19" s="65">
        <f>VLOOKUP($A19,'Return Data'!$B$7:$R$2843,14,0)</f>
        <v>4.9614000000000003</v>
      </c>
      <c r="Q19" s="66">
        <f t="shared" si="6"/>
        <v>17</v>
      </c>
      <c r="R19" s="65">
        <f>VLOOKUP($A19,'Return Data'!$B$7:$R$2843,16,0)</f>
        <v>7.0723000000000003</v>
      </c>
      <c r="S19" s="67">
        <f t="shared" si="7"/>
        <v>20</v>
      </c>
    </row>
    <row r="20" spans="1:19" x14ac:dyDescent="0.3">
      <c r="A20" s="82" t="s">
        <v>1415</v>
      </c>
      <c r="B20" s="64">
        <f>VLOOKUP($A20,'Return Data'!$B$7:$R$2843,3,0)</f>
        <v>44376</v>
      </c>
      <c r="C20" s="65">
        <f>VLOOKUP($A20,'Return Data'!$B$7:$R$2843,4,0)</f>
        <v>45.161299999999997</v>
      </c>
      <c r="D20" s="65">
        <f>VLOOKUP($A20,'Return Data'!$B$7:$R$2843,9,0)</f>
        <v>0.95799999999999996</v>
      </c>
      <c r="E20" s="66">
        <f t="shared" si="0"/>
        <v>12</v>
      </c>
      <c r="F20" s="65">
        <f>VLOOKUP($A20,'Return Data'!$B$7:$R$2843,10,0)</f>
        <v>4.8274999999999997</v>
      </c>
      <c r="G20" s="66">
        <f t="shared" si="1"/>
        <v>16</v>
      </c>
      <c r="H20" s="65">
        <f>VLOOKUP($A20,'Return Data'!$B$7:$R$2843,11,0)</f>
        <v>2.7117</v>
      </c>
      <c r="I20" s="66">
        <f t="shared" si="2"/>
        <v>13</v>
      </c>
      <c r="J20" s="65">
        <f>VLOOKUP($A20,'Return Data'!$B$7:$R$2843,12,0)</f>
        <v>4.4275000000000002</v>
      </c>
      <c r="K20" s="66">
        <f t="shared" si="3"/>
        <v>17</v>
      </c>
      <c r="L20" s="65">
        <f>VLOOKUP($A20,'Return Data'!$B$7:$R$2843,13,0)</f>
        <v>4.6597</v>
      </c>
      <c r="M20" s="66">
        <f t="shared" si="4"/>
        <v>14</v>
      </c>
      <c r="N20" s="65">
        <f>VLOOKUP($A20,'Return Data'!$B$7:$R$2843,17,0)</f>
        <v>7.9748000000000001</v>
      </c>
      <c r="O20" s="66">
        <f t="shared" si="5"/>
        <v>9</v>
      </c>
      <c r="P20" s="65">
        <f>VLOOKUP($A20,'Return Data'!$B$7:$R$2843,14,0)</f>
        <v>8.3498000000000001</v>
      </c>
      <c r="Q20" s="66">
        <f t="shared" si="6"/>
        <v>5</v>
      </c>
      <c r="R20" s="65">
        <f>VLOOKUP($A20,'Return Data'!$B$7:$R$2843,16,0)</f>
        <v>7.6109999999999998</v>
      </c>
      <c r="S20" s="67">
        <f t="shared" si="7"/>
        <v>9</v>
      </c>
    </row>
    <row r="21" spans="1:19" x14ac:dyDescent="0.3">
      <c r="A21" s="82" t="s">
        <v>1416</v>
      </c>
      <c r="B21" s="64">
        <f>VLOOKUP($A21,'Return Data'!$B$7:$R$2843,3,0)</f>
        <v>44376</v>
      </c>
      <c r="C21" s="65">
        <f>VLOOKUP($A21,'Return Data'!$B$7:$R$2843,4,0)</f>
        <v>1706.3240000000001</v>
      </c>
      <c r="D21" s="65">
        <f>VLOOKUP($A21,'Return Data'!$B$7:$R$2843,9,0)</f>
        <v>-0.51539999999999997</v>
      </c>
      <c r="E21" s="66">
        <f t="shared" si="0"/>
        <v>23</v>
      </c>
      <c r="F21" s="65">
        <f>VLOOKUP($A21,'Return Data'!$B$7:$R$2843,10,0)</f>
        <v>3.2103000000000002</v>
      </c>
      <c r="G21" s="66">
        <f t="shared" si="1"/>
        <v>26</v>
      </c>
      <c r="H21" s="65">
        <f>VLOOKUP($A21,'Return Data'!$B$7:$R$2843,11,0)</f>
        <v>1.6124000000000001</v>
      </c>
      <c r="I21" s="66">
        <f t="shared" si="2"/>
        <v>25</v>
      </c>
      <c r="J21" s="65">
        <f>VLOOKUP($A21,'Return Data'!$B$7:$R$2843,12,0)</f>
        <v>4.2586000000000004</v>
      </c>
      <c r="K21" s="66">
        <f t="shared" si="3"/>
        <v>22</v>
      </c>
      <c r="L21" s="65">
        <f>VLOOKUP($A21,'Return Data'!$B$7:$R$2843,13,0)</f>
        <v>3.6749000000000001</v>
      </c>
      <c r="M21" s="66">
        <f t="shared" si="4"/>
        <v>25</v>
      </c>
      <c r="N21" s="65">
        <f>VLOOKUP($A21,'Return Data'!$B$7:$R$2843,17,0)</f>
        <v>3.9962</v>
      </c>
      <c r="O21" s="66">
        <f t="shared" si="5"/>
        <v>23</v>
      </c>
      <c r="P21" s="65">
        <f>VLOOKUP($A21,'Return Data'!$B$7:$R$2843,14,0)</f>
        <v>5.5014000000000003</v>
      </c>
      <c r="Q21" s="66">
        <f t="shared" si="6"/>
        <v>16</v>
      </c>
      <c r="R21" s="65">
        <f>VLOOKUP($A21,'Return Data'!$B$7:$R$2843,16,0)</f>
        <v>7.0932000000000004</v>
      </c>
      <c r="S21" s="67">
        <f t="shared" si="7"/>
        <v>19</v>
      </c>
    </row>
    <row r="22" spans="1:19" x14ac:dyDescent="0.3">
      <c r="A22" s="82" t="s">
        <v>1418</v>
      </c>
      <c r="B22" s="64">
        <f>VLOOKUP($A22,'Return Data'!$B$7:$R$2843,3,0)</f>
        <v>44376</v>
      </c>
      <c r="C22" s="65">
        <f>VLOOKUP($A22,'Return Data'!$B$7:$R$2843,4,0)</f>
        <v>2853.9524999999999</v>
      </c>
      <c r="D22" s="65">
        <f>VLOOKUP($A22,'Return Data'!$B$7:$R$2843,9,0)</f>
        <v>-0.58609999999999995</v>
      </c>
      <c r="E22" s="66">
        <f t="shared" si="0"/>
        <v>24</v>
      </c>
      <c r="F22" s="65">
        <f>VLOOKUP($A22,'Return Data'!$B$7:$R$2843,10,0)</f>
        <v>4.6506999999999996</v>
      </c>
      <c r="G22" s="66">
        <f t="shared" si="1"/>
        <v>19</v>
      </c>
      <c r="H22" s="65">
        <f>VLOOKUP($A22,'Return Data'!$B$7:$R$2843,11,0)</f>
        <v>1.8791</v>
      </c>
      <c r="I22" s="66">
        <f t="shared" si="2"/>
        <v>22</v>
      </c>
      <c r="J22" s="65">
        <f>VLOOKUP($A22,'Return Data'!$B$7:$R$2843,12,0)</f>
        <v>4.2666000000000004</v>
      </c>
      <c r="K22" s="66">
        <f t="shared" si="3"/>
        <v>21</v>
      </c>
      <c r="L22" s="65">
        <f>VLOOKUP($A22,'Return Data'!$B$7:$R$2843,13,0)</f>
        <v>4.0552999999999999</v>
      </c>
      <c r="M22" s="66">
        <f t="shared" si="4"/>
        <v>24</v>
      </c>
      <c r="N22" s="65">
        <f>VLOOKUP($A22,'Return Data'!$B$7:$R$2843,17,0)</f>
        <v>7.4931000000000001</v>
      </c>
      <c r="O22" s="66">
        <f t="shared" si="5"/>
        <v>15</v>
      </c>
      <c r="P22" s="65">
        <f>VLOOKUP($A22,'Return Data'!$B$7:$R$2843,14,0)</f>
        <v>7.7282999999999999</v>
      </c>
      <c r="Q22" s="66">
        <f t="shared" si="6"/>
        <v>11</v>
      </c>
      <c r="R22" s="65">
        <f>VLOOKUP($A22,'Return Data'!$B$7:$R$2843,16,0)</f>
        <v>7.6220999999999997</v>
      </c>
      <c r="S22" s="67">
        <f t="shared" si="7"/>
        <v>8</v>
      </c>
    </row>
    <row r="23" spans="1:19" x14ac:dyDescent="0.3">
      <c r="A23" s="82" t="s">
        <v>1422</v>
      </c>
      <c r="B23" s="64">
        <f>VLOOKUP($A23,'Return Data'!$B$7:$R$2843,3,0)</f>
        <v>44376</v>
      </c>
      <c r="C23" s="65">
        <f>VLOOKUP($A23,'Return Data'!$B$7:$R$2843,4,0)</f>
        <v>41.381300000000003</v>
      </c>
      <c r="D23" s="65">
        <f>VLOOKUP($A23,'Return Data'!$B$7:$R$2843,9,0)</f>
        <v>2.1208</v>
      </c>
      <c r="E23" s="66">
        <f t="shared" si="0"/>
        <v>7</v>
      </c>
      <c r="F23" s="65">
        <f>VLOOKUP($A23,'Return Data'!$B$7:$R$2843,10,0)</f>
        <v>5.4903000000000004</v>
      </c>
      <c r="G23" s="66">
        <f t="shared" si="1"/>
        <v>9</v>
      </c>
      <c r="H23" s="65">
        <f>VLOOKUP($A23,'Return Data'!$B$7:$R$2843,11,0)</f>
        <v>2.3807999999999998</v>
      </c>
      <c r="I23" s="66">
        <f t="shared" si="2"/>
        <v>18</v>
      </c>
      <c r="J23" s="65">
        <f>VLOOKUP($A23,'Return Data'!$B$7:$R$2843,12,0)</f>
        <v>4.8202999999999996</v>
      </c>
      <c r="K23" s="66">
        <f t="shared" si="3"/>
        <v>9</v>
      </c>
      <c r="L23" s="65">
        <f>VLOOKUP($A23,'Return Data'!$B$7:$R$2843,13,0)</f>
        <v>5.0639000000000003</v>
      </c>
      <c r="M23" s="66">
        <f t="shared" si="4"/>
        <v>13</v>
      </c>
      <c r="N23" s="65">
        <f>VLOOKUP($A23,'Return Data'!$B$7:$R$2843,17,0)</f>
        <v>7.9211999999999998</v>
      </c>
      <c r="O23" s="66">
        <f t="shared" si="5"/>
        <v>10</v>
      </c>
      <c r="P23" s="65">
        <f>VLOOKUP($A23,'Return Data'!$B$7:$R$2843,14,0)</f>
        <v>8.2524999999999995</v>
      </c>
      <c r="Q23" s="66">
        <f t="shared" si="6"/>
        <v>6</v>
      </c>
      <c r="R23" s="65">
        <f>VLOOKUP($A23,'Return Data'!$B$7:$R$2843,16,0)</f>
        <v>7.6889000000000003</v>
      </c>
      <c r="S23" s="67">
        <f t="shared" si="7"/>
        <v>7</v>
      </c>
    </row>
    <row r="24" spans="1:19" x14ac:dyDescent="0.3">
      <c r="A24" s="82" t="s">
        <v>1425</v>
      </c>
      <c r="B24" s="64">
        <f>VLOOKUP($A24,'Return Data'!$B$7:$R$2843,3,0)</f>
        <v>44376</v>
      </c>
      <c r="C24" s="65">
        <f>VLOOKUP($A24,'Return Data'!$B$7:$R$2843,4,0)</f>
        <v>21.0869</v>
      </c>
      <c r="D24" s="65">
        <f>VLOOKUP($A24,'Return Data'!$B$7:$R$2843,9,0)</f>
        <v>0.1244</v>
      </c>
      <c r="E24" s="66">
        <f t="shared" si="0"/>
        <v>19</v>
      </c>
      <c r="F24" s="65">
        <f>VLOOKUP($A24,'Return Data'!$B$7:$R$2843,10,0)</f>
        <v>4.6508000000000003</v>
      </c>
      <c r="G24" s="66">
        <f t="shared" si="1"/>
        <v>18</v>
      </c>
      <c r="H24" s="65">
        <f>VLOOKUP($A24,'Return Data'!$B$7:$R$2843,11,0)</f>
        <v>2.3361000000000001</v>
      </c>
      <c r="I24" s="66">
        <f t="shared" si="2"/>
        <v>19</v>
      </c>
      <c r="J24" s="65">
        <f>VLOOKUP($A24,'Return Data'!$B$7:$R$2843,12,0)</f>
        <v>4.4836</v>
      </c>
      <c r="K24" s="66">
        <f t="shared" si="3"/>
        <v>15</v>
      </c>
      <c r="L24" s="65">
        <f>VLOOKUP($A24,'Return Data'!$B$7:$R$2843,13,0)</f>
        <v>4.2930000000000001</v>
      </c>
      <c r="M24" s="66">
        <f t="shared" si="4"/>
        <v>22</v>
      </c>
      <c r="N24" s="65">
        <f>VLOOKUP($A24,'Return Data'!$B$7:$R$2843,17,0)</f>
        <v>7.7028999999999996</v>
      </c>
      <c r="O24" s="66">
        <f t="shared" si="5"/>
        <v>12</v>
      </c>
      <c r="P24" s="65">
        <f>VLOOKUP($A24,'Return Data'!$B$7:$R$2843,14,0)</f>
        <v>8.0475999999999992</v>
      </c>
      <c r="Q24" s="66">
        <f t="shared" si="6"/>
        <v>8</v>
      </c>
      <c r="R24" s="65">
        <f>VLOOKUP($A24,'Return Data'!$B$7:$R$2843,16,0)</f>
        <v>8.1588999999999992</v>
      </c>
      <c r="S24" s="67">
        <f t="shared" si="7"/>
        <v>2</v>
      </c>
    </row>
    <row r="25" spans="1:19" x14ac:dyDescent="0.3">
      <c r="A25" s="82" t="s">
        <v>1427</v>
      </c>
      <c r="B25" s="64">
        <f>VLOOKUP($A25,'Return Data'!$B$7:$R$2843,3,0)</f>
        <v>44376</v>
      </c>
      <c r="C25" s="65">
        <f>VLOOKUP($A25,'Return Data'!$B$7:$R$2843,4,0)</f>
        <v>11.8186</v>
      </c>
      <c r="D25" s="65">
        <f>VLOOKUP($A25,'Return Data'!$B$7:$R$2843,9,0)</f>
        <v>1.9300000000000001E-2</v>
      </c>
      <c r="E25" s="66">
        <f t="shared" si="0"/>
        <v>20</v>
      </c>
      <c r="F25" s="65">
        <f>VLOOKUP($A25,'Return Data'!$B$7:$R$2843,10,0)</f>
        <v>3.8481999999999998</v>
      </c>
      <c r="G25" s="66">
        <f t="shared" si="1"/>
        <v>25</v>
      </c>
      <c r="H25" s="65">
        <f>VLOOKUP($A25,'Return Data'!$B$7:$R$2843,11,0)</f>
        <v>1.5492999999999999</v>
      </c>
      <c r="I25" s="66">
        <f t="shared" si="2"/>
        <v>26</v>
      </c>
      <c r="J25" s="65">
        <f>VLOOKUP($A25,'Return Data'!$B$7:$R$2843,12,0)</f>
        <v>3.5583999999999998</v>
      </c>
      <c r="K25" s="66">
        <f t="shared" si="3"/>
        <v>26</v>
      </c>
      <c r="L25" s="65">
        <f>VLOOKUP($A25,'Return Data'!$B$7:$R$2843,13,0)</f>
        <v>3.5430000000000001</v>
      </c>
      <c r="M25" s="66">
        <f t="shared" si="4"/>
        <v>26</v>
      </c>
      <c r="N25" s="65"/>
      <c r="O25" s="66"/>
      <c r="P25" s="65"/>
      <c r="Q25" s="66"/>
      <c r="R25" s="65">
        <f>VLOOKUP($A25,'Return Data'!$B$7:$R$2843,16,0)</f>
        <v>7.1847000000000003</v>
      </c>
      <c r="S25" s="67">
        <f t="shared" si="7"/>
        <v>15</v>
      </c>
    </row>
    <row r="26" spans="1:19" x14ac:dyDescent="0.3">
      <c r="A26" s="82" t="s">
        <v>1428</v>
      </c>
      <c r="B26" s="64">
        <f>VLOOKUP($A26,'Return Data'!$B$7:$R$2843,3,0)</f>
        <v>44376</v>
      </c>
      <c r="C26" s="65">
        <f>VLOOKUP($A26,'Return Data'!$B$7:$R$2843,4,0)</f>
        <v>12.5398</v>
      </c>
      <c r="D26" s="65">
        <f>VLOOKUP($A26,'Return Data'!$B$7:$R$2843,9,0)</f>
        <v>0.30020000000000002</v>
      </c>
      <c r="E26" s="66">
        <f t="shared" si="0"/>
        <v>16</v>
      </c>
      <c r="F26" s="65">
        <f>VLOOKUP($A26,'Return Data'!$B$7:$R$2843,10,0)</f>
        <v>4.6390000000000002</v>
      </c>
      <c r="G26" s="66">
        <f t="shared" si="1"/>
        <v>20</v>
      </c>
      <c r="H26" s="65">
        <f>VLOOKUP($A26,'Return Data'!$B$7:$R$2843,11,0)</f>
        <v>2.5049999999999999</v>
      </c>
      <c r="I26" s="66">
        <f t="shared" si="2"/>
        <v>15</v>
      </c>
      <c r="J26" s="65">
        <f>VLOOKUP($A26,'Return Data'!$B$7:$R$2843,12,0)</f>
        <v>4.3212000000000002</v>
      </c>
      <c r="K26" s="66">
        <f t="shared" si="3"/>
        <v>19</v>
      </c>
      <c r="L26" s="65">
        <f>VLOOKUP($A26,'Return Data'!$B$7:$R$2843,13,0)</f>
        <v>4.3487999999999998</v>
      </c>
      <c r="M26" s="66">
        <f t="shared" si="4"/>
        <v>21</v>
      </c>
      <c r="N26" s="65">
        <f>VLOOKUP($A26,'Return Data'!$B$7:$R$2843,17,0)</f>
        <v>7.1332000000000004</v>
      </c>
      <c r="O26" s="66">
        <f t="shared" ref="O26:O33" si="8">RANK(N26,N$8:N$33,0)</f>
        <v>18</v>
      </c>
      <c r="P26" s="65"/>
      <c r="Q26" s="66"/>
      <c r="R26" s="65">
        <f>VLOOKUP($A26,'Return Data'!$B$7:$R$2843,16,0)</f>
        <v>7.1203000000000003</v>
      </c>
      <c r="S26" s="67">
        <f t="shared" si="7"/>
        <v>17</v>
      </c>
    </row>
    <row r="27" spans="1:19" x14ac:dyDescent="0.3">
      <c r="A27" s="82" t="s">
        <v>1430</v>
      </c>
      <c r="B27" s="64">
        <f>VLOOKUP($A27,'Return Data'!$B$7:$R$2843,3,0)</f>
        <v>44376</v>
      </c>
      <c r="C27" s="65">
        <f>VLOOKUP($A27,'Return Data'!$B$7:$R$2843,4,0)</f>
        <v>41.423299999999998</v>
      </c>
      <c r="D27" s="65">
        <f>VLOOKUP($A27,'Return Data'!$B$7:$R$2843,9,0)</f>
        <v>2.0192000000000001</v>
      </c>
      <c r="E27" s="66">
        <f t="shared" si="0"/>
        <v>8</v>
      </c>
      <c r="F27" s="65">
        <f>VLOOKUP($A27,'Return Data'!$B$7:$R$2843,10,0)</f>
        <v>6.7309999999999999</v>
      </c>
      <c r="G27" s="66">
        <f t="shared" si="1"/>
        <v>2</v>
      </c>
      <c r="H27" s="65">
        <f>VLOOKUP($A27,'Return Data'!$B$7:$R$2843,11,0)</f>
        <v>4.3018999999999998</v>
      </c>
      <c r="I27" s="66">
        <f t="shared" si="2"/>
        <v>2</v>
      </c>
      <c r="J27" s="65">
        <f>VLOOKUP($A27,'Return Data'!$B$7:$R$2843,12,0)</f>
        <v>6.1619000000000002</v>
      </c>
      <c r="K27" s="66">
        <f t="shared" si="3"/>
        <v>2</v>
      </c>
      <c r="L27" s="65">
        <f>VLOOKUP($A27,'Return Data'!$B$7:$R$2843,13,0)</f>
        <v>6.1162000000000001</v>
      </c>
      <c r="M27" s="66">
        <f t="shared" si="4"/>
        <v>7</v>
      </c>
      <c r="N27" s="65">
        <f>VLOOKUP($A27,'Return Data'!$B$7:$R$2843,17,0)</f>
        <v>8.2418999999999993</v>
      </c>
      <c r="O27" s="66">
        <f t="shared" si="8"/>
        <v>8</v>
      </c>
      <c r="P27" s="65">
        <f>VLOOKUP($A27,'Return Data'!$B$7:$R$2843,14,0)</f>
        <v>8.2238000000000007</v>
      </c>
      <c r="Q27" s="66">
        <f t="shared" ref="Q27:Q33" si="9">RANK(P27,P$8:P$33,0)</f>
        <v>7</v>
      </c>
      <c r="R27" s="65">
        <f>VLOOKUP($A27,'Return Data'!$B$7:$R$2843,16,0)</f>
        <v>7.9663000000000004</v>
      </c>
      <c r="S27" s="67">
        <f t="shared" si="7"/>
        <v>5</v>
      </c>
    </row>
    <row r="28" spans="1:19" x14ac:dyDescent="0.3">
      <c r="A28" s="82" t="s">
        <v>1432</v>
      </c>
      <c r="B28" s="64">
        <f>VLOOKUP($A28,'Return Data'!$B$7:$R$2843,3,0)</f>
        <v>44376</v>
      </c>
      <c r="C28" s="65">
        <f>VLOOKUP($A28,'Return Data'!$B$7:$R$2843,4,0)</f>
        <v>35.862900000000003</v>
      </c>
      <c r="D28" s="65">
        <f>VLOOKUP($A28,'Return Data'!$B$7:$R$2843,9,0)</f>
        <v>1.3725000000000001</v>
      </c>
      <c r="E28" s="66">
        <f t="shared" si="0"/>
        <v>11</v>
      </c>
      <c r="F28" s="65">
        <f>VLOOKUP($A28,'Return Data'!$B$7:$R$2843,10,0)</f>
        <v>5.7599</v>
      </c>
      <c r="G28" s="66">
        <f t="shared" si="1"/>
        <v>6</v>
      </c>
      <c r="H28" s="65">
        <f>VLOOKUP($A28,'Return Data'!$B$7:$R$2843,11,0)</f>
        <v>2.8902000000000001</v>
      </c>
      <c r="I28" s="66">
        <f t="shared" si="2"/>
        <v>10</v>
      </c>
      <c r="J28" s="65">
        <f>VLOOKUP($A28,'Return Data'!$B$7:$R$2843,12,0)</f>
        <v>4.3231999999999999</v>
      </c>
      <c r="K28" s="66">
        <f t="shared" si="3"/>
        <v>18</v>
      </c>
      <c r="L28" s="65">
        <f>VLOOKUP($A28,'Return Data'!$B$7:$R$2843,13,0)</f>
        <v>4.4004000000000003</v>
      </c>
      <c r="M28" s="66">
        <f t="shared" si="4"/>
        <v>20</v>
      </c>
      <c r="N28" s="65">
        <f>VLOOKUP($A28,'Return Data'!$B$7:$R$2843,17,0)</f>
        <v>9.4962999999999997</v>
      </c>
      <c r="O28" s="66">
        <f t="shared" si="8"/>
        <v>1</v>
      </c>
      <c r="P28" s="65">
        <f>VLOOKUP($A28,'Return Data'!$B$7:$R$2843,14,0)</f>
        <v>3.9777999999999998</v>
      </c>
      <c r="Q28" s="66">
        <f t="shared" si="9"/>
        <v>19</v>
      </c>
      <c r="R28" s="65">
        <f>VLOOKUP($A28,'Return Data'!$B$7:$R$2843,16,0)</f>
        <v>7.1741000000000001</v>
      </c>
      <c r="S28" s="67">
        <f t="shared" si="7"/>
        <v>16</v>
      </c>
    </row>
    <row r="29" spans="1:19" x14ac:dyDescent="0.3">
      <c r="A29" s="82" t="s">
        <v>1434</v>
      </c>
      <c r="B29" s="64">
        <f>VLOOKUP($A29,'Return Data'!$B$7:$R$2843,3,0)</f>
        <v>44376</v>
      </c>
      <c r="C29" s="65">
        <f>VLOOKUP($A29,'Return Data'!$B$7:$R$2843,4,0)</f>
        <v>34.747999999999998</v>
      </c>
      <c r="D29" s="65">
        <f>VLOOKUP($A29,'Return Data'!$B$7:$R$2843,9,0)</f>
        <v>-1.1707000000000001</v>
      </c>
      <c r="E29" s="66">
        <f t="shared" si="0"/>
        <v>26</v>
      </c>
      <c r="F29" s="65">
        <f>VLOOKUP($A29,'Return Data'!$B$7:$R$2843,10,0)</f>
        <v>4.9672000000000001</v>
      </c>
      <c r="G29" s="66">
        <f t="shared" si="1"/>
        <v>12</v>
      </c>
      <c r="H29" s="65">
        <f>VLOOKUP($A29,'Return Data'!$B$7:$R$2843,11,0)</f>
        <v>1.8210999999999999</v>
      </c>
      <c r="I29" s="66">
        <f t="shared" si="2"/>
        <v>23</v>
      </c>
      <c r="J29" s="65">
        <f>VLOOKUP($A29,'Return Data'!$B$7:$R$2843,12,0)</f>
        <v>4.2539999999999996</v>
      </c>
      <c r="K29" s="66">
        <f t="shared" si="3"/>
        <v>23</v>
      </c>
      <c r="L29" s="65">
        <f>VLOOKUP($A29,'Return Data'!$B$7:$R$2843,13,0)</f>
        <v>11.2563</v>
      </c>
      <c r="M29" s="66">
        <f t="shared" si="4"/>
        <v>2</v>
      </c>
      <c r="N29" s="65">
        <f>VLOOKUP($A29,'Return Data'!$B$7:$R$2843,17,0)</f>
        <v>7.5381</v>
      </c>
      <c r="O29" s="66">
        <f t="shared" si="8"/>
        <v>14</v>
      </c>
      <c r="P29" s="65">
        <f>VLOOKUP($A29,'Return Data'!$B$7:$R$2843,14,0)</f>
        <v>4.3056000000000001</v>
      </c>
      <c r="Q29" s="66">
        <f t="shared" si="9"/>
        <v>18</v>
      </c>
      <c r="R29" s="65">
        <f>VLOOKUP($A29,'Return Data'!$B$7:$R$2843,16,0)</f>
        <v>7.0975000000000001</v>
      </c>
      <c r="S29" s="67">
        <f t="shared" si="7"/>
        <v>18</v>
      </c>
    </row>
    <row r="30" spans="1:19" x14ac:dyDescent="0.3">
      <c r="A30" s="82" t="s">
        <v>1437</v>
      </c>
      <c r="B30" s="64">
        <f>VLOOKUP($A30,'Return Data'!$B$7:$R$2843,3,0)</f>
        <v>44376</v>
      </c>
      <c r="C30" s="65">
        <f>VLOOKUP($A30,'Return Data'!$B$7:$R$2843,4,0)</f>
        <v>25.3216</v>
      </c>
      <c r="D30" s="65">
        <f>VLOOKUP($A30,'Return Data'!$B$7:$R$2843,9,0)</f>
        <v>1.6238999999999999</v>
      </c>
      <c r="E30" s="66">
        <f t="shared" si="0"/>
        <v>9</v>
      </c>
      <c r="F30" s="65">
        <f>VLOOKUP($A30,'Return Data'!$B$7:$R$2843,10,0)</f>
        <v>4.8864999999999998</v>
      </c>
      <c r="G30" s="66">
        <f t="shared" si="1"/>
        <v>13</v>
      </c>
      <c r="H30" s="65">
        <f>VLOOKUP($A30,'Return Data'!$B$7:$R$2843,11,0)</f>
        <v>1.9077</v>
      </c>
      <c r="I30" s="66">
        <f t="shared" si="2"/>
        <v>21</v>
      </c>
      <c r="J30" s="65">
        <f>VLOOKUP($A30,'Return Data'!$B$7:$R$2843,12,0)</f>
        <v>4.5739000000000001</v>
      </c>
      <c r="K30" s="66">
        <f t="shared" si="3"/>
        <v>12</v>
      </c>
      <c r="L30" s="65">
        <f>VLOOKUP($A30,'Return Data'!$B$7:$R$2843,13,0)</f>
        <v>4.5309999999999997</v>
      </c>
      <c r="M30" s="66">
        <f t="shared" si="4"/>
        <v>17</v>
      </c>
      <c r="N30" s="65">
        <f>VLOOKUP($A30,'Return Data'!$B$7:$R$2843,17,0)</f>
        <v>7.8125</v>
      </c>
      <c r="O30" s="66">
        <f t="shared" si="8"/>
        <v>11</v>
      </c>
      <c r="P30" s="65">
        <f>VLOOKUP($A30,'Return Data'!$B$7:$R$2843,14,0)</f>
        <v>8.0091999999999999</v>
      </c>
      <c r="Q30" s="66">
        <f t="shared" si="9"/>
        <v>9</v>
      </c>
      <c r="R30" s="65">
        <f>VLOOKUP($A30,'Return Data'!$B$7:$R$2843,16,0)</f>
        <v>6.8935000000000004</v>
      </c>
      <c r="S30" s="67">
        <f t="shared" si="7"/>
        <v>21</v>
      </c>
    </row>
    <row r="31" spans="1:19" x14ac:dyDescent="0.3">
      <c r="A31" s="82" t="s">
        <v>1438</v>
      </c>
      <c r="B31" s="64">
        <f>VLOOKUP($A31,'Return Data'!$B$7:$R$2843,3,0)</f>
        <v>44376</v>
      </c>
      <c r="C31" s="65">
        <f>VLOOKUP($A31,'Return Data'!$B$7:$R$2843,4,0)</f>
        <v>32.6571</v>
      </c>
      <c r="D31" s="65">
        <f>VLOOKUP($A31,'Return Data'!$B$7:$R$2843,9,0)</f>
        <v>0.2341</v>
      </c>
      <c r="E31" s="66">
        <f t="shared" si="0"/>
        <v>17</v>
      </c>
      <c r="F31" s="65">
        <f>VLOOKUP($A31,'Return Data'!$B$7:$R$2843,10,0)</f>
        <v>3.8788999999999998</v>
      </c>
      <c r="G31" s="66">
        <f t="shared" si="1"/>
        <v>24</v>
      </c>
      <c r="H31" s="65">
        <f>VLOOKUP($A31,'Return Data'!$B$7:$R$2843,11,0)</f>
        <v>2.6783999999999999</v>
      </c>
      <c r="I31" s="66">
        <f t="shared" si="2"/>
        <v>14</v>
      </c>
      <c r="J31" s="65">
        <f>VLOOKUP($A31,'Return Data'!$B$7:$R$2843,12,0)</f>
        <v>3.91</v>
      </c>
      <c r="K31" s="66">
        <f t="shared" si="3"/>
        <v>25</v>
      </c>
      <c r="L31" s="65">
        <f>VLOOKUP($A31,'Return Data'!$B$7:$R$2843,13,0)</f>
        <v>4.5053999999999998</v>
      </c>
      <c r="M31" s="66">
        <f t="shared" si="4"/>
        <v>18</v>
      </c>
      <c r="N31" s="65">
        <f>VLOOKUP($A31,'Return Data'!$B$7:$R$2843,17,0)</f>
        <v>4.5712999999999999</v>
      </c>
      <c r="O31" s="66">
        <f t="shared" si="8"/>
        <v>22</v>
      </c>
      <c r="P31" s="65">
        <f>VLOOKUP($A31,'Return Data'!$B$7:$R$2843,14,0)</f>
        <v>2.9089999999999998</v>
      </c>
      <c r="Q31" s="66">
        <f t="shared" si="9"/>
        <v>23</v>
      </c>
      <c r="R31" s="65">
        <f>VLOOKUP($A31,'Return Data'!$B$7:$R$2843,16,0)</f>
        <v>6.4866999999999999</v>
      </c>
      <c r="S31" s="67">
        <f t="shared" si="7"/>
        <v>22</v>
      </c>
    </row>
    <row r="32" spans="1:19" x14ac:dyDescent="0.3">
      <c r="A32" s="82" t="s">
        <v>1440</v>
      </c>
      <c r="B32" s="64">
        <f>VLOOKUP($A32,'Return Data'!$B$7:$R$2843,3,0)</f>
        <v>44376</v>
      </c>
      <c r="C32" s="65">
        <f>VLOOKUP($A32,'Return Data'!$B$7:$R$2843,4,0)</f>
        <v>38.296900000000001</v>
      </c>
      <c r="D32" s="65">
        <f>VLOOKUP($A32,'Return Data'!$B$7:$R$2843,9,0)</f>
        <v>-0.29780000000000001</v>
      </c>
      <c r="E32" s="66">
        <f t="shared" si="0"/>
        <v>22</v>
      </c>
      <c r="F32" s="65">
        <f>VLOOKUP($A32,'Return Data'!$B$7:$R$2843,10,0)</f>
        <v>4.3587999999999996</v>
      </c>
      <c r="G32" s="66">
        <f t="shared" si="1"/>
        <v>22</v>
      </c>
      <c r="H32" s="65">
        <f>VLOOKUP($A32,'Return Data'!$B$7:$R$2843,11,0)</f>
        <v>1.7990999999999999</v>
      </c>
      <c r="I32" s="66">
        <f t="shared" si="2"/>
        <v>24</v>
      </c>
      <c r="J32" s="65">
        <f>VLOOKUP($A32,'Return Data'!$B$7:$R$2843,12,0)</f>
        <v>4.0838000000000001</v>
      </c>
      <c r="K32" s="66">
        <f t="shared" si="3"/>
        <v>24</v>
      </c>
      <c r="L32" s="65">
        <f>VLOOKUP($A32,'Return Data'!$B$7:$R$2843,13,0)</f>
        <v>4.2721999999999998</v>
      </c>
      <c r="M32" s="66">
        <f t="shared" si="4"/>
        <v>23</v>
      </c>
      <c r="N32" s="65">
        <f>VLOOKUP($A32,'Return Data'!$B$7:$R$2843,17,0)</f>
        <v>7.4873000000000003</v>
      </c>
      <c r="O32" s="66">
        <f t="shared" si="8"/>
        <v>16</v>
      </c>
      <c r="P32" s="65">
        <f>VLOOKUP($A32,'Return Data'!$B$7:$R$2843,14,0)</f>
        <v>5.6879</v>
      </c>
      <c r="Q32" s="66">
        <f t="shared" si="9"/>
        <v>15</v>
      </c>
      <c r="R32" s="65">
        <f>VLOOKUP($A32,'Return Data'!$B$7:$R$2843,16,0)</f>
        <v>7.3615000000000004</v>
      </c>
      <c r="S32" s="67">
        <f t="shared" si="7"/>
        <v>12</v>
      </c>
    </row>
    <row r="33" spans="1:19" x14ac:dyDescent="0.3">
      <c r="A33" s="82" t="s">
        <v>1443</v>
      </c>
      <c r="B33" s="64">
        <f>VLOOKUP($A33,'Return Data'!$B$7:$R$2843,3,0)</f>
        <v>44376</v>
      </c>
      <c r="C33" s="65">
        <f>VLOOKUP($A33,'Return Data'!$B$7:$R$2843,4,0)</f>
        <v>23.7682</v>
      </c>
      <c r="D33" s="65">
        <f>VLOOKUP($A33,'Return Data'!$B$7:$R$2843,9,0)</f>
        <v>2.9830999999999999</v>
      </c>
      <c r="E33" s="66">
        <f t="shared" si="0"/>
        <v>3</v>
      </c>
      <c r="F33" s="65">
        <f>VLOOKUP($A33,'Return Data'!$B$7:$R$2843,10,0)</f>
        <v>5.5925000000000002</v>
      </c>
      <c r="G33" s="66">
        <f t="shared" si="1"/>
        <v>7</v>
      </c>
      <c r="H33" s="65">
        <f>VLOOKUP($A33,'Return Data'!$B$7:$R$2843,11,0)</f>
        <v>3.1408999999999998</v>
      </c>
      <c r="I33" s="66">
        <f t="shared" si="2"/>
        <v>8</v>
      </c>
      <c r="J33" s="65">
        <f>VLOOKUP($A33,'Return Data'!$B$7:$R$2843,12,0)</f>
        <v>5.1089000000000002</v>
      </c>
      <c r="K33" s="66">
        <f t="shared" si="3"/>
        <v>7</v>
      </c>
      <c r="L33" s="65">
        <f>VLOOKUP($A33,'Return Data'!$B$7:$R$2843,13,0)</f>
        <v>5.2282000000000002</v>
      </c>
      <c r="M33" s="66">
        <f t="shared" si="4"/>
        <v>11</v>
      </c>
      <c r="N33" s="65">
        <f>VLOOKUP($A33,'Return Data'!$B$7:$R$2843,17,0)</f>
        <v>8.5420999999999996</v>
      </c>
      <c r="O33" s="66">
        <f t="shared" si="8"/>
        <v>4</v>
      </c>
      <c r="P33" s="65">
        <f>VLOOKUP($A33,'Return Data'!$B$7:$R$2843,14,0)</f>
        <v>3.7515999999999998</v>
      </c>
      <c r="Q33" s="66">
        <f t="shared" si="9"/>
        <v>20</v>
      </c>
      <c r="R33" s="65">
        <f>VLOOKUP($A33,'Return Data'!$B$7:$R$2843,16,0)</f>
        <v>6.4798999999999998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1.0307730769230772</v>
      </c>
      <c r="E35" s="88"/>
      <c r="F35" s="89">
        <f>AVERAGE(F8:F33)</f>
        <v>5.2722961538461544</v>
      </c>
      <c r="G35" s="88"/>
      <c r="H35" s="89">
        <f>AVERAGE(H8:H33)</f>
        <v>3.0959730769230771</v>
      </c>
      <c r="I35" s="88"/>
      <c r="J35" s="89">
        <f>AVERAGE(J8:J33)</f>
        <v>5.2139346153846162</v>
      </c>
      <c r="K35" s="88"/>
      <c r="L35" s="89">
        <f>AVERAGE(L8:L33)</f>
        <v>5.6375846153846165</v>
      </c>
      <c r="M35" s="88"/>
      <c r="N35" s="89">
        <f>AVERAGE(N8:N33)</f>
        <v>6.8438840000000001</v>
      </c>
      <c r="O35" s="88"/>
      <c r="P35" s="89">
        <f>AVERAGE(P8:P33)</f>
        <v>6.1577374999999996</v>
      </c>
      <c r="Q35" s="88"/>
      <c r="R35" s="89">
        <f>AVERAGE(R8:R33)</f>
        <v>7.2177038461538467</v>
      </c>
      <c r="S35" s="90"/>
    </row>
    <row r="36" spans="1:19" x14ac:dyDescent="0.3">
      <c r="A36" s="87" t="s">
        <v>28</v>
      </c>
      <c r="B36" s="88"/>
      <c r="C36" s="88"/>
      <c r="D36" s="89">
        <f>MIN(D8:D33)</f>
        <v>-1.1707000000000001</v>
      </c>
      <c r="E36" s="88"/>
      <c r="F36" s="89">
        <f>MIN(F8:F33)</f>
        <v>3.2103000000000002</v>
      </c>
      <c r="G36" s="88"/>
      <c r="H36" s="89">
        <f>MIN(H8:H33)</f>
        <v>1.5492999999999999</v>
      </c>
      <c r="I36" s="88"/>
      <c r="J36" s="89">
        <f>MIN(J8:J33)</f>
        <v>3.5583999999999998</v>
      </c>
      <c r="K36" s="88"/>
      <c r="L36" s="89">
        <f>MIN(L8:L33)</f>
        <v>3.5430000000000001</v>
      </c>
      <c r="M36" s="88"/>
      <c r="N36" s="89">
        <f>MIN(N8:N33)</f>
        <v>-1.7758</v>
      </c>
      <c r="O36" s="88"/>
      <c r="P36" s="89">
        <f>MIN(P8:P33)</f>
        <v>-3.3161999999999998</v>
      </c>
      <c r="Q36" s="88"/>
      <c r="R36" s="89">
        <f>MIN(R8:R33)</f>
        <v>4.4668999999999999</v>
      </c>
      <c r="S36" s="90"/>
    </row>
    <row r="37" spans="1:19" ht="15" thickBot="1" x14ac:dyDescent="0.35">
      <c r="A37" s="91" t="s">
        <v>29</v>
      </c>
      <c r="B37" s="92"/>
      <c r="C37" s="92"/>
      <c r="D37" s="93">
        <f>MAX(D8:D33)</f>
        <v>4.2122000000000002</v>
      </c>
      <c r="E37" s="92"/>
      <c r="F37" s="93">
        <f>MAX(F8:F33)</f>
        <v>12.124499999999999</v>
      </c>
      <c r="G37" s="92"/>
      <c r="H37" s="93">
        <f>MAX(H8:H33)</f>
        <v>13.418900000000001</v>
      </c>
      <c r="I37" s="92"/>
      <c r="J37" s="93">
        <f>MAX(J8:J33)</f>
        <v>18.2974</v>
      </c>
      <c r="K37" s="92"/>
      <c r="L37" s="93">
        <f>MAX(L8:L33)</f>
        <v>12.628</v>
      </c>
      <c r="M37" s="92"/>
      <c r="N37" s="93">
        <f>MAX(N8:N33)</f>
        <v>9.4962999999999997</v>
      </c>
      <c r="O37" s="92"/>
      <c r="P37" s="93">
        <f>MAX(P8:P33)</f>
        <v>8.8415999999999997</v>
      </c>
      <c r="Q37" s="92"/>
      <c r="R37" s="93">
        <f>MAX(R8:R33)</f>
        <v>8.6491000000000007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44376</v>
      </c>
      <c r="C8" s="65">
        <f>VLOOKUP($A8,'Return Data'!$B$7:$R$2843,4,0)</f>
        <v>25.9528</v>
      </c>
      <c r="D8" s="65">
        <f>VLOOKUP($A8,'Return Data'!$B$7:$R$2843,9,0)</f>
        <v>1.7695000000000001</v>
      </c>
      <c r="E8" s="66">
        <f>RANK(D8,D$8:D$42,0)</f>
        <v>13</v>
      </c>
      <c r="F8" s="65">
        <f>VLOOKUP($A8,'Return Data'!$B$7:$R$2843,10,0)</f>
        <v>7.7122999999999999</v>
      </c>
      <c r="G8" s="66">
        <f>RANK(F8,F$8:F$42,0)</f>
        <v>10</v>
      </c>
      <c r="H8" s="65">
        <f>VLOOKUP($A8,'Return Data'!$B$7:$R$2843,11,0)</f>
        <v>9.1007999999999996</v>
      </c>
      <c r="I8" s="66">
        <f>RANK(H8,H$8:H$42,0)</f>
        <v>2</v>
      </c>
      <c r="J8" s="65">
        <f>VLOOKUP($A8,'Return Data'!$B$7:$R$2843,12,0)</f>
        <v>9.1902000000000008</v>
      </c>
      <c r="K8" s="66">
        <f>RANK(J8,J$8:J$42,0)</f>
        <v>2</v>
      </c>
      <c r="L8" s="65">
        <f>VLOOKUP($A8,'Return Data'!$B$7:$R$2843,13,0)</f>
        <v>15.367800000000001</v>
      </c>
      <c r="M8" s="66">
        <f>RANK(L8,L$8:L$42,0)</f>
        <v>1</v>
      </c>
      <c r="N8" s="65">
        <f>VLOOKUP($A8,'Return Data'!$B$7:$R$2843,17,0)</f>
        <v>4.0380000000000003</v>
      </c>
      <c r="O8" s="66">
        <f>RANK(N8,N$8:N$42,0)</f>
        <v>26</v>
      </c>
      <c r="P8" s="65">
        <f>VLOOKUP($A8,'Return Data'!$B$7:$R$2843,14,0)</f>
        <v>4.2236000000000002</v>
      </c>
      <c r="Q8" s="66">
        <f>RANK(P8,P$8:P$42,0)</f>
        <v>23</v>
      </c>
      <c r="R8" s="65">
        <f>VLOOKUP($A8,'Return Data'!$B$7:$R$2843,16,0)</f>
        <v>8.0379000000000005</v>
      </c>
      <c r="S8" s="67">
        <f t="shared" ref="S8:S42" si="0">RANK(R8,R$8:R$42,0)</f>
        <v>19</v>
      </c>
    </row>
    <row r="9" spans="1:19" x14ac:dyDescent="0.3">
      <c r="A9" s="82" t="s">
        <v>1072</v>
      </c>
      <c r="B9" s="64">
        <f>VLOOKUP($A9,'Return Data'!$B$7:$R$2843,3,0)</f>
        <v>44376</v>
      </c>
      <c r="C9" s="65">
        <f>VLOOKUP($A9,'Return Data'!$B$7:$R$2843,4,0)</f>
        <v>1.3931</v>
      </c>
      <c r="D9" s="65"/>
      <c r="E9" s="66"/>
      <c r="F9" s="65"/>
      <c r="G9" s="66"/>
      <c r="H9" s="65"/>
      <c r="I9" s="66"/>
      <c r="J9" s="65"/>
      <c r="K9" s="66"/>
      <c r="L9" s="65"/>
      <c r="M9" s="66"/>
      <c r="N9" s="65"/>
      <c r="O9" s="66"/>
      <c r="P9" s="65"/>
      <c r="Q9" s="66"/>
      <c r="R9" s="65">
        <f>VLOOKUP($A9,'Return Data'!$B$7:$R$2843,16,0)</f>
        <v>-15.7676</v>
      </c>
      <c r="S9" s="67">
        <f t="shared" si="0"/>
        <v>34</v>
      </c>
    </row>
    <row r="10" spans="1:19" x14ac:dyDescent="0.3">
      <c r="A10" s="82" t="s">
        <v>1074</v>
      </c>
      <c r="B10" s="64">
        <f>VLOOKUP($A10,'Return Data'!$B$7:$R$2843,3,0)</f>
        <v>44376</v>
      </c>
      <c r="C10" s="65">
        <f>VLOOKUP($A10,'Return Data'!$B$7:$R$2843,4,0)</f>
        <v>22.975899999999999</v>
      </c>
      <c r="D10" s="65">
        <f>VLOOKUP($A10,'Return Data'!$B$7:$R$2843,9,0)</f>
        <v>2.7818999999999998</v>
      </c>
      <c r="E10" s="66">
        <f t="shared" ref="E10:E42" si="1">RANK(D10,D$8:D$42,0)</f>
        <v>11</v>
      </c>
      <c r="F10" s="65">
        <f>VLOOKUP($A10,'Return Data'!$B$7:$R$2843,10,0)</f>
        <v>7.9104000000000001</v>
      </c>
      <c r="G10" s="66">
        <f t="shared" ref="G10:G42" si="2">RANK(F10,F$8:F$42,0)</f>
        <v>9</v>
      </c>
      <c r="H10" s="65">
        <f>VLOOKUP($A10,'Return Data'!$B$7:$R$2843,11,0)</f>
        <v>5.6208999999999998</v>
      </c>
      <c r="I10" s="66">
        <f t="shared" ref="I10:I42" si="3">RANK(H10,H$8:H$42,0)</f>
        <v>4</v>
      </c>
      <c r="J10" s="65">
        <f>VLOOKUP($A10,'Return Data'!$B$7:$R$2843,12,0)</f>
        <v>7.9962999999999997</v>
      </c>
      <c r="K10" s="66">
        <f t="shared" ref="K10:K19" si="4">RANK(J10,J$8:J$42,0)</f>
        <v>7</v>
      </c>
      <c r="L10" s="65">
        <f>VLOOKUP($A10,'Return Data'!$B$7:$R$2843,13,0)</f>
        <v>8.5638000000000005</v>
      </c>
      <c r="M10" s="66">
        <f t="shared" ref="M10:M19" si="5">RANK(L10,L$8:L$42,0)</f>
        <v>6</v>
      </c>
      <c r="N10" s="65">
        <f>VLOOKUP($A10,'Return Data'!$B$7:$R$2843,17,0)</f>
        <v>9.7302999999999997</v>
      </c>
      <c r="O10" s="66">
        <f t="shared" ref="O10:O19" si="6">RANK(N10,N$8:N$42,0)</f>
        <v>5</v>
      </c>
      <c r="P10" s="65">
        <f>VLOOKUP($A10,'Return Data'!$B$7:$R$2843,14,0)</f>
        <v>8.7962000000000007</v>
      </c>
      <c r="Q10" s="66">
        <f t="shared" ref="Q10:Q19" si="7">RANK(P10,P$8:P$42,0)</f>
        <v>15</v>
      </c>
      <c r="R10" s="65">
        <f>VLOOKUP($A10,'Return Data'!$B$7:$R$2843,16,0)</f>
        <v>9.2403999999999993</v>
      </c>
      <c r="S10" s="67">
        <f t="shared" si="0"/>
        <v>3</v>
      </c>
    </row>
    <row r="11" spans="1:19" x14ac:dyDescent="0.3">
      <c r="A11" s="82" t="s">
        <v>1077</v>
      </c>
      <c r="B11" s="64">
        <f>VLOOKUP($A11,'Return Data'!$B$7:$R$2843,3,0)</f>
        <v>44376</v>
      </c>
      <c r="C11" s="65">
        <f>VLOOKUP($A11,'Return Data'!$B$7:$R$2843,4,0)</f>
        <v>15.8376</v>
      </c>
      <c r="D11" s="65">
        <f>VLOOKUP($A11,'Return Data'!$B$7:$R$2843,9,0)</f>
        <v>-1.5750999999999999</v>
      </c>
      <c r="E11" s="66">
        <f t="shared" si="1"/>
        <v>30</v>
      </c>
      <c r="F11" s="65">
        <f>VLOOKUP($A11,'Return Data'!$B$7:$R$2843,10,0)</f>
        <v>4.9089999999999998</v>
      </c>
      <c r="G11" s="66">
        <f t="shared" si="2"/>
        <v>27</v>
      </c>
      <c r="H11" s="65">
        <f>VLOOKUP($A11,'Return Data'!$B$7:$R$2843,11,0)</f>
        <v>1.6148</v>
      </c>
      <c r="I11" s="66">
        <f t="shared" si="3"/>
        <v>21</v>
      </c>
      <c r="J11" s="65">
        <f>VLOOKUP($A11,'Return Data'!$B$7:$R$2843,12,0)</f>
        <v>4.6653000000000002</v>
      </c>
      <c r="K11" s="66">
        <f t="shared" si="4"/>
        <v>21</v>
      </c>
      <c r="L11" s="65">
        <f>VLOOKUP($A11,'Return Data'!$B$7:$R$2843,13,0)</f>
        <v>3.911</v>
      </c>
      <c r="M11" s="66">
        <f t="shared" si="5"/>
        <v>21</v>
      </c>
      <c r="N11" s="65">
        <f>VLOOKUP($A11,'Return Data'!$B$7:$R$2843,17,0)</f>
        <v>6.3487</v>
      </c>
      <c r="O11" s="66">
        <f t="shared" si="6"/>
        <v>23</v>
      </c>
      <c r="P11" s="65">
        <f>VLOOKUP($A11,'Return Data'!$B$7:$R$2843,14,0)</f>
        <v>3.4388999999999998</v>
      </c>
      <c r="Q11" s="66">
        <f t="shared" si="7"/>
        <v>25</v>
      </c>
      <c r="R11" s="65">
        <f>VLOOKUP($A11,'Return Data'!$B$7:$R$2843,16,0)</f>
        <v>6.4707999999999997</v>
      </c>
      <c r="S11" s="67">
        <f t="shared" si="0"/>
        <v>27</v>
      </c>
    </row>
    <row r="12" spans="1:19" x14ac:dyDescent="0.3">
      <c r="A12" s="82" t="s">
        <v>1078</v>
      </c>
      <c r="B12" s="64">
        <f>VLOOKUP($A12,'Return Data'!$B$7:$R$2843,3,0)</f>
        <v>44376</v>
      </c>
      <c r="C12" s="65">
        <f>VLOOKUP($A12,'Return Data'!$B$7:$R$2843,4,0)</f>
        <v>67.352099999999993</v>
      </c>
      <c r="D12" s="65">
        <f>VLOOKUP($A12,'Return Data'!$B$7:$R$2843,9,0)</f>
        <v>0.9254</v>
      </c>
      <c r="E12" s="66">
        <f t="shared" si="1"/>
        <v>17</v>
      </c>
      <c r="F12" s="65">
        <f>VLOOKUP($A12,'Return Data'!$B$7:$R$2843,10,0)</f>
        <v>5.7182000000000004</v>
      </c>
      <c r="G12" s="66">
        <f t="shared" si="2"/>
        <v>21</v>
      </c>
      <c r="H12" s="65">
        <f>VLOOKUP($A12,'Return Data'!$B$7:$R$2843,11,0)</f>
        <v>3.1198000000000001</v>
      </c>
      <c r="I12" s="66">
        <f t="shared" si="3"/>
        <v>12</v>
      </c>
      <c r="J12" s="65">
        <f>VLOOKUP($A12,'Return Data'!$B$7:$R$2843,12,0)</f>
        <v>5.4855999999999998</v>
      </c>
      <c r="K12" s="66">
        <f t="shared" si="4"/>
        <v>14</v>
      </c>
      <c r="L12" s="65">
        <f>VLOOKUP($A12,'Return Data'!$B$7:$R$2843,13,0)</f>
        <v>4.9161999999999999</v>
      </c>
      <c r="M12" s="66">
        <f t="shared" si="5"/>
        <v>15</v>
      </c>
      <c r="N12" s="65">
        <f>VLOOKUP($A12,'Return Data'!$B$7:$R$2843,17,0)</f>
        <v>7.8365</v>
      </c>
      <c r="O12" s="66">
        <f t="shared" si="6"/>
        <v>17</v>
      </c>
      <c r="P12" s="65">
        <f>VLOOKUP($A12,'Return Data'!$B$7:$R$2843,14,0)</f>
        <v>5.7020999999999997</v>
      </c>
      <c r="Q12" s="66">
        <f t="shared" si="7"/>
        <v>21</v>
      </c>
      <c r="R12" s="65">
        <f>VLOOKUP($A12,'Return Data'!$B$7:$R$2843,16,0)</f>
        <v>7.4611000000000001</v>
      </c>
      <c r="S12" s="67">
        <f t="shared" si="0"/>
        <v>24</v>
      </c>
    </row>
    <row r="13" spans="1:19" x14ac:dyDescent="0.3">
      <c r="A13" s="82" t="s">
        <v>1083</v>
      </c>
      <c r="B13" s="64">
        <f>VLOOKUP($A13,'Return Data'!$B$7:$R$2843,3,0)</f>
        <v>44376</v>
      </c>
      <c r="C13" s="65">
        <f>VLOOKUP($A13,'Return Data'!$B$7:$R$2843,4,0)</f>
        <v>25.4162</v>
      </c>
      <c r="D13" s="65">
        <f>VLOOKUP($A13,'Return Data'!$B$7:$R$2843,9,0)</f>
        <v>12.829700000000001</v>
      </c>
      <c r="E13" s="66">
        <f t="shared" si="1"/>
        <v>1</v>
      </c>
      <c r="F13" s="65">
        <f>VLOOKUP($A13,'Return Data'!$B$7:$R$2843,10,0)</f>
        <v>17.9496</v>
      </c>
      <c r="G13" s="66">
        <f t="shared" si="2"/>
        <v>1</v>
      </c>
      <c r="H13" s="65">
        <f>VLOOKUP($A13,'Return Data'!$B$7:$R$2843,11,0)</f>
        <v>18.202500000000001</v>
      </c>
      <c r="I13" s="66">
        <f t="shared" si="3"/>
        <v>1</v>
      </c>
      <c r="J13" s="65">
        <f>VLOOKUP($A13,'Return Data'!$B$7:$R$2843,12,0)</f>
        <v>23.7746</v>
      </c>
      <c r="K13" s="66">
        <f t="shared" si="4"/>
        <v>1</v>
      </c>
      <c r="L13" s="65">
        <f>VLOOKUP($A13,'Return Data'!$B$7:$R$2843,13,0)</f>
        <v>10.134600000000001</v>
      </c>
      <c r="M13" s="66">
        <f t="shared" si="5"/>
        <v>2</v>
      </c>
      <c r="N13" s="65">
        <f>VLOOKUP($A13,'Return Data'!$B$7:$R$2843,17,0)</f>
        <v>3.7734999999999999</v>
      </c>
      <c r="O13" s="66">
        <f t="shared" si="6"/>
        <v>27</v>
      </c>
      <c r="P13" s="65">
        <f>VLOOKUP($A13,'Return Data'!$B$7:$R$2843,14,0)</f>
        <v>5.3196000000000003</v>
      </c>
      <c r="Q13" s="66">
        <f t="shared" si="7"/>
        <v>22</v>
      </c>
      <c r="R13" s="65">
        <f>VLOOKUP($A13,'Return Data'!$B$7:$R$2843,16,0)</f>
        <v>8.2403999999999993</v>
      </c>
      <c r="S13" s="67">
        <f t="shared" si="0"/>
        <v>18</v>
      </c>
    </row>
    <row r="14" spans="1:19" x14ac:dyDescent="0.3">
      <c r="A14" s="82" t="s">
        <v>1085</v>
      </c>
      <c r="B14" s="64">
        <f>VLOOKUP($A14,'Return Data'!$B$7:$R$2843,3,0)</f>
        <v>44376</v>
      </c>
      <c r="C14" s="65">
        <f>VLOOKUP($A14,'Return Data'!$B$7:$R$2843,4,0)</f>
        <v>46.648699999999998</v>
      </c>
      <c r="D14" s="65">
        <f>VLOOKUP($A14,'Return Data'!$B$7:$R$2843,9,0)</f>
        <v>3.6671999999999998</v>
      </c>
      <c r="E14" s="66">
        <f t="shared" si="1"/>
        <v>9</v>
      </c>
      <c r="F14" s="65">
        <f>VLOOKUP($A14,'Return Data'!$B$7:$R$2843,10,0)</f>
        <v>8.7102000000000004</v>
      </c>
      <c r="G14" s="66">
        <f t="shared" si="2"/>
        <v>6</v>
      </c>
      <c r="H14" s="65">
        <f>VLOOKUP($A14,'Return Data'!$B$7:$R$2843,11,0)</f>
        <v>5.5773000000000001</v>
      </c>
      <c r="I14" s="66">
        <f t="shared" si="3"/>
        <v>5</v>
      </c>
      <c r="J14" s="65">
        <f>VLOOKUP($A14,'Return Data'!$B$7:$R$2843,12,0)</f>
        <v>8.4476999999999993</v>
      </c>
      <c r="K14" s="66">
        <f t="shared" si="4"/>
        <v>4</v>
      </c>
      <c r="L14" s="65">
        <f>VLOOKUP($A14,'Return Data'!$B$7:$R$2843,13,0)</f>
        <v>9.0494000000000003</v>
      </c>
      <c r="M14" s="66">
        <f t="shared" si="5"/>
        <v>5</v>
      </c>
      <c r="N14" s="65">
        <f>VLOOKUP($A14,'Return Data'!$B$7:$R$2843,17,0)</f>
        <v>9.2604000000000006</v>
      </c>
      <c r="O14" s="66">
        <f t="shared" si="6"/>
        <v>9</v>
      </c>
      <c r="P14" s="65">
        <f>VLOOKUP($A14,'Return Data'!$B$7:$R$2843,14,0)</f>
        <v>9.2469999999999999</v>
      </c>
      <c r="Q14" s="66">
        <f t="shared" si="7"/>
        <v>11</v>
      </c>
      <c r="R14" s="65">
        <f>VLOOKUP($A14,'Return Data'!$B$7:$R$2843,16,0)</f>
        <v>8.8597999999999999</v>
      </c>
      <c r="S14" s="67">
        <f t="shared" si="0"/>
        <v>8</v>
      </c>
    </row>
    <row r="15" spans="1:19" x14ac:dyDescent="0.3">
      <c r="A15" s="82" t="s">
        <v>1087</v>
      </c>
      <c r="B15" s="64">
        <f>VLOOKUP($A15,'Return Data'!$B$7:$R$2843,3,0)</f>
        <v>44376</v>
      </c>
      <c r="C15" s="65">
        <f>VLOOKUP($A15,'Return Data'!$B$7:$R$2843,4,0)</f>
        <v>36.9876</v>
      </c>
      <c r="D15" s="65">
        <f>VLOOKUP($A15,'Return Data'!$B$7:$R$2843,9,0)</f>
        <v>3.2627000000000002</v>
      </c>
      <c r="E15" s="66">
        <f t="shared" si="1"/>
        <v>10</v>
      </c>
      <c r="F15" s="65">
        <f>VLOOKUP($A15,'Return Data'!$B$7:$R$2843,10,0)</f>
        <v>8.3895999999999997</v>
      </c>
      <c r="G15" s="66">
        <f t="shared" si="2"/>
        <v>8</v>
      </c>
      <c r="H15" s="65">
        <f>VLOOKUP($A15,'Return Data'!$B$7:$R$2843,11,0)</f>
        <v>6.5250000000000004</v>
      </c>
      <c r="I15" s="66">
        <f t="shared" si="3"/>
        <v>3</v>
      </c>
      <c r="J15" s="65">
        <f>VLOOKUP($A15,'Return Data'!$B$7:$R$2843,12,0)</f>
        <v>8.4336000000000002</v>
      </c>
      <c r="K15" s="66">
        <f t="shared" si="4"/>
        <v>5</v>
      </c>
      <c r="L15" s="65">
        <f>VLOOKUP($A15,'Return Data'!$B$7:$R$2843,13,0)</f>
        <v>9.7825000000000006</v>
      </c>
      <c r="M15" s="66">
        <f t="shared" si="5"/>
        <v>3</v>
      </c>
      <c r="N15" s="65">
        <f>VLOOKUP($A15,'Return Data'!$B$7:$R$2843,17,0)</f>
        <v>10.1219</v>
      </c>
      <c r="O15" s="66">
        <f t="shared" si="6"/>
        <v>3</v>
      </c>
      <c r="P15" s="65">
        <f>VLOOKUP($A15,'Return Data'!$B$7:$R$2843,14,0)</f>
        <v>9.2607999999999997</v>
      </c>
      <c r="Q15" s="66">
        <f t="shared" si="7"/>
        <v>10</v>
      </c>
      <c r="R15" s="65">
        <f>VLOOKUP($A15,'Return Data'!$B$7:$R$2843,16,0)</f>
        <v>9.1440999999999999</v>
      </c>
      <c r="S15" s="67">
        <f t="shared" si="0"/>
        <v>4</v>
      </c>
    </row>
    <row r="16" spans="1:19" x14ac:dyDescent="0.3">
      <c r="A16" s="82" t="s">
        <v>1088</v>
      </c>
      <c r="B16" s="64">
        <f>VLOOKUP($A16,'Return Data'!$B$7:$R$2843,3,0)</f>
        <v>44376</v>
      </c>
      <c r="C16" s="65">
        <f>VLOOKUP($A16,'Return Data'!$B$7:$R$2843,4,0)</f>
        <v>39.2605</v>
      </c>
      <c r="D16" s="65">
        <f>VLOOKUP($A16,'Return Data'!$B$7:$R$2843,9,0)</f>
        <v>0.94789999999999996</v>
      </c>
      <c r="E16" s="66">
        <f t="shared" si="1"/>
        <v>16</v>
      </c>
      <c r="F16" s="65">
        <f>VLOOKUP($A16,'Return Data'!$B$7:$R$2843,10,0)</f>
        <v>6.3356000000000003</v>
      </c>
      <c r="G16" s="66">
        <f t="shared" si="2"/>
        <v>16</v>
      </c>
      <c r="H16" s="65">
        <f>VLOOKUP($A16,'Return Data'!$B$7:$R$2843,11,0)</f>
        <v>1.8903000000000001</v>
      </c>
      <c r="I16" s="66">
        <f t="shared" si="3"/>
        <v>19</v>
      </c>
      <c r="J16" s="65">
        <f>VLOOKUP($A16,'Return Data'!$B$7:$R$2843,12,0)</f>
        <v>5.1886000000000001</v>
      </c>
      <c r="K16" s="66">
        <f t="shared" si="4"/>
        <v>17</v>
      </c>
      <c r="L16" s="65">
        <f>VLOOKUP($A16,'Return Data'!$B$7:$R$2843,13,0)</f>
        <v>4.6215999999999999</v>
      </c>
      <c r="M16" s="66">
        <f t="shared" si="5"/>
        <v>19</v>
      </c>
      <c r="N16" s="65">
        <f>VLOOKUP($A16,'Return Data'!$B$7:$R$2843,17,0)</f>
        <v>8.4055999999999997</v>
      </c>
      <c r="O16" s="66">
        <f t="shared" si="6"/>
        <v>14</v>
      </c>
      <c r="P16" s="65">
        <f>VLOOKUP($A16,'Return Data'!$B$7:$R$2843,14,0)</f>
        <v>9.0333000000000006</v>
      </c>
      <c r="Q16" s="66">
        <f t="shared" si="7"/>
        <v>13</v>
      </c>
      <c r="R16" s="65">
        <f>VLOOKUP($A16,'Return Data'!$B$7:$R$2843,16,0)</f>
        <v>8.4751999999999992</v>
      </c>
      <c r="S16" s="67">
        <f t="shared" si="0"/>
        <v>16</v>
      </c>
    </row>
    <row r="17" spans="1:19" x14ac:dyDescent="0.3">
      <c r="A17" s="82" t="s">
        <v>1093</v>
      </c>
      <c r="B17" s="64">
        <f>VLOOKUP($A17,'Return Data'!$B$7:$R$2843,3,0)</f>
        <v>44376</v>
      </c>
      <c r="C17" s="65">
        <f>VLOOKUP($A17,'Return Data'!$B$7:$R$2843,4,0)</f>
        <v>18.866399999999999</v>
      </c>
      <c r="D17" s="65">
        <f>VLOOKUP($A17,'Return Data'!$B$7:$R$2843,9,0)</f>
        <v>4.3574999999999999</v>
      </c>
      <c r="E17" s="66">
        <f t="shared" si="1"/>
        <v>7</v>
      </c>
      <c r="F17" s="65">
        <f>VLOOKUP($A17,'Return Data'!$B$7:$R$2843,10,0)</f>
        <v>8.7650000000000006</v>
      </c>
      <c r="G17" s="66">
        <f t="shared" si="2"/>
        <v>5</v>
      </c>
      <c r="H17" s="65">
        <f>VLOOKUP($A17,'Return Data'!$B$7:$R$2843,11,0)</f>
        <v>4.6653000000000002</v>
      </c>
      <c r="I17" s="66">
        <f t="shared" si="3"/>
        <v>8</v>
      </c>
      <c r="J17" s="65">
        <f>VLOOKUP($A17,'Return Data'!$B$7:$R$2843,12,0)</f>
        <v>8.2157</v>
      </c>
      <c r="K17" s="66">
        <f t="shared" si="4"/>
        <v>6</v>
      </c>
      <c r="L17" s="65">
        <f>VLOOKUP($A17,'Return Data'!$B$7:$R$2843,13,0)</f>
        <v>8.3834</v>
      </c>
      <c r="M17" s="66">
        <f t="shared" si="5"/>
        <v>7</v>
      </c>
      <c r="N17" s="65">
        <f>VLOOKUP($A17,'Return Data'!$B$7:$R$2843,17,0)</f>
        <v>8.6682000000000006</v>
      </c>
      <c r="O17" s="66">
        <f t="shared" si="6"/>
        <v>12</v>
      </c>
      <c r="P17" s="65">
        <f>VLOOKUP($A17,'Return Data'!$B$7:$R$2843,14,0)</f>
        <v>7.8743999999999996</v>
      </c>
      <c r="Q17" s="66">
        <f t="shared" si="7"/>
        <v>19</v>
      </c>
      <c r="R17" s="65">
        <f>VLOOKUP($A17,'Return Data'!$B$7:$R$2843,16,0)</f>
        <v>9.1119000000000003</v>
      </c>
      <c r="S17" s="67">
        <f t="shared" si="0"/>
        <v>5</v>
      </c>
    </row>
    <row r="18" spans="1:19" x14ac:dyDescent="0.3">
      <c r="A18" s="82" t="s">
        <v>1094</v>
      </c>
      <c r="B18" s="64">
        <f>VLOOKUP($A18,'Return Data'!$B$7:$R$2843,3,0)</f>
        <v>44376</v>
      </c>
      <c r="C18" s="65">
        <f>VLOOKUP($A18,'Return Data'!$B$7:$R$2843,4,0)</f>
        <v>16.9344</v>
      </c>
      <c r="D18" s="65">
        <f>VLOOKUP($A18,'Return Data'!$B$7:$R$2843,9,0)</f>
        <v>1.3825000000000001</v>
      </c>
      <c r="E18" s="66">
        <f t="shared" si="1"/>
        <v>15</v>
      </c>
      <c r="F18" s="65">
        <f>VLOOKUP($A18,'Return Data'!$B$7:$R$2843,10,0)</f>
        <v>6.4337</v>
      </c>
      <c r="G18" s="66">
        <f t="shared" si="2"/>
        <v>15</v>
      </c>
      <c r="H18" s="65">
        <f>VLOOKUP($A18,'Return Data'!$B$7:$R$2843,11,0)</f>
        <v>5.2450000000000001</v>
      </c>
      <c r="I18" s="66">
        <f t="shared" si="3"/>
        <v>6</v>
      </c>
      <c r="J18" s="65">
        <f>VLOOKUP($A18,'Return Data'!$B$7:$R$2843,12,0)</f>
        <v>9.0841999999999992</v>
      </c>
      <c r="K18" s="66">
        <f t="shared" si="4"/>
        <v>3</v>
      </c>
      <c r="L18" s="65">
        <f>VLOOKUP($A18,'Return Data'!$B$7:$R$2843,13,0)</f>
        <v>9.7668999999999997</v>
      </c>
      <c r="M18" s="66">
        <f t="shared" si="5"/>
        <v>4</v>
      </c>
      <c r="N18" s="65">
        <f>VLOOKUP($A18,'Return Data'!$B$7:$R$2843,17,0)</f>
        <v>9.1553000000000004</v>
      </c>
      <c r="O18" s="66">
        <f t="shared" si="6"/>
        <v>10</v>
      </c>
      <c r="P18" s="65">
        <f>VLOOKUP($A18,'Return Data'!$B$7:$R$2843,14,0)</f>
        <v>8.3833000000000002</v>
      </c>
      <c r="Q18" s="66">
        <f t="shared" si="7"/>
        <v>17</v>
      </c>
      <c r="R18" s="65">
        <f>VLOOKUP($A18,'Return Data'!$B$7:$R$2843,16,0)</f>
        <v>8.5673999999999992</v>
      </c>
      <c r="S18" s="67">
        <f t="shared" si="0"/>
        <v>15</v>
      </c>
    </row>
    <row r="19" spans="1:19" x14ac:dyDescent="0.3">
      <c r="A19" s="82" t="s">
        <v>1097</v>
      </c>
      <c r="B19" s="64">
        <f>VLOOKUP($A19,'Return Data'!$B$7:$R$2843,3,0)</f>
        <v>44376</v>
      </c>
      <c r="C19" s="65">
        <f>VLOOKUP($A19,'Return Data'!$B$7:$R$2843,4,0)</f>
        <v>11.4467</v>
      </c>
      <c r="D19" s="65">
        <f>VLOOKUP($A19,'Return Data'!$B$7:$R$2843,9,0)</f>
        <v>-0.56769999999999998</v>
      </c>
      <c r="E19" s="66">
        <f t="shared" si="1"/>
        <v>24</v>
      </c>
      <c r="F19" s="65">
        <f>VLOOKUP($A19,'Return Data'!$B$7:$R$2843,10,0)</f>
        <v>4.9122000000000003</v>
      </c>
      <c r="G19" s="66">
        <f t="shared" si="2"/>
        <v>26</v>
      </c>
      <c r="H19" s="65">
        <f>VLOOKUP($A19,'Return Data'!$B$7:$R$2843,11,0)</f>
        <v>3.4973999999999998</v>
      </c>
      <c r="I19" s="66">
        <f t="shared" si="3"/>
        <v>11</v>
      </c>
      <c r="J19" s="65">
        <f>VLOOKUP($A19,'Return Data'!$B$7:$R$2843,12,0)</f>
        <v>6.5206</v>
      </c>
      <c r="K19" s="66">
        <f t="shared" si="4"/>
        <v>12</v>
      </c>
      <c r="L19" s="65">
        <f>VLOOKUP($A19,'Return Data'!$B$7:$R$2843,13,0)</f>
        <v>2.7153</v>
      </c>
      <c r="M19" s="66">
        <f t="shared" si="5"/>
        <v>28</v>
      </c>
      <c r="N19" s="65">
        <f>VLOOKUP($A19,'Return Data'!$B$7:$R$2843,17,0)</f>
        <v>-11.050599999999999</v>
      </c>
      <c r="O19" s="66">
        <f t="shared" si="6"/>
        <v>30</v>
      </c>
      <c r="P19" s="65">
        <f>VLOOKUP($A19,'Return Data'!$B$7:$R$2843,14,0)</f>
        <v>-7.5513000000000003</v>
      </c>
      <c r="Q19" s="66">
        <f t="shared" si="7"/>
        <v>29</v>
      </c>
      <c r="R19" s="65">
        <f>VLOOKUP($A19,'Return Data'!$B$7:$R$2843,16,0)</f>
        <v>1.9451000000000001</v>
      </c>
      <c r="S19" s="67">
        <f t="shared" si="0"/>
        <v>30</v>
      </c>
    </row>
    <row r="20" spans="1:19" x14ac:dyDescent="0.3">
      <c r="A20" s="82" t="s">
        <v>1099</v>
      </c>
      <c r="B20" s="64">
        <f>VLOOKUP($A20,'Return Data'!$B$7:$R$2843,3,0)</f>
        <v>44376</v>
      </c>
      <c r="C20" s="65">
        <f>VLOOKUP($A20,'Return Data'!$B$7:$R$2843,4,0)</f>
        <v>4.4900000000000002E-2</v>
      </c>
      <c r="D20" s="65">
        <f>VLOOKUP($A20,'Return Data'!$B$7:$R$2843,9,0)</f>
        <v>10.252800000000001</v>
      </c>
      <c r="E20" s="66">
        <f t="shared" si="1"/>
        <v>4</v>
      </c>
      <c r="F20" s="65">
        <f>VLOOKUP($A20,'Return Data'!$B$7:$R$2843,10,0)</f>
        <v>10.5504</v>
      </c>
      <c r="G20" s="66">
        <f t="shared" si="2"/>
        <v>4</v>
      </c>
      <c r="H20" s="65">
        <f>VLOOKUP($A20,'Return Data'!$B$7:$R$2843,11,0)</f>
        <v>-41.174799999999998</v>
      </c>
      <c r="I20" s="66">
        <f t="shared" si="3"/>
        <v>34</v>
      </c>
      <c r="J20" s="65"/>
      <c r="K20" s="66"/>
      <c r="L20" s="65"/>
      <c r="M20" s="66"/>
      <c r="N20" s="65"/>
      <c r="O20" s="66"/>
      <c r="P20" s="65"/>
      <c r="Q20" s="66"/>
      <c r="R20" s="65">
        <f>VLOOKUP($A20,'Return Data'!$B$7:$R$2843,16,0)</f>
        <v>-13.5875</v>
      </c>
      <c r="S20" s="67">
        <f t="shared" si="0"/>
        <v>33</v>
      </c>
    </row>
    <row r="21" spans="1:19" x14ac:dyDescent="0.3">
      <c r="A21" s="82" t="s">
        <v>1102</v>
      </c>
      <c r="B21" s="64">
        <f>VLOOKUP($A21,'Return Data'!$B$7:$R$2843,3,0)</f>
        <v>44376</v>
      </c>
      <c r="C21" s="65">
        <f>VLOOKUP($A21,'Return Data'!$B$7:$R$2843,4,0)</f>
        <v>42.244</v>
      </c>
      <c r="D21" s="65">
        <f>VLOOKUP($A21,'Return Data'!$B$7:$R$2843,9,0)</f>
        <v>4.8619000000000003</v>
      </c>
      <c r="E21" s="66">
        <f t="shared" si="1"/>
        <v>5</v>
      </c>
      <c r="F21" s="65">
        <f>VLOOKUP($A21,'Return Data'!$B$7:$R$2843,10,0)</f>
        <v>7.3720999999999997</v>
      </c>
      <c r="G21" s="66">
        <f t="shared" si="2"/>
        <v>12</v>
      </c>
      <c r="H21" s="65">
        <f>VLOOKUP($A21,'Return Data'!$B$7:$R$2843,11,0)</f>
        <v>3.7145000000000001</v>
      </c>
      <c r="I21" s="66">
        <f t="shared" si="3"/>
        <v>10</v>
      </c>
      <c r="J21" s="65">
        <f>VLOOKUP($A21,'Return Data'!$B$7:$R$2843,12,0)</f>
        <v>7.1203000000000003</v>
      </c>
      <c r="K21" s="66">
        <f>RANK(J21,J$8:J$42,0)</f>
        <v>9</v>
      </c>
      <c r="L21" s="65">
        <f>VLOOKUP($A21,'Return Data'!$B$7:$R$2843,13,0)</f>
        <v>7.4271000000000003</v>
      </c>
      <c r="M21" s="66">
        <f>RANK(L21,L$8:L$42,0)</f>
        <v>9</v>
      </c>
      <c r="N21" s="65">
        <f>VLOOKUP($A21,'Return Data'!$B$7:$R$2843,17,0)</f>
        <v>10.278</v>
      </c>
      <c r="O21" s="66">
        <f>RANK(N21,N$8:N$42,0)</f>
        <v>2</v>
      </c>
      <c r="P21" s="65">
        <f>VLOOKUP($A21,'Return Data'!$B$7:$R$2843,14,0)</f>
        <v>10.198</v>
      </c>
      <c r="Q21" s="66">
        <f>RANK(P21,P$8:P$42,0)</f>
        <v>4</v>
      </c>
      <c r="R21" s="65">
        <f>VLOOKUP($A21,'Return Data'!$B$7:$R$2843,16,0)</f>
        <v>9.9960000000000004</v>
      </c>
      <c r="S21" s="67">
        <f t="shared" si="0"/>
        <v>2</v>
      </c>
    </row>
    <row r="22" spans="1:19" x14ac:dyDescent="0.3">
      <c r="A22" s="82" t="s">
        <v>1105</v>
      </c>
      <c r="B22" s="64">
        <f>VLOOKUP($A22,'Return Data'!$B$7:$R$2843,3,0)</f>
        <v>44376</v>
      </c>
      <c r="C22" s="65">
        <f>VLOOKUP($A22,'Return Data'!$B$7:$R$2843,4,0)</f>
        <v>62.648699999999998</v>
      </c>
      <c r="D22" s="65">
        <f>VLOOKUP($A22,'Return Data'!$B$7:$R$2843,9,0)</f>
        <v>-1.4056</v>
      </c>
      <c r="E22" s="66">
        <f t="shared" si="1"/>
        <v>29</v>
      </c>
      <c r="F22" s="65">
        <f>VLOOKUP($A22,'Return Data'!$B$7:$R$2843,10,0)</f>
        <v>4.9828999999999999</v>
      </c>
      <c r="G22" s="66">
        <f t="shared" si="2"/>
        <v>25</v>
      </c>
      <c r="H22" s="65">
        <f>VLOOKUP($A22,'Return Data'!$B$7:$R$2843,11,0)</f>
        <v>1.8669</v>
      </c>
      <c r="I22" s="66">
        <f t="shared" si="3"/>
        <v>20</v>
      </c>
      <c r="J22" s="65">
        <f>VLOOKUP($A22,'Return Data'!$B$7:$R$2843,12,0)</f>
        <v>3.9062000000000001</v>
      </c>
      <c r="K22" s="66">
        <f>RANK(J22,J$8:J$42,0)</f>
        <v>25</v>
      </c>
      <c r="L22" s="65">
        <f>VLOOKUP($A22,'Return Data'!$B$7:$R$2843,13,0)</f>
        <v>4.0963000000000003</v>
      </c>
      <c r="M22" s="66">
        <f>RANK(L22,L$8:L$42,0)</f>
        <v>20</v>
      </c>
      <c r="N22" s="65">
        <f>VLOOKUP($A22,'Return Data'!$B$7:$R$2843,17,0)</f>
        <v>6.2542</v>
      </c>
      <c r="O22" s="66">
        <f>RANK(N22,N$8:N$42,0)</f>
        <v>24</v>
      </c>
      <c r="P22" s="65">
        <f>VLOOKUP($A22,'Return Data'!$B$7:$R$2843,14,0)</f>
        <v>6.9856999999999996</v>
      </c>
      <c r="Q22" s="66">
        <f>RANK(P22,P$8:P$42,0)</f>
        <v>20</v>
      </c>
      <c r="R22" s="65">
        <f>VLOOKUP($A22,'Return Data'!$B$7:$R$2843,16,0)</f>
        <v>7.71</v>
      </c>
      <c r="S22" s="67">
        <f t="shared" si="0"/>
        <v>21</v>
      </c>
    </row>
    <row r="23" spans="1:19" x14ac:dyDescent="0.3">
      <c r="A23" s="82" t="s">
        <v>1106</v>
      </c>
      <c r="B23" s="64">
        <f>VLOOKUP($A23,'Return Data'!$B$7:$R$2843,3,0)</f>
        <v>44376</v>
      </c>
      <c r="C23" s="65">
        <f>VLOOKUP($A23,'Return Data'!$B$7:$R$2843,4,0)</f>
        <v>31.212</v>
      </c>
      <c r="D23" s="65">
        <f>VLOOKUP($A23,'Return Data'!$B$7:$R$2843,9,0)</f>
        <v>2.4830999999999999</v>
      </c>
      <c r="E23" s="66">
        <f t="shared" si="1"/>
        <v>12</v>
      </c>
      <c r="F23" s="65">
        <f>VLOOKUP($A23,'Return Data'!$B$7:$R$2843,10,0)</f>
        <v>8.6574000000000009</v>
      </c>
      <c r="G23" s="66">
        <f t="shared" si="2"/>
        <v>7</v>
      </c>
      <c r="H23" s="65">
        <f>VLOOKUP($A23,'Return Data'!$B$7:$R$2843,11,0)</f>
        <v>5.2241</v>
      </c>
      <c r="I23" s="66">
        <f t="shared" si="3"/>
        <v>7</v>
      </c>
      <c r="J23" s="65">
        <f>VLOOKUP($A23,'Return Data'!$B$7:$R$2843,12,0)</f>
        <v>7.4343000000000004</v>
      </c>
      <c r="K23" s="66">
        <f>RANK(J23,J$8:J$42,0)</f>
        <v>8</v>
      </c>
      <c r="L23" s="65">
        <f>VLOOKUP($A23,'Return Data'!$B$7:$R$2843,13,0)</f>
        <v>7.5731000000000002</v>
      </c>
      <c r="M23" s="66">
        <f>RANK(L23,L$8:L$42,0)</f>
        <v>8</v>
      </c>
      <c r="N23" s="65">
        <f>VLOOKUP($A23,'Return Data'!$B$7:$R$2843,17,0)</f>
        <v>9.9788999999999994</v>
      </c>
      <c r="O23" s="66">
        <f>RANK(N23,N$8:N$42,0)</f>
        <v>4</v>
      </c>
      <c r="P23" s="65">
        <f>VLOOKUP($A23,'Return Data'!$B$7:$R$2843,14,0)</f>
        <v>3.28</v>
      </c>
      <c r="Q23" s="66">
        <f>RANK(P23,P$8:P$42,0)</f>
        <v>26</v>
      </c>
      <c r="R23" s="65">
        <f>VLOOKUP($A23,'Return Data'!$B$7:$R$2843,16,0)</f>
        <v>6.7957000000000001</v>
      </c>
      <c r="S23" s="67">
        <f t="shared" si="0"/>
        <v>25</v>
      </c>
    </row>
    <row r="24" spans="1:19" x14ac:dyDescent="0.3">
      <c r="A24" s="82" t="s">
        <v>1107</v>
      </c>
      <c r="B24" s="64">
        <f>VLOOKUP($A24,'Return Data'!$B$7:$R$2843,3,0)</f>
        <v>44376</v>
      </c>
      <c r="C24" s="65">
        <f>VLOOKUP($A24,'Return Data'!$B$7:$R$2843,4,0)</f>
        <v>0.83730000000000004</v>
      </c>
      <c r="D24" s="65">
        <f>VLOOKUP($A24,'Return Data'!$B$7:$R$2843,9,0)</f>
        <v>0</v>
      </c>
      <c r="E24" s="66">
        <f t="shared" si="1"/>
        <v>22</v>
      </c>
      <c r="F24" s="65">
        <f>VLOOKUP($A24,'Return Data'!$B$7:$R$2843,10,0)</f>
        <v>0</v>
      </c>
      <c r="G24" s="66">
        <f t="shared" si="2"/>
        <v>33</v>
      </c>
      <c r="H24" s="65">
        <f>VLOOKUP($A24,'Return Data'!$B$7:$R$2843,11,0)</f>
        <v>0</v>
      </c>
      <c r="I24" s="66">
        <f t="shared" si="3"/>
        <v>28</v>
      </c>
      <c r="J24" s="65">
        <f>VLOOKUP($A24,'Return Data'!$B$7:$R$2843,12,0)</f>
        <v>0</v>
      </c>
      <c r="K24" s="66">
        <f>RANK(J24,J$8:J$42,0)</f>
        <v>31</v>
      </c>
      <c r="L24" s="65">
        <f>VLOOKUP($A24,'Return Data'!$B$7:$R$2843,13,0)</f>
        <v>0</v>
      </c>
      <c r="M24" s="66">
        <f>RANK(L24,L$8:L$42,0)</f>
        <v>31</v>
      </c>
      <c r="N24" s="65"/>
      <c r="O24" s="66"/>
      <c r="P24" s="65"/>
      <c r="Q24" s="66"/>
      <c r="R24" s="65">
        <f>VLOOKUP($A24,'Return Data'!$B$7:$R$2843,16,0)</f>
        <v>-22.3218</v>
      </c>
      <c r="S24" s="67">
        <f t="shared" si="0"/>
        <v>35</v>
      </c>
    </row>
    <row r="25" spans="1:19" x14ac:dyDescent="0.3">
      <c r="A25" s="82" t="s">
        <v>1112</v>
      </c>
      <c r="B25" s="64">
        <f>VLOOKUP($A25,'Return Data'!$B$7:$R$2843,3,0)</f>
        <v>44376</v>
      </c>
      <c r="C25" s="65">
        <f>VLOOKUP($A25,'Return Data'!$B$7:$R$2843,4,0)</f>
        <v>8.7499999999999994E-2</v>
      </c>
      <c r="D25" s="65">
        <f>VLOOKUP($A25,'Return Data'!$B$7:$R$2843,9,0)</f>
        <v>10.524800000000001</v>
      </c>
      <c r="E25" s="66">
        <f t="shared" si="1"/>
        <v>3</v>
      </c>
      <c r="F25" s="65">
        <f>VLOOKUP($A25,'Return Data'!$B$7:$R$2843,10,0)</f>
        <v>11.3003</v>
      </c>
      <c r="G25" s="66">
        <f t="shared" si="2"/>
        <v>2</v>
      </c>
      <c r="H25" s="65">
        <f>VLOOKUP($A25,'Return Data'!$B$7:$R$2843,11,0)</f>
        <v>-40.146599999999999</v>
      </c>
      <c r="I25" s="66">
        <f t="shared" si="3"/>
        <v>33</v>
      </c>
      <c r="J25" s="65"/>
      <c r="K25" s="66"/>
      <c r="L25" s="65"/>
      <c r="M25" s="66"/>
      <c r="N25" s="65"/>
      <c r="O25" s="66"/>
      <c r="P25" s="65"/>
      <c r="Q25" s="66"/>
      <c r="R25" s="65">
        <f>VLOOKUP($A25,'Return Data'!$B$7:$R$2843,16,0)</f>
        <v>-10.3721</v>
      </c>
      <c r="S25" s="67">
        <f t="shared" si="0"/>
        <v>32</v>
      </c>
    </row>
    <row r="26" spans="1:19" x14ac:dyDescent="0.3">
      <c r="A26" s="82" t="s">
        <v>1114</v>
      </c>
      <c r="B26" s="64">
        <f>VLOOKUP($A26,'Return Data'!$B$7:$R$2843,3,0)</f>
        <v>44376</v>
      </c>
      <c r="C26" s="65">
        <f>VLOOKUP($A26,'Return Data'!$B$7:$R$2843,4,0)</f>
        <v>14.8095</v>
      </c>
      <c r="D26" s="65">
        <f>VLOOKUP($A26,'Return Data'!$B$7:$R$2843,9,0)</f>
        <v>1.5579000000000001</v>
      </c>
      <c r="E26" s="66">
        <f t="shared" si="1"/>
        <v>14</v>
      </c>
      <c r="F26" s="65">
        <f>VLOOKUP($A26,'Return Data'!$B$7:$R$2843,10,0)</f>
        <v>5.0199999999999996</v>
      </c>
      <c r="G26" s="66">
        <f t="shared" si="2"/>
        <v>24</v>
      </c>
      <c r="H26" s="65">
        <f>VLOOKUP($A26,'Return Data'!$B$7:$R$2843,11,0)</f>
        <v>2.3691</v>
      </c>
      <c r="I26" s="66">
        <f t="shared" si="3"/>
        <v>15</v>
      </c>
      <c r="J26" s="65">
        <f>VLOOKUP($A26,'Return Data'!$B$7:$R$2843,12,0)</f>
        <v>4.7664999999999997</v>
      </c>
      <c r="K26" s="66">
        <f t="shared" ref="K26:K38" si="8">RANK(J26,J$8:J$42,0)</f>
        <v>20</v>
      </c>
      <c r="L26" s="65">
        <f>VLOOKUP($A26,'Return Data'!$B$7:$R$2843,13,0)</f>
        <v>1.6276999999999999</v>
      </c>
      <c r="M26" s="66">
        <f t="shared" ref="M26:M38" si="9">RANK(L26,L$8:L$42,0)</f>
        <v>29</v>
      </c>
      <c r="N26" s="65">
        <f>VLOOKUP($A26,'Return Data'!$B$7:$R$2843,17,0)</f>
        <v>3.0247000000000002</v>
      </c>
      <c r="O26" s="66">
        <f t="shared" ref="O26:O38" si="10">RANK(N26,N$8:N$42,0)</f>
        <v>28</v>
      </c>
      <c r="P26" s="65">
        <f>VLOOKUP($A26,'Return Data'!$B$7:$R$2843,14,0)</f>
        <v>4.0750000000000002</v>
      </c>
      <c r="Q26" s="66">
        <f t="shared" ref="Q26:Q38" si="11">RANK(P26,P$8:P$42,0)</f>
        <v>24</v>
      </c>
      <c r="R26" s="65">
        <f>VLOOKUP($A26,'Return Data'!$B$7:$R$2843,16,0)</f>
        <v>6.4823000000000004</v>
      </c>
      <c r="S26" s="67">
        <f t="shared" si="0"/>
        <v>26</v>
      </c>
    </row>
    <row r="27" spans="1:19" x14ac:dyDescent="0.3">
      <c r="A27" s="82" t="s">
        <v>1119</v>
      </c>
      <c r="B27" s="64">
        <f>VLOOKUP($A27,'Return Data'!$B$7:$R$2843,3,0)</f>
        <v>44376</v>
      </c>
      <c r="C27" s="65">
        <f>VLOOKUP($A27,'Return Data'!$B$7:$R$2843,4,0)</f>
        <v>105.1354</v>
      </c>
      <c r="D27" s="65">
        <f>VLOOKUP($A27,'Return Data'!$B$7:$R$2843,9,0)</f>
        <v>0.40589999999999998</v>
      </c>
      <c r="E27" s="66">
        <f t="shared" si="1"/>
        <v>20</v>
      </c>
      <c r="F27" s="65">
        <f>VLOOKUP($A27,'Return Data'!$B$7:$R$2843,10,0)</f>
        <v>7.4874000000000001</v>
      </c>
      <c r="G27" s="66">
        <f t="shared" si="2"/>
        <v>11</v>
      </c>
      <c r="H27" s="65">
        <f>VLOOKUP($A27,'Return Data'!$B$7:$R$2843,11,0)</f>
        <v>2.9860000000000002</v>
      </c>
      <c r="I27" s="66">
        <f t="shared" si="3"/>
        <v>13</v>
      </c>
      <c r="J27" s="65">
        <f>VLOOKUP($A27,'Return Data'!$B$7:$R$2843,12,0)</f>
        <v>6.6327999999999996</v>
      </c>
      <c r="K27" s="66">
        <f t="shared" si="8"/>
        <v>11</v>
      </c>
      <c r="L27" s="65">
        <f>VLOOKUP($A27,'Return Data'!$B$7:$R$2843,13,0)</f>
        <v>6.0021000000000004</v>
      </c>
      <c r="M27" s="66">
        <f t="shared" si="9"/>
        <v>11</v>
      </c>
      <c r="N27" s="65">
        <f>VLOOKUP($A27,'Return Data'!$B$7:$R$2843,17,0)</f>
        <v>9.4016000000000002</v>
      </c>
      <c r="O27" s="66">
        <f t="shared" si="10"/>
        <v>7</v>
      </c>
      <c r="P27" s="65">
        <f>VLOOKUP($A27,'Return Data'!$B$7:$R$2843,14,0)</f>
        <v>10.341900000000001</v>
      </c>
      <c r="Q27" s="66">
        <f t="shared" si="11"/>
        <v>2</v>
      </c>
      <c r="R27" s="65">
        <f>VLOOKUP($A27,'Return Data'!$B$7:$R$2843,16,0)</f>
        <v>8.6679999999999993</v>
      </c>
      <c r="S27" s="67">
        <f t="shared" si="0"/>
        <v>12</v>
      </c>
    </row>
    <row r="28" spans="1:19" x14ac:dyDescent="0.3">
      <c r="A28" s="82" t="s">
        <v>1120</v>
      </c>
      <c r="B28" s="64">
        <f>VLOOKUP($A28,'Return Data'!$B$7:$R$2843,3,0)</f>
        <v>44376</v>
      </c>
      <c r="C28" s="65">
        <f>VLOOKUP($A28,'Return Data'!$B$7:$R$2843,4,0)</f>
        <v>48.961500000000001</v>
      </c>
      <c r="D28" s="65">
        <f>VLOOKUP($A28,'Return Data'!$B$7:$R$2843,9,0)</f>
        <v>-0.95669999999999999</v>
      </c>
      <c r="E28" s="66">
        <f t="shared" si="1"/>
        <v>27</v>
      </c>
      <c r="F28" s="65">
        <f>VLOOKUP($A28,'Return Data'!$B$7:$R$2843,10,0)</f>
        <v>6.1608000000000001</v>
      </c>
      <c r="G28" s="66">
        <f t="shared" si="2"/>
        <v>18</v>
      </c>
      <c r="H28" s="65">
        <f>VLOOKUP($A28,'Return Data'!$B$7:$R$2843,11,0)</f>
        <v>2.3416999999999999</v>
      </c>
      <c r="I28" s="66">
        <f t="shared" si="3"/>
        <v>16</v>
      </c>
      <c r="J28" s="65">
        <f>VLOOKUP($A28,'Return Data'!$B$7:$R$2843,12,0)</f>
        <v>5.3609</v>
      </c>
      <c r="K28" s="66">
        <f t="shared" si="8"/>
        <v>16</v>
      </c>
      <c r="L28" s="65">
        <f>VLOOKUP($A28,'Return Data'!$B$7:$R$2843,13,0)</f>
        <v>4.6557000000000004</v>
      </c>
      <c r="M28" s="66">
        <f t="shared" si="9"/>
        <v>17</v>
      </c>
      <c r="N28" s="65">
        <f>VLOOKUP($A28,'Return Data'!$B$7:$R$2843,17,0)</f>
        <v>8.3661999999999992</v>
      </c>
      <c r="O28" s="66">
        <f t="shared" si="10"/>
        <v>15</v>
      </c>
      <c r="P28" s="65">
        <f>VLOOKUP($A28,'Return Data'!$B$7:$R$2843,14,0)</f>
        <v>9.5024999999999995</v>
      </c>
      <c r="Q28" s="66">
        <f t="shared" si="11"/>
        <v>9</v>
      </c>
      <c r="R28" s="65">
        <f>VLOOKUP($A28,'Return Data'!$B$7:$R$2843,16,0)</f>
        <v>8.6765000000000008</v>
      </c>
      <c r="S28" s="67">
        <f t="shared" si="0"/>
        <v>11</v>
      </c>
    </row>
    <row r="29" spans="1:19" x14ac:dyDescent="0.3">
      <c r="A29" s="82" t="s">
        <v>1123</v>
      </c>
      <c r="B29" s="64">
        <f>VLOOKUP($A29,'Return Data'!$B$7:$R$2843,3,0)</f>
        <v>44376</v>
      </c>
      <c r="C29" s="65">
        <f>VLOOKUP($A29,'Return Data'!$B$7:$R$2843,4,0)</f>
        <v>49.9938</v>
      </c>
      <c r="D29" s="65">
        <f>VLOOKUP($A29,'Return Data'!$B$7:$R$2843,9,0)</f>
        <v>0.14829999999999999</v>
      </c>
      <c r="E29" s="66">
        <f t="shared" si="1"/>
        <v>21</v>
      </c>
      <c r="F29" s="65">
        <f>VLOOKUP($A29,'Return Data'!$B$7:$R$2843,10,0)</f>
        <v>5.5777999999999999</v>
      </c>
      <c r="G29" s="66">
        <f t="shared" si="2"/>
        <v>22</v>
      </c>
      <c r="H29" s="65">
        <f>VLOOKUP($A29,'Return Data'!$B$7:$R$2843,11,0)</f>
        <v>2.0158</v>
      </c>
      <c r="I29" s="66">
        <f t="shared" si="3"/>
        <v>17</v>
      </c>
      <c r="J29" s="65">
        <f>VLOOKUP($A29,'Return Data'!$B$7:$R$2843,12,0)</f>
        <v>4.9481000000000002</v>
      </c>
      <c r="K29" s="66">
        <f t="shared" si="8"/>
        <v>19</v>
      </c>
      <c r="L29" s="65">
        <f>VLOOKUP($A29,'Return Data'!$B$7:$R$2843,13,0)</f>
        <v>4.8695000000000004</v>
      </c>
      <c r="M29" s="66">
        <f t="shared" si="9"/>
        <v>16</v>
      </c>
      <c r="N29" s="65">
        <f>VLOOKUP($A29,'Return Data'!$B$7:$R$2843,17,0)</f>
        <v>7.4988999999999999</v>
      </c>
      <c r="O29" s="66">
        <f t="shared" si="10"/>
        <v>19</v>
      </c>
      <c r="P29" s="65">
        <f>VLOOKUP($A29,'Return Data'!$B$7:$R$2843,14,0)</f>
        <v>8.0763999999999996</v>
      </c>
      <c r="Q29" s="66">
        <f t="shared" si="11"/>
        <v>18</v>
      </c>
      <c r="R29" s="65">
        <f>VLOOKUP($A29,'Return Data'!$B$7:$R$2843,16,0)</f>
        <v>7.7709999999999999</v>
      </c>
      <c r="S29" s="67">
        <f t="shared" si="0"/>
        <v>20</v>
      </c>
    </row>
    <row r="30" spans="1:19" x14ac:dyDescent="0.3">
      <c r="A30" s="82" t="s">
        <v>1125</v>
      </c>
      <c r="B30" s="64">
        <f>VLOOKUP($A30,'Return Data'!$B$7:$R$2843,3,0)</f>
        <v>44376</v>
      </c>
      <c r="C30" s="65">
        <f>VLOOKUP($A30,'Return Data'!$B$7:$R$2843,4,0)</f>
        <v>37.073500000000003</v>
      </c>
      <c r="D30" s="65">
        <f>VLOOKUP($A30,'Return Data'!$B$7:$R$2843,9,0)</f>
        <v>-1.6835</v>
      </c>
      <c r="E30" s="66">
        <f t="shared" si="1"/>
        <v>31</v>
      </c>
      <c r="F30" s="65">
        <f>VLOOKUP($A30,'Return Data'!$B$7:$R$2843,10,0)</f>
        <v>5.7664999999999997</v>
      </c>
      <c r="G30" s="66">
        <f t="shared" si="2"/>
        <v>20</v>
      </c>
      <c r="H30" s="65">
        <f>VLOOKUP($A30,'Return Data'!$B$7:$R$2843,11,0)</f>
        <v>-0.1038</v>
      </c>
      <c r="I30" s="66">
        <f t="shared" si="3"/>
        <v>29</v>
      </c>
      <c r="J30" s="65">
        <f>VLOOKUP($A30,'Return Data'!$B$7:$R$2843,12,0)</f>
        <v>4.0797999999999996</v>
      </c>
      <c r="K30" s="66">
        <f t="shared" si="8"/>
        <v>24</v>
      </c>
      <c r="L30" s="65">
        <f>VLOOKUP($A30,'Return Data'!$B$7:$R$2843,13,0)</f>
        <v>3.2414999999999998</v>
      </c>
      <c r="M30" s="66">
        <f t="shared" si="9"/>
        <v>26</v>
      </c>
      <c r="N30" s="65">
        <f>VLOOKUP($A30,'Return Data'!$B$7:$R$2843,17,0)</f>
        <v>7.1006999999999998</v>
      </c>
      <c r="O30" s="66">
        <f t="shared" si="10"/>
        <v>21</v>
      </c>
      <c r="P30" s="65">
        <f>VLOOKUP($A30,'Return Data'!$B$7:$R$2843,14,0)</f>
        <v>9.0284999999999993</v>
      </c>
      <c r="Q30" s="66">
        <f t="shared" si="11"/>
        <v>14</v>
      </c>
      <c r="R30" s="65">
        <f>VLOOKUP($A30,'Return Data'!$B$7:$R$2843,16,0)</f>
        <v>7.5256999999999996</v>
      </c>
      <c r="S30" s="67">
        <f t="shared" si="0"/>
        <v>23</v>
      </c>
    </row>
    <row r="31" spans="1:19" x14ac:dyDescent="0.3">
      <c r="A31" s="82" t="s">
        <v>1127</v>
      </c>
      <c r="B31" s="64">
        <f>VLOOKUP($A31,'Return Data'!$B$7:$R$2843,3,0)</f>
        <v>44376</v>
      </c>
      <c r="C31" s="65">
        <f>VLOOKUP($A31,'Return Data'!$B$7:$R$2843,4,0)</f>
        <v>32.459499999999998</v>
      </c>
      <c r="D31" s="65">
        <f>VLOOKUP($A31,'Return Data'!$B$7:$R$2843,9,0)</f>
        <v>-0.54090000000000005</v>
      </c>
      <c r="E31" s="66">
        <f t="shared" si="1"/>
        <v>23</v>
      </c>
      <c r="F31" s="65">
        <f>VLOOKUP($A31,'Return Data'!$B$7:$R$2843,10,0)</f>
        <v>5.7998000000000003</v>
      </c>
      <c r="G31" s="66">
        <f t="shared" si="2"/>
        <v>19</v>
      </c>
      <c r="H31" s="65">
        <f>VLOOKUP($A31,'Return Data'!$B$7:$R$2843,11,0)</f>
        <v>2.5661999999999998</v>
      </c>
      <c r="I31" s="66">
        <f t="shared" si="3"/>
        <v>14</v>
      </c>
      <c r="J31" s="65">
        <f>VLOOKUP($A31,'Return Data'!$B$7:$R$2843,12,0)</f>
        <v>5.4240000000000004</v>
      </c>
      <c r="K31" s="66">
        <f t="shared" si="8"/>
        <v>15</v>
      </c>
      <c r="L31" s="65">
        <f>VLOOKUP($A31,'Return Data'!$B$7:$R$2843,13,0)</f>
        <v>5.8509000000000002</v>
      </c>
      <c r="M31" s="66">
        <f t="shared" si="9"/>
        <v>12</v>
      </c>
      <c r="N31" s="65">
        <f>VLOOKUP($A31,'Return Data'!$B$7:$R$2843,17,0)</f>
        <v>9.5226000000000006</v>
      </c>
      <c r="O31" s="66">
        <f t="shared" si="10"/>
        <v>6</v>
      </c>
      <c r="P31" s="65">
        <f>VLOOKUP($A31,'Return Data'!$B$7:$R$2843,14,0)</f>
        <v>9.7407000000000004</v>
      </c>
      <c r="Q31" s="66">
        <f t="shared" si="11"/>
        <v>8</v>
      </c>
      <c r="R31" s="65">
        <f>VLOOKUP($A31,'Return Data'!$B$7:$R$2843,16,0)</f>
        <v>8.8109999999999999</v>
      </c>
      <c r="S31" s="67">
        <f t="shared" si="0"/>
        <v>10</v>
      </c>
    </row>
    <row r="32" spans="1:19" x14ac:dyDescent="0.3">
      <c r="A32" s="82" t="s">
        <v>1128</v>
      </c>
      <c r="B32" s="64">
        <f>VLOOKUP($A32,'Return Data'!$B$7:$R$2843,3,0)</f>
        <v>44376</v>
      </c>
      <c r="C32" s="65">
        <f>VLOOKUP($A32,'Return Data'!$B$7:$R$2843,4,0)</f>
        <v>57.112299999999998</v>
      </c>
      <c r="D32" s="65">
        <f>VLOOKUP($A32,'Return Data'!$B$7:$R$2843,9,0)</f>
        <v>-0.67859999999999998</v>
      </c>
      <c r="E32" s="66">
        <f t="shared" si="1"/>
        <v>25</v>
      </c>
      <c r="F32" s="65">
        <f>VLOOKUP($A32,'Return Data'!$B$7:$R$2843,10,0)</f>
        <v>6.2119</v>
      </c>
      <c r="G32" s="66">
        <f t="shared" si="2"/>
        <v>17</v>
      </c>
      <c r="H32" s="65">
        <f>VLOOKUP($A32,'Return Data'!$B$7:$R$2843,11,0)</f>
        <v>0.1293</v>
      </c>
      <c r="I32" s="66">
        <f t="shared" si="3"/>
        <v>26</v>
      </c>
      <c r="J32" s="65">
        <f>VLOOKUP($A32,'Return Data'!$B$7:$R$2843,12,0)</f>
        <v>4.4168000000000003</v>
      </c>
      <c r="K32" s="66">
        <f t="shared" si="8"/>
        <v>22</v>
      </c>
      <c r="L32" s="65">
        <f>VLOOKUP($A32,'Return Data'!$B$7:$R$2843,13,0)</f>
        <v>3.4525000000000001</v>
      </c>
      <c r="M32" s="66">
        <f t="shared" si="9"/>
        <v>23</v>
      </c>
      <c r="N32" s="65">
        <f>VLOOKUP($A32,'Return Data'!$B$7:$R$2843,17,0)</f>
        <v>8.4443000000000001</v>
      </c>
      <c r="O32" s="66">
        <f t="shared" si="10"/>
        <v>13</v>
      </c>
      <c r="P32" s="65">
        <f>VLOOKUP($A32,'Return Data'!$B$7:$R$2843,14,0)</f>
        <v>9.9740000000000002</v>
      </c>
      <c r="Q32" s="66">
        <f t="shared" si="11"/>
        <v>7</v>
      </c>
      <c r="R32" s="65">
        <f>VLOOKUP($A32,'Return Data'!$B$7:$R$2843,16,0)</f>
        <v>8.9368999999999996</v>
      </c>
      <c r="S32" s="67">
        <f t="shared" si="0"/>
        <v>7</v>
      </c>
    </row>
    <row r="33" spans="1:19" x14ac:dyDescent="0.3">
      <c r="A33" s="82" t="s">
        <v>1131</v>
      </c>
      <c r="B33" s="64">
        <f>VLOOKUP($A33,'Return Data'!$B$7:$R$2843,3,0)</f>
        <v>44376</v>
      </c>
      <c r="C33" s="65">
        <f>VLOOKUP($A33,'Return Data'!$B$7:$R$2843,4,0)</f>
        <v>54.426900000000003</v>
      </c>
      <c r="D33" s="65">
        <f>VLOOKUP($A33,'Return Data'!$B$7:$R$2843,9,0)</f>
        <v>-0.7288</v>
      </c>
      <c r="E33" s="66">
        <f t="shared" si="1"/>
        <v>26</v>
      </c>
      <c r="F33" s="65">
        <f>VLOOKUP($A33,'Return Data'!$B$7:$R$2843,10,0)</f>
        <v>4.3982000000000001</v>
      </c>
      <c r="G33" s="66">
        <f t="shared" si="2"/>
        <v>29</v>
      </c>
      <c r="H33" s="65">
        <f>VLOOKUP($A33,'Return Data'!$B$7:$R$2843,11,0)</f>
        <v>7.4499999999999997E-2</v>
      </c>
      <c r="I33" s="66">
        <f t="shared" si="3"/>
        <v>27</v>
      </c>
      <c r="J33" s="65">
        <f>VLOOKUP($A33,'Return Data'!$B$7:$R$2843,12,0)</f>
        <v>2.8976999999999999</v>
      </c>
      <c r="K33" s="66">
        <f t="shared" si="8"/>
        <v>29</v>
      </c>
      <c r="L33" s="65">
        <f>VLOOKUP($A33,'Return Data'!$B$7:$R$2843,13,0)</f>
        <v>4.6231</v>
      </c>
      <c r="M33" s="66">
        <f t="shared" si="9"/>
        <v>18</v>
      </c>
      <c r="N33" s="65">
        <f>VLOOKUP($A33,'Return Data'!$B$7:$R$2843,17,0)</f>
        <v>4.9149000000000003</v>
      </c>
      <c r="O33" s="66">
        <f t="shared" si="10"/>
        <v>25</v>
      </c>
      <c r="P33" s="65">
        <f>VLOOKUP($A33,'Return Data'!$B$7:$R$2843,14,0)</f>
        <v>3.0184000000000002</v>
      </c>
      <c r="Q33" s="66">
        <f t="shared" si="11"/>
        <v>27</v>
      </c>
      <c r="R33" s="65">
        <f>VLOOKUP($A33,'Return Data'!$B$7:$R$2843,16,0)</f>
        <v>5.6245000000000003</v>
      </c>
      <c r="S33" s="67">
        <f t="shared" si="0"/>
        <v>29</v>
      </c>
    </row>
    <row r="34" spans="1:19" x14ac:dyDescent="0.3">
      <c r="A34" s="82" t="s">
        <v>1132</v>
      </c>
      <c r="B34" s="64">
        <f>VLOOKUP($A34,'Return Data'!$B$7:$R$2843,3,0)</f>
        <v>44376</v>
      </c>
      <c r="C34" s="65">
        <f>VLOOKUP($A34,'Return Data'!$B$7:$R$2843,4,0)</f>
        <v>65.838399999999993</v>
      </c>
      <c r="D34" s="65">
        <f>VLOOKUP($A34,'Return Data'!$B$7:$R$2843,9,0)</f>
        <v>4.7248999999999999</v>
      </c>
      <c r="E34" s="66">
        <f t="shared" si="1"/>
        <v>6</v>
      </c>
      <c r="F34" s="65">
        <f>VLOOKUP($A34,'Return Data'!$B$7:$R$2843,10,0)</f>
        <v>6.9458000000000002</v>
      </c>
      <c r="G34" s="66">
        <f t="shared" si="2"/>
        <v>14</v>
      </c>
      <c r="H34" s="65">
        <f>VLOOKUP($A34,'Return Data'!$B$7:$R$2843,11,0)</f>
        <v>1.0383</v>
      </c>
      <c r="I34" s="66">
        <f t="shared" si="3"/>
        <v>23</v>
      </c>
      <c r="J34" s="65">
        <f>VLOOKUP($A34,'Return Data'!$B$7:$R$2843,12,0)</f>
        <v>5.9324000000000003</v>
      </c>
      <c r="K34" s="66">
        <f t="shared" si="8"/>
        <v>13</v>
      </c>
      <c r="L34" s="65">
        <f>VLOOKUP($A34,'Return Data'!$B$7:$R$2843,13,0)</f>
        <v>5.3345000000000002</v>
      </c>
      <c r="M34" s="66">
        <f t="shared" si="9"/>
        <v>13</v>
      </c>
      <c r="N34" s="65">
        <f>VLOOKUP($A34,'Return Data'!$B$7:$R$2843,17,0)</f>
        <v>9.2623999999999995</v>
      </c>
      <c r="O34" s="66">
        <f t="shared" si="10"/>
        <v>8</v>
      </c>
      <c r="P34" s="65">
        <f>VLOOKUP($A34,'Return Data'!$B$7:$R$2843,14,0)</f>
        <v>10.0459</v>
      </c>
      <c r="Q34" s="66">
        <f t="shared" si="11"/>
        <v>6</v>
      </c>
      <c r="R34" s="65">
        <f>VLOOKUP($A34,'Return Data'!$B$7:$R$2843,16,0)</f>
        <v>8.3480000000000008</v>
      </c>
      <c r="S34" s="67">
        <f t="shared" si="0"/>
        <v>17</v>
      </c>
    </row>
    <row r="35" spans="1:19" x14ac:dyDescent="0.3">
      <c r="A35" s="82" t="s">
        <v>1135</v>
      </c>
      <c r="B35" s="64">
        <f>VLOOKUP($A35,'Return Data'!$B$7:$R$2843,3,0)</f>
        <v>44376</v>
      </c>
      <c r="C35" s="65">
        <f>VLOOKUP($A35,'Return Data'!$B$7:$R$2843,4,0)</f>
        <v>60.053699999999999</v>
      </c>
      <c r="D35" s="65">
        <f>VLOOKUP($A35,'Return Data'!$B$7:$R$2843,9,0)</f>
        <v>-1.3089999999999999</v>
      </c>
      <c r="E35" s="66">
        <f t="shared" si="1"/>
        <v>28</v>
      </c>
      <c r="F35" s="65">
        <f>VLOOKUP($A35,'Return Data'!$B$7:$R$2843,10,0)</f>
        <v>4.2930000000000001</v>
      </c>
      <c r="G35" s="66">
        <f t="shared" si="2"/>
        <v>30</v>
      </c>
      <c r="H35" s="65">
        <f>VLOOKUP($A35,'Return Data'!$B$7:$R$2843,11,0)</f>
        <v>0.91749999999999998</v>
      </c>
      <c r="I35" s="66">
        <f t="shared" si="3"/>
        <v>24</v>
      </c>
      <c r="J35" s="65">
        <f>VLOOKUP($A35,'Return Data'!$B$7:$R$2843,12,0)</f>
        <v>3.7303999999999999</v>
      </c>
      <c r="K35" s="66">
        <f t="shared" si="8"/>
        <v>27</v>
      </c>
      <c r="L35" s="65">
        <f>VLOOKUP($A35,'Return Data'!$B$7:$R$2843,13,0)</f>
        <v>3.0733000000000001</v>
      </c>
      <c r="M35" s="66">
        <f t="shared" si="9"/>
        <v>27</v>
      </c>
      <c r="N35" s="65">
        <f>VLOOKUP($A35,'Return Data'!$B$7:$R$2843,17,0)</f>
        <v>7.2523999999999997</v>
      </c>
      <c r="O35" s="66">
        <f t="shared" si="10"/>
        <v>20</v>
      </c>
      <c r="P35" s="65">
        <f>VLOOKUP($A35,'Return Data'!$B$7:$R$2843,14,0)</f>
        <v>8.6233000000000004</v>
      </c>
      <c r="Q35" s="66">
        <f t="shared" si="11"/>
        <v>16</v>
      </c>
      <c r="R35" s="65">
        <f>VLOOKUP($A35,'Return Data'!$B$7:$R$2843,16,0)</f>
        <v>7.5922000000000001</v>
      </c>
      <c r="S35" s="67">
        <f t="shared" si="0"/>
        <v>22</v>
      </c>
    </row>
    <row r="36" spans="1:19" x14ac:dyDescent="0.3">
      <c r="A36" s="82" t="s">
        <v>1137</v>
      </c>
      <c r="B36" s="64">
        <f>VLOOKUP($A36,'Return Data'!$B$7:$R$2843,3,0)</f>
        <v>44376</v>
      </c>
      <c r="C36" s="65">
        <f>VLOOKUP($A36,'Return Data'!$B$7:$R$2843,4,0)</f>
        <v>76.415300000000002</v>
      </c>
      <c r="D36" s="65">
        <f>VLOOKUP($A36,'Return Data'!$B$7:$R$2843,9,0)</f>
        <v>-2.9180999999999999</v>
      </c>
      <c r="E36" s="66">
        <f t="shared" si="1"/>
        <v>32</v>
      </c>
      <c r="F36" s="65">
        <f>VLOOKUP($A36,'Return Data'!$B$7:$R$2843,10,0)</f>
        <v>4.7815000000000003</v>
      </c>
      <c r="G36" s="66">
        <f t="shared" si="2"/>
        <v>28</v>
      </c>
      <c r="H36" s="65">
        <f>VLOOKUP($A36,'Return Data'!$B$7:$R$2843,11,0)</f>
        <v>0.69259999999999999</v>
      </c>
      <c r="I36" s="66">
        <f t="shared" si="3"/>
        <v>25</v>
      </c>
      <c r="J36" s="65">
        <f>VLOOKUP($A36,'Return Data'!$B$7:$R$2843,12,0)</f>
        <v>4.2782999999999998</v>
      </c>
      <c r="K36" s="66">
        <f t="shared" si="8"/>
        <v>23</v>
      </c>
      <c r="L36" s="65">
        <f>VLOOKUP($A36,'Return Data'!$B$7:$R$2843,13,0)</f>
        <v>3.4697</v>
      </c>
      <c r="M36" s="66">
        <f t="shared" si="9"/>
        <v>22</v>
      </c>
      <c r="N36" s="65">
        <f>VLOOKUP($A36,'Return Data'!$B$7:$R$2843,17,0)</f>
        <v>8.2062000000000008</v>
      </c>
      <c r="O36" s="66">
        <f t="shared" si="10"/>
        <v>16</v>
      </c>
      <c r="P36" s="65">
        <f>VLOOKUP($A36,'Return Data'!$B$7:$R$2843,14,0)</f>
        <v>10.102</v>
      </c>
      <c r="Q36" s="66">
        <f t="shared" si="11"/>
        <v>5</v>
      </c>
      <c r="R36" s="65">
        <f>VLOOKUP($A36,'Return Data'!$B$7:$R$2843,16,0)</f>
        <v>8.6102000000000007</v>
      </c>
      <c r="S36" s="67">
        <f t="shared" si="0"/>
        <v>14</v>
      </c>
    </row>
    <row r="37" spans="1:19" x14ac:dyDescent="0.3">
      <c r="A37" s="82" t="s">
        <v>1138</v>
      </c>
      <c r="B37" s="64">
        <f>VLOOKUP($A37,'Return Data'!$B$7:$R$2843,3,0)</f>
        <v>44376</v>
      </c>
      <c r="C37" s="65">
        <f>VLOOKUP($A37,'Return Data'!$B$7:$R$2843,4,0)</f>
        <v>58.395299999999999</v>
      </c>
      <c r="D37" s="65">
        <f>VLOOKUP($A37,'Return Data'!$B$7:$R$2843,9,0)</f>
        <v>4.1933999999999996</v>
      </c>
      <c r="E37" s="66">
        <f t="shared" si="1"/>
        <v>8</v>
      </c>
      <c r="F37" s="65">
        <f>VLOOKUP($A37,'Return Data'!$B$7:$R$2843,10,0)</f>
        <v>6.9497</v>
      </c>
      <c r="G37" s="66">
        <f t="shared" si="2"/>
        <v>13</v>
      </c>
      <c r="H37" s="65">
        <f>VLOOKUP($A37,'Return Data'!$B$7:$R$2843,11,0)</f>
        <v>3.8096000000000001</v>
      </c>
      <c r="I37" s="66">
        <f t="shared" si="3"/>
        <v>9</v>
      </c>
      <c r="J37" s="65">
        <f>VLOOKUP($A37,'Return Data'!$B$7:$R$2843,12,0)</f>
        <v>6.7091000000000003</v>
      </c>
      <c r="K37" s="66">
        <f t="shared" si="8"/>
        <v>10</v>
      </c>
      <c r="L37" s="65">
        <f>VLOOKUP($A37,'Return Data'!$B$7:$R$2843,13,0)</f>
        <v>6.8700999999999999</v>
      </c>
      <c r="M37" s="66">
        <f t="shared" si="9"/>
        <v>10</v>
      </c>
      <c r="N37" s="65">
        <f>VLOOKUP($A37,'Return Data'!$B$7:$R$2843,17,0)</f>
        <v>10.509600000000001</v>
      </c>
      <c r="O37" s="66">
        <f t="shared" si="10"/>
        <v>1</v>
      </c>
      <c r="P37" s="65">
        <f>VLOOKUP($A37,'Return Data'!$B$7:$R$2843,14,0)</f>
        <v>10.354900000000001</v>
      </c>
      <c r="Q37" s="66">
        <f t="shared" si="11"/>
        <v>1</v>
      </c>
      <c r="R37" s="65">
        <f>VLOOKUP($A37,'Return Data'!$B$7:$R$2843,16,0)</f>
        <v>8.8572000000000006</v>
      </c>
      <c r="S37" s="67">
        <f t="shared" si="0"/>
        <v>9</v>
      </c>
    </row>
    <row r="38" spans="1:19" x14ac:dyDescent="0.3">
      <c r="A38" s="82" t="s">
        <v>1140</v>
      </c>
      <c r="B38" s="64">
        <f>VLOOKUP($A38,'Return Data'!$B$7:$R$2843,3,0)</f>
        <v>44376</v>
      </c>
      <c r="C38" s="65">
        <f>VLOOKUP($A38,'Return Data'!$B$7:$R$2843,4,0)</f>
        <v>70.455299999999994</v>
      </c>
      <c r="D38" s="65">
        <f>VLOOKUP($A38,'Return Data'!$B$7:$R$2843,9,0)</f>
        <v>0.89439999999999997</v>
      </c>
      <c r="E38" s="66">
        <f t="shared" si="1"/>
        <v>18</v>
      </c>
      <c r="F38" s="65">
        <f>VLOOKUP($A38,'Return Data'!$B$7:$R$2843,10,0)</f>
        <v>5.4459</v>
      </c>
      <c r="G38" s="66">
        <f t="shared" si="2"/>
        <v>23</v>
      </c>
      <c r="H38" s="65">
        <f>VLOOKUP($A38,'Return Data'!$B$7:$R$2843,11,0)</f>
        <v>1.9289000000000001</v>
      </c>
      <c r="I38" s="66">
        <f t="shared" si="3"/>
        <v>18</v>
      </c>
      <c r="J38" s="65">
        <f>VLOOKUP($A38,'Return Data'!$B$7:$R$2843,12,0)</f>
        <v>5.0894000000000004</v>
      </c>
      <c r="K38" s="66">
        <f t="shared" si="8"/>
        <v>18</v>
      </c>
      <c r="L38" s="65">
        <f>VLOOKUP($A38,'Return Data'!$B$7:$R$2843,13,0)</f>
        <v>5.2850999999999999</v>
      </c>
      <c r="M38" s="66">
        <f t="shared" si="9"/>
        <v>14</v>
      </c>
      <c r="N38" s="65">
        <f>VLOOKUP($A38,'Return Data'!$B$7:$R$2843,17,0)</f>
        <v>8.9861000000000004</v>
      </c>
      <c r="O38" s="66">
        <f t="shared" si="10"/>
        <v>11</v>
      </c>
      <c r="P38" s="65">
        <f>VLOOKUP($A38,'Return Data'!$B$7:$R$2843,14,0)</f>
        <v>9.1175999999999995</v>
      </c>
      <c r="Q38" s="66">
        <f t="shared" si="11"/>
        <v>12</v>
      </c>
      <c r="R38" s="65">
        <f>VLOOKUP($A38,'Return Data'!$B$7:$R$2843,16,0)</f>
        <v>8.6336999999999993</v>
      </c>
      <c r="S38" s="67">
        <f t="shared" si="0"/>
        <v>13</v>
      </c>
    </row>
    <row r="39" spans="1:19" x14ac:dyDescent="0.3">
      <c r="A39" s="82" t="s">
        <v>1142</v>
      </c>
      <c r="B39" s="64">
        <f>VLOOKUP($A39,'Return Data'!$B$7:$R$2843,3,0)</f>
        <v>44376</v>
      </c>
      <c r="C39" s="65">
        <f>VLOOKUP($A39,'Return Data'!$B$7:$R$2843,4,0)</f>
        <v>1.7564</v>
      </c>
      <c r="D39" s="65">
        <f>VLOOKUP($A39,'Return Data'!$B$7:$R$2843,9,0)</f>
        <v>11.015499999999999</v>
      </c>
      <c r="E39" s="66">
        <f t="shared" si="1"/>
        <v>2</v>
      </c>
      <c r="F39" s="65">
        <f>VLOOKUP($A39,'Return Data'!$B$7:$R$2843,10,0)</f>
        <v>11.257899999999999</v>
      </c>
      <c r="G39" s="66">
        <f t="shared" si="2"/>
        <v>3</v>
      </c>
      <c r="H39" s="65">
        <f>VLOOKUP($A39,'Return Data'!$B$7:$R$2843,11,0)</f>
        <v>-40.117199999999997</v>
      </c>
      <c r="I39" s="66">
        <f t="shared" si="3"/>
        <v>32</v>
      </c>
      <c r="J39" s="65"/>
      <c r="K39" s="66"/>
      <c r="L39" s="65"/>
      <c r="M39" s="66"/>
      <c r="N39" s="65"/>
      <c r="O39" s="66"/>
      <c r="P39" s="65"/>
      <c r="Q39" s="66"/>
      <c r="R39" s="65">
        <f>VLOOKUP($A39,'Return Data'!$B$7:$R$2843,16,0)</f>
        <v>-10.351800000000001</v>
      </c>
      <c r="S39" s="67">
        <f t="shared" si="0"/>
        <v>31</v>
      </c>
    </row>
    <row r="40" spans="1:19" x14ac:dyDescent="0.3">
      <c r="A40" s="82" t="s">
        <v>1144</v>
      </c>
      <c r="B40" s="64">
        <f>VLOOKUP($A40,'Return Data'!$B$7:$R$2843,3,0)</f>
        <v>44376</v>
      </c>
      <c r="C40" s="65">
        <f>VLOOKUP($A40,'Return Data'!$B$7:$R$2843,4,0)</f>
        <v>54.686399999999999</v>
      </c>
      <c r="D40" s="65">
        <f>VLOOKUP($A40,'Return Data'!$B$7:$R$2843,9,0)</f>
        <v>0.79310000000000003</v>
      </c>
      <c r="E40" s="66">
        <f t="shared" si="1"/>
        <v>19</v>
      </c>
      <c r="F40" s="65">
        <f>VLOOKUP($A40,'Return Data'!$B$7:$R$2843,10,0)</f>
        <v>4.1071</v>
      </c>
      <c r="G40" s="66">
        <f t="shared" si="2"/>
        <v>32</v>
      </c>
      <c r="H40" s="65">
        <f>VLOOKUP($A40,'Return Data'!$B$7:$R$2843,11,0)</f>
        <v>1.6099000000000001</v>
      </c>
      <c r="I40" s="66">
        <f t="shared" si="3"/>
        <v>22</v>
      </c>
      <c r="J40" s="65">
        <f>VLOOKUP($A40,'Return Data'!$B$7:$R$2843,12,0)</f>
        <v>3.8811</v>
      </c>
      <c r="K40" s="66">
        <f>RANK(J40,J$8:J$42,0)</f>
        <v>26</v>
      </c>
      <c r="L40" s="65">
        <f>VLOOKUP($A40,'Return Data'!$B$7:$R$2843,13,0)</f>
        <v>3.3891</v>
      </c>
      <c r="M40" s="66">
        <f>RANK(L40,L$8:L$42,0)</f>
        <v>24</v>
      </c>
      <c r="N40" s="65">
        <f>VLOOKUP($A40,'Return Data'!$B$7:$R$2843,17,0)</f>
        <v>2.1276999999999999</v>
      </c>
      <c r="O40" s="66">
        <f>RANK(N40,N$8:N$42,0)</f>
        <v>29</v>
      </c>
      <c r="P40" s="65">
        <f>VLOOKUP($A40,'Return Data'!$B$7:$R$2843,14,0)</f>
        <v>0.2429</v>
      </c>
      <c r="Q40" s="66">
        <f>RANK(P40,P$8:P$42,0)</f>
        <v>28</v>
      </c>
      <c r="R40" s="65">
        <f>VLOOKUP($A40,'Return Data'!$B$7:$R$2843,16,0)</f>
        <v>5.6974999999999998</v>
      </c>
      <c r="S40" s="67">
        <f t="shared" si="0"/>
        <v>28</v>
      </c>
    </row>
    <row r="41" spans="1:19" x14ac:dyDescent="0.3">
      <c r="A41" s="82" t="s">
        <v>1007</v>
      </c>
      <c r="B41" s="64">
        <f>VLOOKUP($A41,'Return Data'!$B$7:$R$2843,3,0)</f>
        <v>44376</v>
      </c>
      <c r="C41" s="65">
        <f>VLOOKUP($A41,'Return Data'!$B$7:$R$2843,4,0)</f>
        <v>76.361500000000007</v>
      </c>
      <c r="D41" s="65">
        <f>VLOOKUP($A41,'Return Data'!$B$7:$R$2843,9,0)</f>
        <v>-6.4947999999999997</v>
      </c>
      <c r="E41" s="66">
        <f t="shared" si="1"/>
        <v>33</v>
      </c>
      <c r="F41" s="65">
        <f>VLOOKUP($A41,'Return Data'!$B$7:$R$2843,10,0)</f>
        <v>4.2173999999999996</v>
      </c>
      <c r="G41" s="66">
        <f t="shared" si="2"/>
        <v>31</v>
      </c>
      <c r="H41" s="65">
        <f>VLOOKUP($A41,'Return Data'!$B$7:$R$2843,11,0)</f>
        <v>-1.0065999999999999</v>
      </c>
      <c r="I41" s="66">
        <f t="shared" si="3"/>
        <v>30</v>
      </c>
      <c r="J41" s="65">
        <f>VLOOKUP($A41,'Return Data'!$B$7:$R$2843,12,0)</f>
        <v>3.1661999999999999</v>
      </c>
      <c r="K41" s="66">
        <f>RANK(J41,J$8:J$42,0)</f>
        <v>28</v>
      </c>
      <c r="L41" s="65">
        <f>VLOOKUP($A41,'Return Data'!$B$7:$R$2843,13,0)</f>
        <v>3.2477</v>
      </c>
      <c r="M41" s="66">
        <f>RANK(L41,L$8:L$42,0)</f>
        <v>25</v>
      </c>
      <c r="N41" s="65">
        <f>VLOOKUP($A41,'Return Data'!$B$7:$R$2843,17,0)</f>
        <v>7.7763</v>
      </c>
      <c r="O41" s="66">
        <f>RANK(N41,N$8:N$42,0)</f>
        <v>18</v>
      </c>
      <c r="P41" s="65">
        <f>VLOOKUP($A41,'Return Data'!$B$7:$R$2843,14,0)</f>
        <v>10.242900000000001</v>
      </c>
      <c r="Q41" s="66">
        <f>RANK(P41,P$8:P$42,0)</f>
        <v>3</v>
      </c>
      <c r="R41" s="65">
        <f>VLOOKUP($A41,'Return Data'!$B$7:$R$2843,16,0)</f>
        <v>9.1022999999999996</v>
      </c>
      <c r="S41" s="67">
        <f t="shared" si="0"/>
        <v>6</v>
      </c>
    </row>
    <row r="42" spans="1:19" x14ac:dyDescent="0.3">
      <c r="A42" s="82" t="s">
        <v>1009</v>
      </c>
      <c r="B42" s="64">
        <f>VLOOKUP($A42,'Return Data'!$B$7:$R$2843,3,0)</f>
        <v>44376</v>
      </c>
      <c r="C42" s="65">
        <f>VLOOKUP($A42,'Return Data'!$B$7:$R$2843,4,0)</f>
        <v>13.740500000000001</v>
      </c>
      <c r="D42" s="65">
        <f>VLOOKUP($A42,'Return Data'!$B$7:$R$2843,9,0)</f>
        <v>-17.7577</v>
      </c>
      <c r="E42" s="66">
        <f t="shared" si="1"/>
        <v>34</v>
      </c>
      <c r="F42" s="65">
        <f>VLOOKUP($A42,'Return Data'!$B$7:$R$2843,10,0)</f>
        <v>-4.3403999999999998</v>
      </c>
      <c r="G42" s="66">
        <f t="shared" si="2"/>
        <v>34</v>
      </c>
      <c r="H42" s="65">
        <f>VLOOKUP($A42,'Return Data'!$B$7:$R$2843,11,0)</f>
        <v>-4.468</v>
      </c>
      <c r="I42" s="66">
        <f t="shared" si="3"/>
        <v>31</v>
      </c>
      <c r="J42" s="65">
        <f>VLOOKUP($A42,'Return Data'!$B$7:$R$2843,12,0)</f>
        <v>2.2881999999999998</v>
      </c>
      <c r="K42" s="66">
        <f>RANK(J42,J$8:J$42,0)</f>
        <v>30</v>
      </c>
      <c r="L42" s="65">
        <f>VLOOKUP($A42,'Return Data'!$B$7:$R$2843,13,0)</f>
        <v>1.3714999999999999</v>
      </c>
      <c r="M42" s="66">
        <f>RANK(L42,L$8:L$42,0)</f>
        <v>30</v>
      </c>
      <c r="N42" s="65">
        <f>VLOOKUP($A42,'Return Data'!$B$7:$R$2843,17,0)</f>
        <v>7.0610999999999997</v>
      </c>
      <c r="O42" s="66">
        <f>RANK(N42,N$8:N$42,0)</f>
        <v>22</v>
      </c>
      <c r="P42" s="65"/>
      <c r="Q42" s="66"/>
      <c r="R42" s="65">
        <f>VLOOKUP($A42,'Return Data'!$B$7:$R$2843,16,0)</f>
        <v>11.238300000000001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1.3871705882352936</v>
      </c>
      <c r="E44" s="88"/>
      <c r="F44" s="89">
        <f>AVERAGE(F8:F42)</f>
        <v>6.4908588235294129</v>
      </c>
      <c r="G44" s="88"/>
      <c r="H44" s="89">
        <f>AVERAGE(H8:H42)</f>
        <v>-0.84332352941176436</v>
      </c>
      <c r="I44" s="88"/>
      <c r="J44" s="89">
        <f>AVERAGE(J8:J42)</f>
        <v>6.0988677419354849</v>
      </c>
      <c r="K44" s="88"/>
      <c r="L44" s="89">
        <f>AVERAGE(L8:L42)</f>
        <v>5.5700967741935479</v>
      </c>
      <c r="M44" s="88"/>
      <c r="N44" s="89">
        <f>AVERAGE(N8:N42)</f>
        <v>7.0751533333333327</v>
      </c>
      <c r="O44" s="88"/>
      <c r="P44" s="89">
        <f>AVERAGE(P8:P42)</f>
        <v>7.1268448275862051</v>
      </c>
      <c r="Q44" s="88"/>
      <c r="R44" s="89">
        <f>AVERAGE(R8:R42)</f>
        <v>4.8065799999999994</v>
      </c>
      <c r="S44" s="90"/>
    </row>
    <row r="45" spans="1:19" x14ac:dyDescent="0.3">
      <c r="A45" s="87" t="s">
        <v>28</v>
      </c>
      <c r="B45" s="88"/>
      <c r="C45" s="88"/>
      <c r="D45" s="89">
        <f>MIN(D8:D42)</f>
        <v>-17.7577</v>
      </c>
      <c r="E45" s="88"/>
      <c r="F45" s="89">
        <f>MIN(F8:F42)</f>
        <v>-4.3403999999999998</v>
      </c>
      <c r="G45" s="88"/>
      <c r="H45" s="89">
        <f>MIN(H8:H42)</f>
        <v>-41.174799999999998</v>
      </c>
      <c r="I45" s="88"/>
      <c r="J45" s="89">
        <f>MIN(J8:J42)</f>
        <v>0</v>
      </c>
      <c r="K45" s="88"/>
      <c r="L45" s="89">
        <f>MIN(L8:L42)</f>
        <v>0</v>
      </c>
      <c r="M45" s="88"/>
      <c r="N45" s="89">
        <f>MIN(N8:N42)</f>
        <v>-11.050599999999999</v>
      </c>
      <c r="O45" s="88"/>
      <c r="P45" s="89">
        <f>MIN(P8:P42)</f>
        <v>-7.5513000000000003</v>
      </c>
      <c r="Q45" s="88"/>
      <c r="R45" s="89">
        <f>MIN(R8:R42)</f>
        <v>-22.3218</v>
      </c>
      <c r="S45" s="90"/>
    </row>
    <row r="46" spans="1:19" ht="15" thickBot="1" x14ac:dyDescent="0.35">
      <c r="A46" s="91" t="s">
        <v>29</v>
      </c>
      <c r="B46" s="92"/>
      <c r="C46" s="92"/>
      <c r="D46" s="93">
        <f>MAX(D8:D42)</f>
        <v>12.829700000000001</v>
      </c>
      <c r="E46" s="92"/>
      <c r="F46" s="93">
        <f>MAX(F8:F42)</f>
        <v>17.9496</v>
      </c>
      <c r="G46" s="92"/>
      <c r="H46" s="93">
        <f>MAX(H8:H42)</f>
        <v>18.202500000000001</v>
      </c>
      <c r="I46" s="92"/>
      <c r="J46" s="93">
        <f>MAX(J8:J42)</f>
        <v>23.7746</v>
      </c>
      <c r="K46" s="92"/>
      <c r="L46" s="93">
        <f>MAX(L8:L42)</f>
        <v>15.367800000000001</v>
      </c>
      <c r="M46" s="92"/>
      <c r="N46" s="93">
        <f>MAX(N8:N42)</f>
        <v>10.509600000000001</v>
      </c>
      <c r="O46" s="92"/>
      <c r="P46" s="93">
        <f>MAX(P8:P42)</f>
        <v>10.354900000000001</v>
      </c>
      <c r="Q46" s="92"/>
      <c r="R46" s="93">
        <f>MAX(R8:R42)</f>
        <v>11.238300000000001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44376</v>
      </c>
      <c r="C8" s="65">
        <f>VLOOKUP($A8,'Return Data'!$B$7:$R$2843,4,0)</f>
        <v>24.556899999999999</v>
      </c>
      <c r="D8" s="65">
        <f>VLOOKUP($A8,'Return Data'!$B$7:$R$2843,9,0)</f>
        <v>1.1157999999999999</v>
      </c>
      <c r="E8" s="66">
        <f>RANK(D8,D$8:D$42,0)</f>
        <v>13</v>
      </c>
      <c r="F8" s="65">
        <f>VLOOKUP($A8,'Return Data'!$B$7:$R$2843,10,0)</f>
        <v>7.2548000000000004</v>
      </c>
      <c r="G8" s="66">
        <f>RANK(F8,F$8:F$42,0)</f>
        <v>9</v>
      </c>
      <c r="H8" s="65">
        <f>VLOOKUP($A8,'Return Data'!$B$7:$R$2843,11,0)</f>
        <v>8.6350999999999996</v>
      </c>
      <c r="I8" s="66">
        <f>RANK(H8,H$8:H$42,0)</f>
        <v>2</v>
      </c>
      <c r="J8" s="65">
        <f>VLOOKUP($A8,'Return Data'!$B$7:$R$2843,12,0)</f>
        <v>8.6752000000000002</v>
      </c>
      <c r="K8" s="66">
        <f>RANK(J8,J$8:J$42,0)</f>
        <v>2</v>
      </c>
      <c r="L8" s="65">
        <f>VLOOKUP($A8,'Return Data'!$B$7:$R$2843,13,0)</f>
        <v>14.670400000000001</v>
      </c>
      <c r="M8" s="66">
        <f>RANK(L8,L$8:L$42,0)</f>
        <v>1</v>
      </c>
      <c r="N8" s="65">
        <f>VLOOKUP($A8,'Return Data'!$B$7:$R$2843,17,0)</f>
        <v>3.3624999999999998</v>
      </c>
      <c r="O8" s="66">
        <f>RANK(N8,N$8:N$42,0)</f>
        <v>26</v>
      </c>
      <c r="P8" s="65">
        <f>VLOOKUP($A8,'Return Data'!$B$7:$R$2843,14,0)</f>
        <v>3.5249999999999999</v>
      </c>
      <c r="Q8" s="66">
        <f>RANK(P8,P$8:P$42,0)</f>
        <v>23</v>
      </c>
      <c r="R8" s="65">
        <f>VLOOKUP($A8,'Return Data'!$B$7:$R$2843,16,0)</f>
        <v>7.5959000000000003</v>
      </c>
      <c r="S8" s="67">
        <f t="shared" ref="S8:S42" si="0">RANK(R8,R$8:R$42,0)</f>
        <v>22</v>
      </c>
    </row>
    <row r="9" spans="1:19" x14ac:dyDescent="0.3">
      <c r="A9" s="82" t="s">
        <v>1073</v>
      </c>
      <c r="B9" s="64">
        <f>VLOOKUP($A9,'Return Data'!$B$7:$R$2843,3,0)</f>
        <v>44376</v>
      </c>
      <c r="C9" s="65">
        <f>VLOOKUP($A9,'Return Data'!$B$7:$R$2843,4,0)</f>
        <v>1.3322000000000001</v>
      </c>
      <c r="D9" s="65"/>
      <c r="E9" s="66"/>
      <c r="F9" s="65"/>
      <c r="G9" s="66"/>
      <c r="H9" s="65"/>
      <c r="I9" s="66"/>
      <c r="J9" s="65"/>
      <c r="K9" s="66"/>
      <c r="L9" s="65"/>
      <c r="M9" s="66"/>
      <c r="N9" s="65"/>
      <c r="O9" s="66"/>
      <c r="P9" s="65"/>
      <c r="Q9" s="66"/>
      <c r="R9" s="65">
        <f>VLOOKUP($A9,'Return Data'!$B$7:$R$2843,16,0)</f>
        <v>-15.769500000000001</v>
      </c>
      <c r="S9" s="67">
        <f t="shared" si="0"/>
        <v>34</v>
      </c>
    </row>
    <row r="10" spans="1:19" x14ac:dyDescent="0.3">
      <c r="A10" s="82" t="s">
        <v>1075</v>
      </c>
      <c r="B10" s="64">
        <f>VLOOKUP($A10,'Return Data'!$B$7:$R$2843,3,0)</f>
        <v>44376</v>
      </c>
      <c r="C10" s="65">
        <f>VLOOKUP($A10,'Return Data'!$B$7:$R$2843,4,0)</f>
        <v>21.481999999999999</v>
      </c>
      <c r="D10" s="65">
        <f>VLOOKUP($A10,'Return Data'!$B$7:$R$2843,9,0)</f>
        <v>2.0691999999999999</v>
      </c>
      <c r="E10" s="66">
        <f t="shared" ref="E10:E42" si="1">RANK(D10,D$8:D$42,0)</f>
        <v>11</v>
      </c>
      <c r="F10" s="65">
        <f>VLOOKUP($A10,'Return Data'!$B$7:$R$2843,10,0)</f>
        <v>7.1896000000000004</v>
      </c>
      <c r="G10" s="66">
        <f t="shared" ref="G10:G42" si="2">RANK(F10,F$8:F$42,0)</f>
        <v>10</v>
      </c>
      <c r="H10" s="65">
        <f>VLOOKUP($A10,'Return Data'!$B$7:$R$2843,11,0)</f>
        <v>4.8936000000000002</v>
      </c>
      <c r="I10" s="66">
        <f t="shared" ref="I10:I42" si="3">RANK(H10,H$8:H$42,0)</f>
        <v>4</v>
      </c>
      <c r="J10" s="65">
        <f>VLOOKUP($A10,'Return Data'!$B$7:$R$2843,12,0)</f>
        <v>7.2461000000000002</v>
      </c>
      <c r="K10" s="66">
        <f t="shared" ref="K10:K19" si="4">RANK(J10,J$8:J$42,0)</f>
        <v>6</v>
      </c>
      <c r="L10" s="65">
        <f>VLOOKUP($A10,'Return Data'!$B$7:$R$2843,13,0)</f>
        <v>7.7980999999999998</v>
      </c>
      <c r="M10" s="66">
        <f t="shared" ref="M10:M19" si="5">RANK(L10,L$8:L$42,0)</f>
        <v>6</v>
      </c>
      <c r="N10" s="65">
        <f>VLOOKUP($A10,'Return Data'!$B$7:$R$2843,17,0)</f>
        <v>8.9730000000000008</v>
      </c>
      <c r="O10" s="66">
        <f t="shared" ref="O10:O19" si="6">RANK(N10,N$8:N$42,0)</f>
        <v>4</v>
      </c>
      <c r="P10" s="65">
        <f>VLOOKUP($A10,'Return Data'!$B$7:$R$2843,14,0)</f>
        <v>8.0653000000000006</v>
      </c>
      <c r="Q10" s="66">
        <f t="shared" ref="Q10:Q19" si="7">RANK(P10,P$8:P$42,0)</f>
        <v>15</v>
      </c>
      <c r="R10" s="65">
        <f>VLOOKUP($A10,'Return Data'!$B$7:$R$2843,16,0)</f>
        <v>8.6075999999999997</v>
      </c>
      <c r="S10" s="67">
        <f t="shared" si="0"/>
        <v>7</v>
      </c>
    </row>
    <row r="11" spans="1:19" x14ac:dyDescent="0.3">
      <c r="A11" s="82" t="s">
        <v>1076</v>
      </c>
      <c r="B11" s="64">
        <f>VLOOKUP($A11,'Return Data'!$B$7:$R$2843,3,0)</f>
        <v>44376</v>
      </c>
      <c r="C11" s="65">
        <f>VLOOKUP($A11,'Return Data'!$B$7:$R$2843,4,0)</f>
        <v>15.0153</v>
      </c>
      <c r="D11" s="65">
        <f>VLOOKUP($A11,'Return Data'!$B$7:$R$2843,9,0)</f>
        <v>-2.1457000000000002</v>
      </c>
      <c r="E11" s="66">
        <f t="shared" si="1"/>
        <v>29</v>
      </c>
      <c r="F11" s="65">
        <f>VLOOKUP($A11,'Return Data'!$B$7:$R$2843,10,0)</f>
        <v>4.3265000000000002</v>
      </c>
      <c r="G11" s="66">
        <f t="shared" si="2"/>
        <v>26</v>
      </c>
      <c r="H11" s="65">
        <f>VLOOKUP($A11,'Return Data'!$B$7:$R$2843,11,0)</f>
        <v>1.0324</v>
      </c>
      <c r="I11" s="66">
        <f t="shared" si="3"/>
        <v>21</v>
      </c>
      <c r="J11" s="65">
        <f>VLOOKUP($A11,'Return Data'!$B$7:$R$2843,12,0)</f>
        <v>4.0910000000000002</v>
      </c>
      <c r="K11" s="66">
        <f t="shared" si="4"/>
        <v>20</v>
      </c>
      <c r="L11" s="65">
        <f>VLOOKUP($A11,'Return Data'!$B$7:$R$2843,13,0)</f>
        <v>3.3641999999999999</v>
      </c>
      <c r="M11" s="66">
        <f t="shared" si="5"/>
        <v>20</v>
      </c>
      <c r="N11" s="65">
        <f>VLOOKUP($A11,'Return Data'!$B$7:$R$2843,17,0)</f>
        <v>5.7653999999999996</v>
      </c>
      <c r="O11" s="66">
        <f t="shared" si="6"/>
        <v>23</v>
      </c>
      <c r="P11" s="65">
        <f>VLOOKUP($A11,'Return Data'!$B$7:$R$2843,14,0)</f>
        <v>2.8159999999999998</v>
      </c>
      <c r="Q11" s="66">
        <f t="shared" si="7"/>
        <v>25</v>
      </c>
      <c r="R11" s="65">
        <f>VLOOKUP($A11,'Return Data'!$B$7:$R$2843,16,0)</f>
        <v>5.6986999999999997</v>
      </c>
      <c r="S11" s="67">
        <f t="shared" si="0"/>
        <v>29</v>
      </c>
    </row>
    <row r="12" spans="1:19" x14ac:dyDescent="0.3">
      <c r="A12" s="82" t="s">
        <v>1079</v>
      </c>
      <c r="B12" s="64">
        <f>VLOOKUP($A12,'Return Data'!$B$7:$R$2843,3,0)</f>
        <v>44376</v>
      </c>
      <c r="C12" s="65">
        <f>VLOOKUP($A12,'Return Data'!$B$7:$R$2843,4,0)</f>
        <v>64.330399999999997</v>
      </c>
      <c r="D12" s="65">
        <f>VLOOKUP($A12,'Return Data'!$B$7:$R$2843,9,0)</f>
        <v>0.52510000000000001</v>
      </c>
      <c r="E12" s="66">
        <f t="shared" si="1"/>
        <v>15</v>
      </c>
      <c r="F12" s="65">
        <f>VLOOKUP($A12,'Return Data'!$B$7:$R$2843,10,0)</f>
        <v>5.3095999999999997</v>
      </c>
      <c r="G12" s="66">
        <f t="shared" si="2"/>
        <v>18</v>
      </c>
      <c r="H12" s="65">
        <f>VLOOKUP($A12,'Return Data'!$B$7:$R$2843,11,0)</f>
        <v>2.7115999999999998</v>
      </c>
      <c r="I12" s="66">
        <f t="shared" si="3"/>
        <v>12</v>
      </c>
      <c r="J12" s="65">
        <f>VLOOKUP($A12,'Return Data'!$B$7:$R$2843,12,0)</f>
        <v>5.0872000000000002</v>
      </c>
      <c r="K12" s="66">
        <f t="shared" si="4"/>
        <v>13</v>
      </c>
      <c r="L12" s="65">
        <f>VLOOKUP($A12,'Return Data'!$B$7:$R$2843,13,0)</f>
        <v>4.5232000000000001</v>
      </c>
      <c r="M12" s="66">
        <f t="shared" si="5"/>
        <v>13</v>
      </c>
      <c r="N12" s="65">
        <f>VLOOKUP($A12,'Return Data'!$B$7:$R$2843,17,0)</f>
        <v>7.4123000000000001</v>
      </c>
      <c r="O12" s="66">
        <f t="shared" si="6"/>
        <v>15</v>
      </c>
      <c r="P12" s="65">
        <f>VLOOKUP($A12,'Return Data'!$B$7:$R$2843,14,0)</f>
        <v>5.2704000000000004</v>
      </c>
      <c r="Q12" s="66">
        <f t="shared" si="7"/>
        <v>21</v>
      </c>
      <c r="R12" s="65">
        <f>VLOOKUP($A12,'Return Data'!$B$7:$R$2843,16,0)</f>
        <v>8.0010999999999992</v>
      </c>
      <c r="S12" s="67">
        <f t="shared" si="0"/>
        <v>14</v>
      </c>
    </row>
    <row r="13" spans="1:19" x14ac:dyDescent="0.3">
      <c r="A13" s="82" t="s">
        <v>1082</v>
      </c>
      <c r="B13" s="64">
        <f>VLOOKUP($A13,'Return Data'!$B$7:$R$2843,3,0)</f>
        <v>44376</v>
      </c>
      <c r="C13" s="65">
        <f>VLOOKUP($A13,'Return Data'!$B$7:$R$2843,4,0)</f>
        <v>23.845800000000001</v>
      </c>
      <c r="D13" s="65">
        <f>VLOOKUP($A13,'Return Data'!$B$7:$R$2843,9,0)</f>
        <v>12.833</v>
      </c>
      <c r="E13" s="66">
        <f t="shared" si="1"/>
        <v>1</v>
      </c>
      <c r="F13" s="65">
        <f>VLOOKUP($A13,'Return Data'!$B$7:$R$2843,10,0)</f>
        <v>17.9512</v>
      </c>
      <c r="G13" s="66">
        <f t="shared" si="2"/>
        <v>1</v>
      </c>
      <c r="H13" s="65">
        <f>VLOOKUP($A13,'Return Data'!$B$7:$R$2843,11,0)</f>
        <v>17.8855</v>
      </c>
      <c r="I13" s="66">
        <f t="shared" si="3"/>
        <v>1</v>
      </c>
      <c r="J13" s="65">
        <f>VLOOKUP($A13,'Return Data'!$B$7:$R$2843,12,0)</f>
        <v>23.279800000000002</v>
      </c>
      <c r="K13" s="66">
        <f t="shared" si="4"/>
        <v>1</v>
      </c>
      <c r="L13" s="65">
        <f>VLOOKUP($A13,'Return Data'!$B$7:$R$2843,13,0)</f>
        <v>9.6006</v>
      </c>
      <c r="M13" s="66">
        <f t="shared" si="5"/>
        <v>2</v>
      </c>
      <c r="N13" s="65">
        <f>VLOOKUP($A13,'Return Data'!$B$7:$R$2843,17,0)</f>
        <v>3.1099000000000001</v>
      </c>
      <c r="O13" s="66">
        <f t="shared" si="6"/>
        <v>27</v>
      </c>
      <c r="P13" s="65">
        <f>VLOOKUP($A13,'Return Data'!$B$7:$R$2843,14,0)</f>
        <v>4.5937000000000001</v>
      </c>
      <c r="Q13" s="66">
        <f t="shared" si="7"/>
        <v>22</v>
      </c>
      <c r="R13" s="65">
        <f>VLOOKUP($A13,'Return Data'!$B$7:$R$2843,16,0)</f>
        <v>7.81</v>
      </c>
      <c r="S13" s="67">
        <f t="shared" si="0"/>
        <v>17</v>
      </c>
    </row>
    <row r="14" spans="1:19" x14ac:dyDescent="0.3">
      <c r="A14" s="82" t="s">
        <v>1084</v>
      </c>
      <c r="B14" s="64">
        <f>VLOOKUP($A14,'Return Data'!$B$7:$R$2843,3,0)</f>
        <v>44376</v>
      </c>
      <c r="C14" s="65">
        <f>VLOOKUP($A14,'Return Data'!$B$7:$R$2843,4,0)</f>
        <v>44.1937</v>
      </c>
      <c r="D14" s="65">
        <f>VLOOKUP($A14,'Return Data'!$B$7:$R$2843,9,0)</f>
        <v>2.8565</v>
      </c>
      <c r="E14" s="66">
        <f t="shared" si="1"/>
        <v>9</v>
      </c>
      <c r="F14" s="65">
        <f>VLOOKUP($A14,'Return Data'!$B$7:$R$2843,10,0)</f>
        <v>7.8837999999999999</v>
      </c>
      <c r="G14" s="66">
        <f t="shared" si="2"/>
        <v>5</v>
      </c>
      <c r="H14" s="65">
        <f>VLOOKUP($A14,'Return Data'!$B$7:$R$2843,11,0)</f>
        <v>4.7427999999999999</v>
      </c>
      <c r="I14" s="66">
        <f t="shared" si="3"/>
        <v>5</v>
      </c>
      <c r="J14" s="65">
        <f>VLOOKUP($A14,'Return Data'!$B$7:$R$2843,12,0)</f>
        <v>7.5868000000000002</v>
      </c>
      <c r="K14" s="66">
        <f t="shared" si="4"/>
        <v>5</v>
      </c>
      <c r="L14" s="65">
        <f>VLOOKUP($A14,'Return Data'!$B$7:$R$2843,13,0)</f>
        <v>8.1538000000000004</v>
      </c>
      <c r="M14" s="66">
        <f t="shared" si="5"/>
        <v>5</v>
      </c>
      <c r="N14" s="65">
        <f>VLOOKUP($A14,'Return Data'!$B$7:$R$2843,17,0)</f>
        <v>8.3780999999999999</v>
      </c>
      <c r="O14" s="66">
        <f t="shared" si="6"/>
        <v>8</v>
      </c>
      <c r="P14" s="65">
        <f>VLOOKUP($A14,'Return Data'!$B$7:$R$2843,14,0)</f>
        <v>8.3689999999999998</v>
      </c>
      <c r="Q14" s="66">
        <f t="shared" si="7"/>
        <v>10</v>
      </c>
      <c r="R14" s="65">
        <f>VLOOKUP($A14,'Return Data'!$B$7:$R$2843,16,0)</f>
        <v>7.9584000000000001</v>
      </c>
      <c r="S14" s="67">
        <f t="shared" si="0"/>
        <v>15</v>
      </c>
    </row>
    <row r="15" spans="1:19" x14ac:dyDescent="0.3">
      <c r="A15" s="82" t="s">
        <v>1086</v>
      </c>
      <c r="B15" s="64">
        <f>VLOOKUP($A15,'Return Data'!$B$7:$R$2843,3,0)</f>
        <v>44376</v>
      </c>
      <c r="C15" s="65">
        <f>VLOOKUP($A15,'Return Data'!$B$7:$R$2843,4,0)</f>
        <v>34.583799999999997</v>
      </c>
      <c r="D15" s="65">
        <f>VLOOKUP($A15,'Return Data'!$B$7:$R$2843,9,0)</f>
        <v>2.6015999999999999</v>
      </c>
      <c r="E15" s="66">
        <f t="shared" si="1"/>
        <v>10</v>
      </c>
      <c r="F15" s="65">
        <f>VLOOKUP($A15,'Return Data'!$B$7:$R$2843,10,0)</f>
        <v>7.7083000000000004</v>
      </c>
      <c r="G15" s="66">
        <f t="shared" si="2"/>
        <v>8</v>
      </c>
      <c r="H15" s="65">
        <f>VLOOKUP($A15,'Return Data'!$B$7:$R$2843,11,0)</f>
        <v>5.7866999999999997</v>
      </c>
      <c r="I15" s="66">
        <f t="shared" si="3"/>
        <v>3</v>
      </c>
      <c r="J15" s="65">
        <f>VLOOKUP($A15,'Return Data'!$B$7:$R$2843,12,0)</f>
        <v>7.6802000000000001</v>
      </c>
      <c r="K15" s="66">
        <f t="shared" si="4"/>
        <v>4</v>
      </c>
      <c r="L15" s="65">
        <f>VLOOKUP($A15,'Return Data'!$B$7:$R$2843,13,0)</f>
        <v>9.0221999999999998</v>
      </c>
      <c r="M15" s="66">
        <f t="shared" si="5"/>
        <v>3</v>
      </c>
      <c r="N15" s="65">
        <f>VLOOKUP($A15,'Return Data'!$B$7:$R$2843,17,0)</f>
        <v>9.4266000000000005</v>
      </c>
      <c r="O15" s="66">
        <f t="shared" si="6"/>
        <v>3</v>
      </c>
      <c r="P15" s="65">
        <f>VLOOKUP($A15,'Return Data'!$B$7:$R$2843,14,0)</f>
        <v>8.5343</v>
      </c>
      <c r="Q15" s="66">
        <f t="shared" si="7"/>
        <v>9</v>
      </c>
      <c r="R15" s="65">
        <f>VLOOKUP($A15,'Return Data'!$B$7:$R$2843,16,0)</f>
        <v>7.6665999999999999</v>
      </c>
      <c r="S15" s="67">
        <f t="shared" si="0"/>
        <v>20</v>
      </c>
    </row>
    <row r="16" spans="1:19" x14ac:dyDescent="0.3">
      <c r="A16" s="82" t="s">
        <v>1089</v>
      </c>
      <c r="B16" s="64">
        <f>VLOOKUP($A16,'Return Data'!$B$7:$R$2843,3,0)</f>
        <v>44376</v>
      </c>
      <c r="C16" s="65">
        <f>VLOOKUP($A16,'Return Data'!$B$7:$R$2843,4,0)</f>
        <v>37.064399999999999</v>
      </c>
      <c r="D16" s="65">
        <f>VLOOKUP($A16,'Return Data'!$B$7:$R$2843,9,0)</f>
        <v>0.25240000000000001</v>
      </c>
      <c r="E16" s="66">
        <f t="shared" si="1"/>
        <v>18</v>
      </c>
      <c r="F16" s="65">
        <f>VLOOKUP($A16,'Return Data'!$B$7:$R$2843,10,0)</f>
        <v>5.6302000000000003</v>
      </c>
      <c r="G16" s="66">
        <f t="shared" si="2"/>
        <v>15</v>
      </c>
      <c r="H16" s="65">
        <f>VLOOKUP($A16,'Return Data'!$B$7:$R$2843,11,0)</f>
        <v>1.1986000000000001</v>
      </c>
      <c r="I16" s="66">
        <f t="shared" si="3"/>
        <v>17</v>
      </c>
      <c r="J16" s="65">
        <f>VLOOKUP($A16,'Return Data'!$B$7:$R$2843,12,0)</f>
        <v>4.4828000000000001</v>
      </c>
      <c r="K16" s="66">
        <f t="shared" si="4"/>
        <v>16</v>
      </c>
      <c r="L16" s="65">
        <f>VLOOKUP($A16,'Return Data'!$B$7:$R$2843,13,0)</f>
        <v>3.9138000000000002</v>
      </c>
      <c r="M16" s="66">
        <f t="shared" si="5"/>
        <v>17</v>
      </c>
      <c r="N16" s="65">
        <f>VLOOKUP($A16,'Return Data'!$B$7:$R$2843,17,0)</f>
        <v>7.6802000000000001</v>
      </c>
      <c r="O16" s="66">
        <f t="shared" si="6"/>
        <v>14</v>
      </c>
      <c r="P16" s="65">
        <f>VLOOKUP($A16,'Return Data'!$B$7:$R$2843,14,0)</f>
        <v>8.3145000000000007</v>
      </c>
      <c r="Q16" s="66">
        <f t="shared" si="7"/>
        <v>12</v>
      </c>
      <c r="R16" s="65">
        <f>VLOOKUP($A16,'Return Data'!$B$7:$R$2843,16,0)</f>
        <v>7.5542999999999996</v>
      </c>
      <c r="S16" s="67">
        <f t="shared" si="0"/>
        <v>23</v>
      </c>
    </row>
    <row r="17" spans="1:19" x14ac:dyDescent="0.3">
      <c r="A17" s="82" t="s">
        <v>1092</v>
      </c>
      <c r="B17" s="64">
        <f>VLOOKUP($A17,'Return Data'!$B$7:$R$2843,3,0)</f>
        <v>44376</v>
      </c>
      <c r="C17" s="65">
        <f>VLOOKUP($A17,'Return Data'!$B$7:$R$2843,4,0)</f>
        <v>17.669699999999999</v>
      </c>
      <c r="D17" s="65">
        <f>VLOOKUP($A17,'Return Data'!$B$7:$R$2843,9,0)</f>
        <v>3.3277000000000001</v>
      </c>
      <c r="E17" s="66">
        <f t="shared" si="1"/>
        <v>8</v>
      </c>
      <c r="F17" s="65">
        <f>VLOOKUP($A17,'Return Data'!$B$7:$R$2843,10,0)</f>
        <v>7.7935999999999996</v>
      </c>
      <c r="G17" s="66">
        <f t="shared" si="2"/>
        <v>6</v>
      </c>
      <c r="H17" s="65">
        <f>VLOOKUP($A17,'Return Data'!$B$7:$R$2843,11,0)</f>
        <v>3.7000999999999999</v>
      </c>
      <c r="I17" s="66">
        <f t="shared" si="3"/>
        <v>8</v>
      </c>
      <c r="J17" s="65">
        <f>VLOOKUP($A17,'Return Data'!$B$7:$R$2843,12,0)</f>
        <v>7.1871999999999998</v>
      </c>
      <c r="K17" s="66">
        <f t="shared" si="4"/>
        <v>7</v>
      </c>
      <c r="L17" s="65">
        <f>VLOOKUP($A17,'Return Data'!$B$7:$R$2843,13,0)</f>
        <v>7.3467000000000002</v>
      </c>
      <c r="M17" s="66">
        <f t="shared" si="5"/>
        <v>7</v>
      </c>
      <c r="N17" s="65">
        <f>VLOOKUP($A17,'Return Data'!$B$7:$R$2843,17,0)</f>
        <v>7.6905999999999999</v>
      </c>
      <c r="O17" s="66">
        <f t="shared" si="6"/>
        <v>13</v>
      </c>
      <c r="P17" s="65">
        <f>VLOOKUP($A17,'Return Data'!$B$7:$R$2843,14,0)</f>
        <v>6.95</v>
      </c>
      <c r="Q17" s="66">
        <f t="shared" si="7"/>
        <v>19</v>
      </c>
      <c r="R17" s="65">
        <f>VLOOKUP($A17,'Return Data'!$B$7:$R$2843,16,0)</f>
        <v>8.1341000000000001</v>
      </c>
      <c r="S17" s="67">
        <f t="shared" si="0"/>
        <v>11</v>
      </c>
    </row>
    <row r="18" spans="1:19" x14ac:dyDescent="0.3">
      <c r="A18" s="82" t="s">
        <v>1095</v>
      </c>
      <c r="B18" s="64">
        <f>VLOOKUP($A18,'Return Data'!$B$7:$R$2843,3,0)</f>
        <v>44376</v>
      </c>
      <c r="C18" s="65">
        <f>VLOOKUP($A18,'Return Data'!$B$7:$R$2843,4,0)</f>
        <v>16.0044</v>
      </c>
      <c r="D18" s="65">
        <f>VLOOKUP($A18,'Return Data'!$B$7:$R$2843,9,0)</f>
        <v>0.47770000000000001</v>
      </c>
      <c r="E18" s="66">
        <f t="shared" si="1"/>
        <v>16</v>
      </c>
      <c r="F18" s="65">
        <f>VLOOKUP($A18,'Return Data'!$B$7:$R$2843,10,0)</f>
        <v>5.5205000000000002</v>
      </c>
      <c r="G18" s="66">
        <f t="shared" si="2"/>
        <v>17</v>
      </c>
      <c r="H18" s="65">
        <f>VLOOKUP($A18,'Return Data'!$B$7:$R$2843,11,0)</f>
        <v>4.3202999999999996</v>
      </c>
      <c r="I18" s="66">
        <f t="shared" si="3"/>
        <v>6</v>
      </c>
      <c r="J18" s="65">
        <f>VLOOKUP($A18,'Return Data'!$B$7:$R$2843,12,0)</f>
        <v>8.0678999999999998</v>
      </c>
      <c r="K18" s="66">
        <f t="shared" si="4"/>
        <v>3</v>
      </c>
      <c r="L18" s="65">
        <f>VLOOKUP($A18,'Return Data'!$B$7:$R$2843,13,0)</f>
        <v>8.7373999999999992</v>
      </c>
      <c r="M18" s="66">
        <f t="shared" si="5"/>
        <v>4</v>
      </c>
      <c r="N18" s="65">
        <f>VLOOKUP($A18,'Return Data'!$B$7:$R$2843,17,0)</f>
        <v>8.1582000000000008</v>
      </c>
      <c r="O18" s="66">
        <f t="shared" si="6"/>
        <v>9</v>
      </c>
      <c r="P18" s="65">
        <f>VLOOKUP($A18,'Return Data'!$B$7:$R$2843,14,0)</f>
        <v>7.4161000000000001</v>
      </c>
      <c r="Q18" s="66">
        <f t="shared" si="7"/>
        <v>18</v>
      </c>
      <c r="R18" s="65">
        <f>VLOOKUP($A18,'Return Data'!$B$7:$R$2843,16,0)</f>
        <v>7.6147</v>
      </c>
      <c r="S18" s="67">
        <f t="shared" si="0"/>
        <v>21</v>
      </c>
    </row>
    <row r="19" spans="1:19" x14ac:dyDescent="0.3">
      <c r="A19" s="82" t="s">
        <v>1096</v>
      </c>
      <c r="B19" s="64">
        <f>VLOOKUP($A19,'Return Data'!$B$7:$R$2843,3,0)</f>
        <v>44376</v>
      </c>
      <c r="C19" s="65">
        <f>VLOOKUP($A19,'Return Data'!$B$7:$R$2843,4,0)</f>
        <v>10.802899999999999</v>
      </c>
      <c r="D19" s="65">
        <f>VLOOKUP($A19,'Return Data'!$B$7:$R$2843,9,0)</f>
        <v>-1.1075999999999999</v>
      </c>
      <c r="E19" s="66">
        <f t="shared" si="1"/>
        <v>23</v>
      </c>
      <c r="F19" s="65">
        <f>VLOOKUP($A19,'Return Data'!$B$7:$R$2843,10,0)</f>
        <v>4.3558000000000003</v>
      </c>
      <c r="G19" s="66">
        <f t="shared" si="2"/>
        <v>25</v>
      </c>
      <c r="H19" s="65">
        <f>VLOOKUP($A19,'Return Data'!$B$7:$R$2843,11,0)</f>
        <v>2.9403999999999999</v>
      </c>
      <c r="I19" s="66">
        <f t="shared" si="3"/>
        <v>11</v>
      </c>
      <c r="J19" s="65">
        <f>VLOOKUP($A19,'Return Data'!$B$7:$R$2843,12,0)</f>
        <v>5.9462999999999999</v>
      </c>
      <c r="K19" s="66">
        <f t="shared" si="4"/>
        <v>12</v>
      </c>
      <c r="L19" s="65">
        <f>VLOOKUP($A19,'Return Data'!$B$7:$R$2843,13,0)</f>
        <v>2.1532</v>
      </c>
      <c r="M19" s="66">
        <f t="shared" si="5"/>
        <v>28</v>
      </c>
      <c r="N19" s="65">
        <f>VLOOKUP($A19,'Return Data'!$B$7:$R$2843,17,0)</f>
        <v>-11.624499999999999</v>
      </c>
      <c r="O19" s="66">
        <f t="shared" si="6"/>
        <v>30</v>
      </c>
      <c r="P19" s="65">
        <f>VLOOKUP($A19,'Return Data'!$B$7:$R$2843,14,0)</f>
        <v>-8.2421000000000006</v>
      </c>
      <c r="Q19" s="66">
        <f t="shared" si="7"/>
        <v>29</v>
      </c>
      <c r="R19" s="65">
        <f>VLOOKUP($A19,'Return Data'!$B$7:$R$2843,16,0)</f>
        <v>1.1072</v>
      </c>
      <c r="S19" s="67">
        <f t="shared" si="0"/>
        <v>30</v>
      </c>
    </row>
    <row r="20" spans="1:19" x14ac:dyDescent="0.3">
      <c r="A20" s="82" t="s">
        <v>1098</v>
      </c>
      <c r="B20" s="64">
        <f>VLOOKUP($A20,'Return Data'!$B$7:$R$2843,3,0)</f>
        <v>44376</v>
      </c>
      <c r="C20" s="65">
        <f>VLOOKUP($A20,'Return Data'!$B$7:$R$2843,4,0)</f>
        <v>4.2700000000000002E-2</v>
      </c>
      <c r="D20" s="65">
        <f>VLOOKUP($A20,'Return Data'!$B$7:$R$2843,9,0)</f>
        <v>10.786099999999999</v>
      </c>
      <c r="E20" s="66">
        <f t="shared" si="1"/>
        <v>4</v>
      </c>
      <c r="F20" s="65">
        <f>VLOOKUP($A20,'Return Data'!$B$7:$R$2843,10,0)</f>
        <v>11.1097</v>
      </c>
      <c r="G20" s="66">
        <f t="shared" si="2"/>
        <v>4</v>
      </c>
      <c r="H20" s="65">
        <f>VLOOKUP($A20,'Return Data'!$B$7:$R$2843,11,0)</f>
        <v>-41.377299999999998</v>
      </c>
      <c r="I20" s="66">
        <f t="shared" si="3"/>
        <v>34</v>
      </c>
      <c r="J20" s="65"/>
      <c r="K20" s="66"/>
      <c r="L20" s="65"/>
      <c r="M20" s="66"/>
      <c r="N20" s="65"/>
      <c r="O20" s="66"/>
      <c r="P20" s="65"/>
      <c r="Q20" s="66"/>
      <c r="R20" s="65">
        <f>VLOOKUP($A20,'Return Data'!$B$7:$R$2843,16,0)</f>
        <v>-13.5694</v>
      </c>
      <c r="S20" s="67">
        <f t="shared" si="0"/>
        <v>33</v>
      </c>
    </row>
    <row r="21" spans="1:19" x14ac:dyDescent="0.3">
      <c r="A21" s="82" t="s">
        <v>1103</v>
      </c>
      <c r="B21" s="64">
        <f>VLOOKUP($A21,'Return Data'!$B$7:$R$2843,3,0)</f>
        <v>44376</v>
      </c>
      <c r="C21" s="65">
        <f>VLOOKUP($A21,'Return Data'!$B$7:$R$2843,4,0)</f>
        <v>39.917299999999997</v>
      </c>
      <c r="D21" s="65">
        <f>VLOOKUP($A21,'Return Data'!$B$7:$R$2843,9,0)</f>
        <v>4.3311999999999999</v>
      </c>
      <c r="E21" s="66">
        <f t="shared" si="1"/>
        <v>5</v>
      </c>
      <c r="F21" s="65">
        <f>VLOOKUP($A21,'Return Data'!$B$7:$R$2843,10,0)</f>
        <v>6.806</v>
      </c>
      <c r="G21" s="66">
        <f t="shared" si="2"/>
        <v>12</v>
      </c>
      <c r="H21" s="65">
        <f>VLOOKUP($A21,'Return Data'!$B$7:$R$2843,11,0)</f>
        <v>3.1408</v>
      </c>
      <c r="I21" s="66">
        <f t="shared" si="3"/>
        <v>10</v>
      </c>
      <c r="J21" s="65">
        <f>VLOOKUP($A21,'Return Data'!$B$7:$R$2843,12,0)</f>
        <v>6.5403000000000002</v>
      </c>
      <c r="K21" s="66">
        <f>RANK(J21,J$8:J$42,0)</f>
        <v>8</v>
      </c>
      <c r="L21" s="65">
        <f>VLOOKUP($A21,'Return Data'!$B$7:$R$2843,13,0)</f>
        <v>6.8644999999999996</v>
      </c>
      <c r="M21" s="66">
        <f>RANK(L21,L$8:L$42,0)</f>
        <v>8</v>
      </c>
      <c r="N21" s="65">
        <f>VLOOKUP($A21,'Return Data'!$B$7:$R$2843,17,0)</f>
        <v>9.7745999999999995</v>
      </c>
      <c r="O21" s="66">
        <f>RANK(N21,N$8:N$42,0)</f>
        <v>2</v>
      </c>
      <c r="P21" s="65">
        <f>VLOOKUP($A21,'Return Data'!$B$7:$R$2843,14,0)</f>
        <v>9.6621000000000006</v>
      </c>
      <c r="Q21" s="66">
        <f>RANK(P21,P$8:P$42,0)</f>
        <v>1</v>
      </c>
      <c r="R21" s="65">
        <f>VLOOKUP($A21,'Return Data'!$B$7:$R$2843,16,0)</f>
        <v>8.1533999999999995</v>
      </c>
      <c r="S21" s="67">
        <f t="shared" si="0"/>
        <v>10</v>
      </c>
    </row>
    <row r="22" spans="1:19" x14ac:dyDescent="0.3">
      <c r="A22" s="82" t="s">
        <v>1104</v>
      </c>
      <c r="B22" s="64">
        <f>VLOOKUP($A22,'Return Data'!$B$7:$R$2843,3,0)</f>
        <v>44376</v>
      </c>
      <c r="C22" s="65">
        <f>VLOOKUP($A22,'Return Data'!$B$7:$R$2843,4,0)</f>
        <v>58.200099999999999</v>
      </c>
      <c r="D22" s="65">
        <f>VLOOKUP($A22,'Return Data'!$B$7:$R$2843,9,0)</f>
        <v>-2.4133</v>
      </c>
      <c r="E22" s="66">
        <f t="shared" si="1"/>
        <v>30</v>
      </c>
      <c r="F22" s="65">
        <f>VLOOKUP($A22,'Return Data'!$B$7:$R$2843,10,0)</f>
        <v>3.7530000000000001</v>
      </c>
      <c r="G22" s="66">
        <f t="shared" si="2"/>
        <v>28</v>
      </c>
      <c r="H22" s="65">
        <f>VLOOKUP($A22,'Return Data'!$B$7:$R$2843,11,0)</f>
        <v>0.81269999999999998</v>
      </c>
      <c r="I22" s="66">
        <f t="shared" si="3"/>
        <v>22</v>
      </c>
      <c r="J22" s="65">
        <f>VLOOKUP($A22,'Return Data'!$B$7:$R$2843,12,0)</f>
        <v>2.8997999999999999</v>
      </c>
      <c r="K22" s="66">
        <f>RANK(J22,J$8:J$42,0)</f>
        <v>27</v>
      </c>
      <c r="L22" s="65">
        <f>VLOOKUP($A22,'Return Data'!$B$7:$R$2843,13,0)</f>
        <v>3.1137999999999999</v>
      </c>
      <c r="M22" s="66">
        <f>RANK(L22,L$8:L$42,0)</f>
        <v>21</v>
      </c>
      <c r="N22" s="65">
        <f>VLOOKUP($A22,'Return Data'!$B$7:$R$2843,17,0)</f>
        <v>5.2976000000000001</v>
      </c>
      <c r="O22" s="66">
        <f>RANK(N22,N$8:N$42,0)</f>
        <v>24</v>
      </c>
      <c r="P22" s="65">
        <f>VLOOKUP($A22,'Return Data'!$B$7:$R$2843,14,0)</f>
        <v>6.0326000000000004</v>
      </c>
      <c r="Q22" s="66">
        <f>RANK(P22,P$8:P$42,0)</f>
        <v>20</v>
      </c>
      <c r="R22" s="65">
        <f>VLOOKUP($A22,'Return Data'!$B$7:$R$2843,16,0)</f>
        <v>7.7674000000000003</v>
      </c>
      <c r="S22" s="67">
        <f t="shared" si="0"/>
        <v>18</v>
      </c>
    </row>
    <row r="23" spans="1:19" x14ac:dyDescent="0.3">
      <c r="A23" s="82" t="s">
        <v>1108</v>
      </c>
      <c r="B23" s="64">
        <f>VLOOKUP($A23,'Return Data'!$B$7:$R$2843,3,0)</f>
        <v>44376</v>
      </c>
      <c r="C23" s="65">
        <f>VLOOKUP($A23,'Return Data'!$B$7:$R$2843,4,0)</f>
        <v>28.7029</v>
      </c>
      <c r="D23" s="65">
        <f>VLOOKUP($A23,'Return Data'!$B$7:$R$2843,9,0)</f>
        <v>1.5918000000000001</v>
      </c>
      <c r="E23" s="66">
        <f t="shared" si="1"/>
        <v>12</v>
      </c>
      <c r="F23" s="65">
        <f>VLOOKUP($A23,'Return Data'!$B$7:$R$2843,10,0)</f>
        <v>7.7190000000000003</v>
      </c>
      <c r="G23" s="66">
        <f t="shared" si="2"/>
        <v>7</v>
      </c>
      <c r="H23" s="65">
        <f>VLOOKUP($A23,'Return Data'!$B$7:$R$2843,11,0)</f>
        <v>4.2038000000000002</v>
      </c>
      <c r="I23" s="66">
        <f t="shared" si="3"/>
        <v>7</v>
      </c>
      <c r="J23" s="65">
        <f>VLOOKUP($A23,'Return Data'!$B$7:$R$2843,12,0)</f>
        <v>6.3714000000000004</v>
      </c>
      <c r="K23" s="66">
        <f>RANK(J23,J$8:J$42,0)</f>
        <v>9</v>
      </c>
      <c r="L23" s="65">
        <f>VLOOKUP($A23,'Return Data'!$B$7:$R$2843,13,0)</f>
        <v>6.5034999999999998</v>
      </c>
      <c r="M23" s="66">
        <f>RANK(L23,L$8:L$42,0)</f>
        <v>9</v>
      </c>
      <c r="N23" s="65">
        <f>VLOOKUP($A23,'Return Data'!$B$7:$R$2843,17,0)</f>
        <v>8.923</v>
      </c>
      <c r="O23" s="66">
        <f>RANK(N23,N$8:N$42,0)</f>
        <v>5</v>
      </c>
      <c r="P23" s="65">
        <f>VLOOKUP($A23,'Return Data'!$B$7:$R$2843,14,0)</f>
        <v>2.3258000000000001</v>
      </c>
      <c r="Q23" s="66">
        <f>RANK(P23,P$8:P$42,0)</f>
        <v>26</v>
      </c>
      <c r="R23" s="65">
        <f>VLOOKUP($A23,'Return Data'!$B$7:$R$2843,16,0)</f>
        <v>5.8318000000000003</v>
      </c>
      <c r="S23" s="67">
        <f t="shared" si="0"/>
        <v>27</v>
      </c>
    </row>
    <row r="24" spans="1:19" x14ac:dyDescent="0.3">
      <c r="A24" s="82" t="s">
        <v>1109</v>
      </c>
      <c r="B24" s="64">
        <f>VLOOKUP($A24,'Return Data'!$B$7:$R$2843,3,0)</f>
        <v>44376</v>
      </c>
      <c r="C24" s="65">
        <f>VLOOKUP($A24,'Return Data'!$B$7:$R$2843,4,0)</f>
        <v>0.7853</v>
      </c>
      <c r="D24" s="65">
        <f>VLOOKUP($A24,'Return Data'!$B$7:$R$2843,9,0)</f>
        <v>0</v>
      </c>
      <c r="E24" s="66">
        <f t="shared" si="1"/>
        <v>21</v>
      </c>
      <c r="F24" s="65">
        <f>VLOOKUP($A24,'Return Data'!$B$7:$R$2843,10,0)</f>
        <v>0</v>
      </c>
      <c r="G24" s="66">
        <f t="shared" si="2"/>
        <v>33</v>
      </c>
      <c r="H24" s="65">
        <f>VLOOKUP($A24,'Return Data'!$B$7:$R$2843,11,0)</f>
        <v>0</v>
      </c>
      <c r="I24" s="66">
        <f t="shared" si="3"/>
        <v>24</v>
      </c>
      <c r="J24" s="65">
        <f>VLOOKUP($A24,'Return Data'!$B$7:$R$2843,12,0)</f>
        <v>0</v>
      </c>
      <c r="K24" s="66">
        <f>RANK(J24,J$8:J$42,0)</f>
        <v>31</v>
      </c>
      <c r="L24" s="65">
        <f>VLOOKUP($A24,'Return Data'!$B$7:$R$2843,13,0)</f>
        <v>0</v>
      </c>
      <c r="M24" s="66">
        <f>RANK(L24,L$8:L$42,0)</f>
        <v>31</v>
      </c>
      <c r="N24" s="65"/>
      <c r="O24" s="66"/>
      <c r="P24" s="65"/>
      <c r="Q24" s="66"/>
      <c r="R24" s="65">
        <f>VLOOKUP($A24,'Return Data'!$B$7:$R$2843,16,0)</f>
        <v>-22.323499999999999</v>
      </c>
      <c r="S24" s="67">
        <f t="shared" si="0"/>
        <v>35</v>
      </c>
    </row>
    <row r="25" spans="1:19" x14ac:dyDescent="0.3">
      <c r="A25" s="82" t="s">
        <v>1113</v>
      </c>
      <c r="B25" s="64">
        <f>VLOOKUP($A25,'Return Data'!$B$7:$R$2843,3,0)</f>
        <v>44376</v>
      </c>
      <c r="C25" s="65">
        <f>VLOOKUP($A25,'Return Data'!$B$7:$R$2843,4,0)</f>
        <v>8.4199999999999997E-2</v>
      </c>
      <c r="D25" s="65">
        <f>VLOOKUP($A25,'Return Data'!$B$7:$R$2843,9,0)</f>
        <v>10.9412</v>
      </c>
      <c r="E25" s="66">
        <f t="shared" si="1"/>
        <v>3</v>
      </c>
      <c r="F25" s="65">
        <f>VLOOKUP($A25,'Return Data'!$B$7:$R$2843,10,0)</f>
        <v>11.2727</v>
      </c>
      <c r="G25" s="66">
        <f t="shared" si="2"/>
        <v>2</v>
      </c>
      <c r="H25" s="65">
        <f>VLOOKUP($A25,'Return Data'!$B$7:$R$2843,11,0)</f>
        <v>-40.6417</v>
      </c>
      <c r="I25" s="66">
        <f t="shared" si="3"/>
        <v>33</v>
      </c>
      <c r="J25" s="65"/>
      <c r="K25" s="66"/>
      <c r="L25" s="65"/>
      <c r="M25" s="66"/>
      <c r="N25" s="65"/>
      <c r="O25" s="66"/>
      <c r="P25" s="65"/>
      <c r="Q25" s="66"/>
      <c r="R25" s="65">
        <f>VLOOKUP($A25,'Return Data'!$B$7:$R$2843,16,0)</f>
        <v>-10.5275</v>
      </c>
      <c r="S25" s="67">
        <f t="shared" si="0"/>
        <v>32</v>
      </c>
    </row>
    <row r="26" spans="1:19" x14ac:dyDescent="0.3">
      <c r="A26" s="82" t="s">
        <v>1115</v>
      </c>
      <c r="B26" s="64">
        <f>VLOOKUP($A26,'Return Data'!$B$7:$R$2843,3,0)</f>
        <v>44376</v>
      </c>
      <c r="C26" s="65">
        <f>VLOOKUP($A26,'Return Data'!$B$7:$R$2843,4,0)</f>
        <v>14.1762</v>
      </c>
      <c r="D26" s="65">
        <f>VLOOKUP($A26,'Return Data'!$B$7:$R$2843,9,0)</f>
        <v>0.92600000000000005</v>
      </c>
      <c r="E26" s="66">
        <f t="shared" si="1"/>
        <v>14</v>
      </c>
      <c r="F26" s="65">
        <f>VLOOKUP($A26,'Return Data'!$B$7:$R$2843,10,0)</f>
        <v>4.3859000000000004</v>
      </c>
      <c r="G26" s="66">
        <f t="shared" si="2"/>
        <v>24</v>
      </c>
      <c r="H26" s="65">
        <f>VLOOKUP($A26,'Return Data'!$B$7:$R$2843,11,0)</f>
        <v>1.7395</v>
      </c>
      <c r="I26" s="66">
        <f t="shared" si="3"/>
        <v>15</v>
      </c>
      <c r="J26" s="65">
        <f>VLOOKUP($A26,'Return Data'!$B$7:$R$2843,12,0)</f>
        <v>4.1372</v>
      </c>
      <c r="K26" s="66">
        <f t="shared" ref="K26:K38" si="8">RANK(J26,J$8:J$42,0)</f>
        <v>19</v>
      </c>
      <c r="L26" s="65">
        <f>VLOOKUP($A26,'Return Data'!$B$7:$R$2843,13,0)</f>
        <v>1.0313000000000001</v>
      </c>
      <c r="M26" s="66">
        <f t="shared" ref="M26:M38" si="9">RANK(L26,L$8:L$42,0)</f>
        <v>30</v>
      </c>
      <c r="N26" s="65">
        <f>VLOOKUP($A26,'Return Data'!$B$7:$R$2843,17,0)</f>
        <v>2.3475999999999999</v>
      </c>
      <c r="O26" s="66">
        <f t="shared" ref="O26:O38" si="10">RANK(N26,N$8:N$42,0)</f>
        <v>28</v>
      </c>
      <c r="P26" s="65">
        <f>VLOOKUP($A26,'Return Data'!$B$7:$R$2843,14,0)</f>
        <v>3.3868</v>
      </c>
      <c r="Q26" s="66">
        <f t="shared" ref="Q26:Q38" si="11">RANK(P26,P$8:P$42,0)</f>
        <v>24</v>
      </c>
      <c r="R26" s="65">
        <f>VLOOKUP($A26,'Return Data'!$B$7:$R$2843,16,0)</f>
        <v>5.7405999999999997</v>
      </c>
      <c r="S26" s="67">
        <f t="shared" si="0"/>
        <v>28</v>
      </c>
    </row>
    <row r="27" spans="1:19" x14ac:dyDescent="0.3">
      <c r="A27" s="82" t="s">
        <v>1118</v>
      </c>
      <c r="B27" s="64">
        <f>VLOOKUP($A27,'Return Data'!$B$7:$R$2843,3,0)</f>
        <v>44376</v>
      </c>
      <c r="C27" s="65">
        <f>VLOOKUP($A27,'Return Data'!$B$7:$R$2843,4,0)</f>
        <v>99.195999999999998</v>
      </c>
      <c r="D27" s="65">
        <f>VLOOKUP($A27,'Return Data'!$B$7:$R$2843,9,0)</f>
        <v>5.7000000000000002E-3</v>
      </c>
      <c r="E27" s="66">
        <f t="shared" si="1"/>
        <v>20</v>
      </c>
      <c r="F27" s="65">
        <f>VLOOKUP($A27,'Return Data'!$B$7:$R$2843,10,0)</f>
        <v>7.0793999999999997</v>
      </c>
      <c r="G27" s="66">
        <f t="shared" si="2"/>
        <v>11</v>
      </c>
      <c r="H27" s="65">
        <f>VLOOKUP($A27,'Return Data'!$B$7:$R$2843,11,0)</f>
        <v>2.5762</v>
      </c>
      <c r="I27" s="66">
        <f t="shared" si="3"/>
        <v>13</v>
      </c>
      <c r="J27" s="65">
        <f>VLOOKUP($A27,'Return Data'!$B$7:$R$2843,12,0)</f>
        <v>6.1864999999999997</v>
      </c>
      <c r="K27" s="66">
        <f t="shared" si="8"/>
        <v>10</v>
      </c>
      <c r="L27" s="65">
        <f>VLOOKUP($A27,'Return Data'!$B$7:$R$2843,13,0)</f>
        <v>5.5389999999999997</v>
      </c>
      <c r="M27" s="66">
        <f t="shared" si="9"/>
        <v>11</v>
      </c>
      <c r="N27" s="65">
        <f>VLOOKUP($A27,'Return Data'!$B$7:$R$2843,17,0)</f>
        <v>8.8050999999999995</v>
      </c>
      <c r="O27" s="66">
        <f t="shared" si="10"/>
        <v>7</v>
      </c>
      <c r="P27" s="65">
        <f>VLOOKUP($A27,'Return Data'!$B$7:$R$2843,14,0)</f>
        <v>9.6480999999999995</v>
      </c>
      <c r="Q27" s="66">
        <f t="shared" si="11"/>
        <v>2</v>
      </c>
      <c r="R27" s="65">
        <f>VLOOKUP($A27,'Return Data'!$B$7:$R$2843,16,0)</f>
        <v>9.3361000000000001</v>
      </c>
      <c r="S27" s="67">
        <f t="shared" si="0"/>
        <v>2</v>
      </c>
    </row>
    <row r="28" spans="1:19" x14ac:dyDescent="0.3">
      <c r="A28" s="82" t="s">
        <v>1121</v>
      </c>
      <c r="B28" s="64">
        <f>VLOOKUP($A28,'Return Data'!$B$7:$R$2843,3,0)</f>
        <v>44376</v>
      </c>
      <c r="C28" s="65">
        <f>VLOOKUP($A28,'Return Data'!$B$7:$R$2843,4,0)</f>
        <v>45.685000000000002</v>
      </c>
      <c r="D28" s="65">
        <f>VLOOKUP($A28,'Return Data'!$B$7:$R$2843,9,0)</f>
        <v>-2.0735000000000001</v>
      </c>
      <c r="E28" s="66">
        <f t="shared" si="1"/>
        <v>28</v>
      </c>
      <c r="F28" s="65">
        <f>VLOOKUP($A28,'Return Data'!$B$7:$R$2843,10,0)</f>
        <v>5.0259999999999998</v>
      </c>
      <c r="G28" s="66">
        <f t="shared" si="2"/>
        <v>20</v>
      </c>
      <c r="H28" s="65">
        <f>VLOOKUP($A28,'Return Data'!$B$7:$R$2843,11,0)</f>
        <v>1.2030000000000001</v>
      </c>
      <c r="I28" s="66">
        <f t="shared" si="3"/>
        <v>16</v>
      </c>
      <c r="J28" s="65">
        <f>VLOOKUP($A28,'Return Data'!$B$7:$R$2843,12,0)</f>
        <v>4.1909000000000001</v>
      </c>
      <c r="K28" s="66">
        <f t="shared" si="8"/>
        <v>18</v>
      </c>
      <c r="L28" s="65">
        <f>VLOOKUP($A28,'Return Data'!$B$7:$R$2843,13,0)</f>
        <v>3.4819</v>
      </c>
      <c r="M28" s="66">
        <f t="shared" si="9"/>
        <v>19</v>
      </c>
      <c r="N28" s="65">
        <f>VLOOKUP($A28,'Return Data'!$B$7:$R$2843,17,0)</f>
        <v>7.1790000000000003</v>
      </c>
      <c r="O28" s="66">
        <f t="shared" si="10"/>
        <v>18</v>
      </c>
      <c r="P28" s="65">
        <f>VLOOKUP($A28,'Return Data'!$B$7:$R$2843,14,0)</f>
        <v>8.3597000000000001</v>
      </c>
      <c r="Q28" s="66">
        <f t="shared" si="11"/>
        <v>11</v>
      </c>
      <c r="R28" s="65">
        <f>VLOOKUP($A28,'Return Data'!$B$7:$R$2843,16,0)</f>
        <v>8.4214000000000002</v>
      </c>
      <c r="S28" s="67">
        <f t="shared" si="0"/>
        <v>8</v>
      </c>
    </row>
    <row r="29" spans="1:19" x14ac:dyDescent="0.3">
      <c r="A29" s="82" t="s">
        <v>1122</v>
      </c>
      <c r="B29" s="64">
        <f>VLOOKUP($A29,'Return Data'!$B$7:$R$2843,3,0)</f>
        <v>44376</v>
      </c>
      <c r="C29" s="65">
        <f>VLOOKUP($A29,'Return Data'!$B$7:$R$2843,4,0)</f>
        <v>47.012300000000003</v>
      </c>
      <c r="D29" s="65">
        <f>VLOOKUP($A29,'Return Data'!$B$7:$R$2843,9,0)</f>
        <v>-0.7419</v>
      </c>
      <c r="E29" s="66">
        <f t="shared" si="1"/>
        <v>22</v>
      </c>
      <c r="F29" s="65">
        <f>VLOOKUP($A29,'Return Data'!$B$7:$R$2843,10,0)</f>
        <v>4.5556000000000001</v>
      </c>
      <c r="G29" s="66">
        <f t="shared" si="2"/>
        <v>23</v>
      </c>
      <c r="H29" s="65">
        <f>VLOOKUP($A29,'Return Data'!$B$7:$R$2843,11,0)</f>
        <v>1.0502</v>
      </c>
      <c r="I29" s="66">
        <f t="shared" si="3"/>
        <v>20</v>
      </c>
      <c r="J29" s="65">
        <f>VLOOKUP($A29,'Return Data'!$B$7:$R$2843,12,0)</f>
        <v>4.0671999999999997</v>
      </c>
      <c r="K29" s="66">
        <f t="shared" si="8"/>
        <v>21</v>
      </c>
      <c r="L29" s="65">
        <f>VLOOKUP($A29,'Return Data'!$B$7:$R$2843,13,0)</f>
        <v>4.0682</v>
      </c>
      <c r="M29" s="66">
        <f t="shared" si="9"/>
        <v>16</v>
      </c>
      <c r="N29" s="65">
        <f>VLOOKUP($A29,'Return Data'!$B$7:$R$2843,17,0)</f>
        <v>6.8226000000000004</v>
      </c>
      <c r="O29" s="66">
        <f t="shared" si="10"/>
        <v>19</v>
      </c>
      <c r="P29" s="65">
        <f>VLOOKUP($A29,'Return Data'!$B$7:$R$2843,14,0)</f>
        <v>7.4512999999999998</v>
      </c>
      <c r="Q29" s="66">
        <f t="shared" si="11"/>
        <v>17</v>
      </c>
      <c r="R29" s="65">
        <f>VLOOKUP($A29,'Return Data'!$B$7:$R$2843,16,0)</f>
        <v>7.7210999999999999</v>
      </c>
      <c r="S29" s="67">
        <f t="shared" si="0"/>
        <v>19</v>
      </c>
    </row>
    <row r="30" spans="1:19" x14ac:dyDescent="0.3">
      <c r="A30" s="82" t="s">
        <v>1124</v>
      </c>
      <c r="B30" s="64">
        <f>VLOOKUP($A30,'Return Data'!$B$7:$R$2843,3,0)</f>
        <v>44376</v>
      </c>
      <c r="C30" s="65">
        <f>VLOOKUP($A30,'Return Data'!$B$7:$R$2843,4,0)</f>
        <v>34.669699999999999</v>
      </c>
      <c r="D30" s="65">
        <f>VLOOKUP($A30,'Return Data'!$B$7:$R$2843,9,0)</f>
        <v>-2.5177999999999998</v>
      </c>
      <c r="E30" s="66">
        <f t="shared" si="1"/>
        <v>31</v>
      </c>
      <c r="F30" s="65">
        <f>VLOOKUP($A30,'Return Data'!$B$7:$R$2843,10,0)</f>
        <v>4.9183000000000003</v>
      </c>
      <c r="G30" s="66">
        <f t="shared" si="2"/>
        <v>21</v>
      </c>
      <c r="H30" s="65">
        <f>VLOOKUP($A30,'Return Data'!$B$7:$R$2843,11,0)</f>
        <v>-0.9385</v>
      </c>
      <c r="I30" s="66">
        <f t="shared" si="3"/>
        <v>29</v>
      </c>
      <c r="J30" s="65">
        <f>VLOOKUP($A30,'Return Data'!$B$7:$R$2843,12,0)</f>
        <v>3.2202000000000002</v>
      </c>
      <c r="K30" s="66">
        <f t="shared" si="8"/>
        <v>25</v>
      </c>
      <c r="L30" s="65">
        <f>VLOOKUP($A30,'Return Data'!$B$7:$R$2843,13,0)</f>
        <v>2.3813</v>
      </c>
      <c r="M30" s="66">
        <f t="shared" si="9"/>
        <v>26</v>
      </c>
      <c r="N30" s="65">
        <f>VLOOKUP($A30,'Return Data'!$B$7:$R$2843,17,0)</f>
        <v>6.2104999999999997</v>
      </c>
      <c r="O30" s="66">
        <f t="shared" si="10"/>
        <v>22</v>
      </c>
      <c r="P30" s="65">
        <f>VLOOKUP($A30,'Return Data'!$B$7:$R$2843,14,0)</f>
        <v>8.1516999999999999</v>
      </c>
      <c r="Q30" s="66">
        <f t="shared" si="11"/>
        <v>14</v>
      </c>
      <c r="R30" s="65">
        <f>VLOOKUP($A30,'Return Data'!$B$7:$R$2843,16,0)</f>
        <v>6.9264999999999999</v>
      </c>
      <c r="S30" s="67">
        <f t="shared" si="0"/>
        <v>25</v>
      </c>
    </row>
    <row r="31" spans="1:19" x14ac:dyDescent="0.3">
      <c r="A31" s="82" t="s">
        <v>1126</v>
      </c>
      <c r="B31" s="64">
        <f>VLOOKUP($A31,'Return Data'!$B$7:$R$2843,3,0)</f>
        <v>44376</v>
      </c>
      <c r="C31" s="65">
        <f>VLOOKUP($A31,'Return Data'!$B$7:$R$2843,4,0)</f>
        <v>31.246400000000001</v>
      </c>
      <c r="D31" s="65">
        <f>VLOOKUP($A31,'Return Data'!$B$7:$R$2843,9,0)</f>
        <v>-1.1815</v>
      </c>
      <c r="E31" s="66">
        <f t="shared" si="1"/>
        <v>24</v>
      </c>
      <c r="F31" s="65">
        <f>VLOOKUP($A31,'Return Data'!$B$7:$R$2843,10,0)</f>
        <v>5.1513999999999998</v>
      </c>
      <c r="G31" s="66">
        <f t="shared" si="2"/>
        <v>19</v>
      </c>
      <c r="H31" s="65">
        <f>VLOOKUP($A31,'Return Data'!$B$7:$R$2843,11,0)</f>
        <v>1.9193</v>
      </c>
      <c r="I31" s="66">
        <f t="shared" si="3"/>
        <v>14</v>
      </c>
      <c r="J31" s="65">
        <f>VLOOKUP($A31,'Return Data'!$B$7:$R$2843,12,0)</f>
        <v>4.7788000000000004</v>
      </c>
      <c r="K31" s="66">
        <f t="shared" si="8"/>
        <v>15</v>
      </c>
      <c r="L31" s="65">
        <f>VLOOKUP($A31,'Return Data'!$B$7:$R$2843,13,0)</f>
        <v>5.2092000000000001</v>
      </c>
      <c r="M31" s="66">
        <f t="shared" si="9"/>
        <v>12</v>
      </c>
      <c r="N31" s="65">
        <f>VLOOKUP($A31,'Return Data'!$B$7:$R$2843,17,0)</f>
        <v>8.9136000000000006</v>
      </c>
      <c r="O31" s="66">
        <f t="shared" si="10"/>
        <v>6</v>
      </c>
      <c r="P31" s="65">
        <f>VLOOKUP($A31,'Return Data'!$B$7:$R$2843,14,0)</f>
        <v>9.1206999999999994</v>
      </c>
      <c r="Q31" s="66">
        <f t="shared" si="11"/>
        <v>7</v>
      </c>
      <c r="R31" s="65">
        <f>VLOOKUP($A31,'Return Data'!$B$7:$R$2843,16,0)</f>
        <v>9.2552000000000003</v>
      </c>
      <c r="S31" s="67">
        <f t="shared" si="0"/>
        <v>3</v>
      </c>
    </row>
    <row r="32" spans="1:19" x14ac:dyDescent="0.3">
      <c r="A32" s="82" t="s">
        <v>1129</v>
      </c>
      <c r="B32" s="64">
        <f>VLOOKUP($A32,'Return Data'!$B$7:$R$2843,3,0)</f>
        <v>44376</v>
      </c>
      <c r="C32" s="65">
        <f>VLOOKUP($A32,'Return Data'!$B$7:$R$2843,4,0)</f>
        <v>53.601199999999999</v>
      </c>
      <c r="D32" s="65">
        <f>VLOOKUP($A32,'Return Data'!$B$7:$R$2843,9,0)</f>
        <v>-1.3263</v>
      </c>
      <c r="E32" s="66">
        <f t="shared" si="1"/>
        <v>25</v>
      </c>
      <c r="F32" s="65">
        <f>VLOOKUP($A32,'Return Data'!$B$7:$R$2843,10,0)</f>
        <v>5.5422000000000002</v>
      </c>
      <c r="G32" s="66">
        <f t="shared" si="2"/>
        <v>16</v>
      </c>
      <c r="H32" s="65">
        <f>VLOOKUP($A32,'Return Data'!$B$7:$R$2843,11,0)</f>
        <v>-0.53180000000000005</v>
      </c>
      <c r="I32" s="66">
        <f t="shared" si="3"/>
        <v>27</v>
      </c>
      <c r="J32" s="65">
        <f>VLOOKUP($A32,'Return Data'!$B$7:$R$2843,12,0)</f>
        <v>3.7477</v>
      </c>
      <c r="K32" s="66">
        <f t="shared" si="8"/>
        <v>22</v>
      </c>
      <c r="L32" s="65">
        <f>VLOOKUP($A32,'Return Data'!$B$7:$R$2843,13,0)</f>
        <v>2.7896000000000001</v>
      </c>
      <c r="M32" s="66">
        <f t="shared" si="9"/>
        <v>23</v>
      </c>
      <c r="N32" s="65">
        <f>VLOOKUP($A32,'Return Data'!$B$7:$R$2843,17,0)</f>
        <v>7.7656999999999998</v>
      </c>
      <c r="O32" s="66">
        <f t="shared" si="10"/>
        <v>12</v>
      </c>
      <c r="P32" s="65">
        <f>VLOOKUP($A32,'Return Data'!$B$7:$R$2843,14,0)</f>
        <v>9.2856000000000005</v>
      </c>
      <c r="Q32" s="66">
        <f t="shared" si="11"/>
        <v>5</v>
      </c>
      <c r="R32" s="65">
        <f>VLOOKUP($A32,'Return Data'!$B$7:$R$2843,16,0)</f>
        <v>8.3347999999999995</v>
      </c>
      <c r="S32" s="67">
        <f t="shared" si="0"/>
        <v>9</v>
      </c>
    </row>
    <row r="33" spans="1:19" x14ac:dyDescent="0.3">
      <c r="A33" s="82" t="s">
        <v>1130</v>
      </c>
      <c r="B33" s="64">
        <f>VLOOKUP($A33,'Return Data'!$B$7:$R$2843,3,0)</f>
        <v>44376</v>
      </c>
      <c r="C33" s="65">
        <f>VLOOKUP($A33,'Return Data'!$B$7:$R$2843,4,0)</f>
        <v>50.004300000000001</v>
      </c>
      <c r="D33" s="65">
        <f>VLOOKUP($A33,'Return Data'!$B$7:$R$2843,9,0)</f>
        <v>-1.7286999999999999</v>
      </c>
      <c r="E33" s="66">
        <f t="shared" si="1"/>
        <v>27</v>
      </c>
      <c r="F33" s="65">
        <f>VLOOKUP($A33,'Return Data'!$B$7:$R$2843,10,0)</f>
        <v>3.3873000000000002</v>
      </c>
      <c r="G33" s="66">
        <f t="shared" si="2"/>
        <v>32</v>
      </c>
      <c r="H33" s="65">
        <f>VLOOKUP($A33,'Return Data'!$B$7:$R$2843,11,0)</f>
        <v>-0.92379999999999995</v>
      </c>
      <c r="I33" s="66">
        <f t="shared" si="3"/>
        <v>28</v>
      </c>
      <c r="J33" s="65">
        <f>VLOOKUP($A33,'Return Data'!$B$7:$R$2843,12,0)</f>
        <v>1.8794999999999999</v>
      </c>
      <c r="K33" s="66">
        <f t="shared" si="8"/>
        <v>30</v>
      </c>
      <c r="L33" s="65">
        <f>VLOOKUP($A33,'Return Data'!$B$7:$R$2843,13,0)</f>
        <v>3.5817999999999999</v>
      </c>
      <c r="M33" s="66">
        <f t="shared" si="9"/>
        <v>18</v>
      </c>
      <c r="N33" s="65">
        <f>VLOOKUP($A33,'Return Data'!$B$7:$R$2843,17,0)</f>
        <v>3.8698000000000001</v>
      </c>
      <c r="O33" s="66">
        <f t="shared" si="10"/>
        <v>25</v>
      </c>
      <c r="P33" s="65">
        <f>VLOOKUP($A33,'Return Data'!$B$7:$R$2843,14,0)</f>
        <v>1.9927999999999999</v>
      </c>
      <c r="Q33" s="66">
        <f t="shared" si="11"/>
        <v>27</v>
      </c>
      <c r="R33" s="65">
        <f>VLOOKUP($A33,'Return Data'!$B$7:$R$2843,16,0)</f>
        <v>6.2803000000000004</v>
      </c>
      <c r="S33" s="67">
        <f t="shared" si="0"/>
        <v>26</v>
      </c>
    </row>
    <row r="34" spans="1:19" x14ac:dyDescent="0.3">
      <c r="A34" s="82" t="s">
        <v>1133</v>
      </c>
      <c r="B34" s="64">
        <f>VLOOKUP($A34,'Return Data'!$B$7:$R$2843,3,0)</f>
        <v>44376</v>
      </c>
      <c r="C34" s="65">
        <f>VLOOKUP($A34,'Return Data'!$B$7:$R$2843,4,0)</f>
        <v>61.179600000000001</v>
      </c>
      <c r="D34" s="65">
        <f>VLOOKUP($A34,'Return Data'!$B$7:$R$2843,9,0)</f>
        <v>3.7016</v>
      </c>
      <c r="E34" s="66">
        <f t="shared" si="1"/>
        <v>6</v>
      </c>
      <c r="F34" s="65">
        <f>VLOOKUP($A34,'Return Data'!$B$7:$R$2843,10,0)</f>
        <v>5.8807</v>
      </c>
      <c r="G34" s="66">
        <f t="shared" si="2"/>
        <v>14</v>
      </c>
      <c r="H34" s="65">
        <f>VLOOKUP($A34,'Return Data'!$B$7:$R$2843,11,0)</f>
        <v>-4.9500000000000002E-2</v>
      </c>
      <c r="I34" s="66">
        <f t="shared" si="3"/>
        <v>25</v>
      </c>
      <c r="J34" s="65">
        <f>VLOOKUP($A34,'Return Data'!$B$7:$R$2843,12,0)</f>
        <v>4.8234000000000004</v>
      </c>
      <c r="K34" s="66">
        <f t="shared" si="8"/>
        <v>14</v>
      </c>
      <c r="L34" s="65">
        <f>VLOOKUP($A34,'Return Data'!$B$7:$R$2843,13,0)</f>
        <v>4.2035999999999998</v>
      </c>
      <c r="M34" s="66">
        <f t="shared" si="9"/>
        <v>15</v>
      </c>
      <c r="N34" s="65">
        <f>VLOOKUP($A34,'Return Data'!$B$7:$R$2843,17,0)</f>
        <v>8.0998999999999999</v>
      </c>
      <c r="O34" s="66">
        <f t="shared" si="10"/>
        <v>10</v>
      </c>
      <c r="P34" s="65">
        <f>VLOOKUP($A34,'Return Data'!$B$7:$R$2843,14,0)</f>
        <v>8.9154999999999998</v>
      </c>
      <c r="Q34" s="66">
        <f t="shared" si="11"/>
        <v>8</v>
      </c>
      <c r="R34" s="65">
        <f>VLOOKUP($A34,'Return Data'!$B$7:$R$2843,16,0)</f>
        <v>8.7434999999999992</v>
      </c>
      <c r="S34" s="67">
        <f t="shared" si="0"/>
        <v>5</v>
      </c>
    </row>
    <row r="35" spans="1:19" x14ac:dyDescent="0.3">
      <c r="A35" s="82" t="s">
        <v>1134</v>
      </c>
      <c r="B35" s="64">
        <f>VLOOKUP($A35,'Return Data'!$B$7:$R$2843,3,0)</f>
        <v>44376</v>
      </c>
      <c r="C35" s="65">
        <f>VLOOKUP($A35,'Return Data'!$B$7:$R$2843,4,0)</f>
        <v>57.332999999999998</v>
      </c>
      <c r="D35" s="65">
        <f>VLOOKUP($A35,'Return Data'!$B$7:$R$2843,9,0)</f>
        <v>-1.4782999999999999</v>
      </c>
      <c r="E35" s="66">
        <f t="shared" si="1"/>
        <v>26</v>
      </c>
      <c r="F35" s="65">
        <f>VLOOKUP($A35,'Return Data'!$B$7:$R$2843,10,0)</f>
        <v>4.1222000000000003</v>
      </c>
      <c r="G35" s="66">
        <f t="shared" si="2"/>
        <v>27</v>
      </c>
      <c r="H35" s="65">
        <f>VLOOKUP($A35,'Return Data'!$B$7:$R$2843,11,0)</f>
        <v>0.73299999999999998</v>
      </c>
      <c r="I35" s="66">
        <f t="shared" si="3"/>
        <v>23</v>
      </c>
      <c r="J35" s="65">
        <f>VLOOKUP($A35,'Return Data'!$B$7:$R$2843,12,0)</f>
        <v>3.3033999999999999</v>
      </c>
      <c r="K35" s="66">
        <f t="shared" si="8"/>
        <v>24</v>
      </c>
      <c r="L35" s="65">
        <f>VLOOKUP($A35,'Return Data'!$B$7:$R$2843,13,0)</f>
        <v>2.5196999999999998</v>
      </c>
      <c r="M35" s="66">
        <f t="shared" si="9"/>
        <v>25</v>
      </c>
      <c r="N35" s="65">
        <f>VLOOKUP($A35,'Return Data'!$B$7:$R$2843,17,0)</f>
        <v>6.6058000000000003</v>
      </c>
      <c r="O35" s="66">
        <f t="shared" si="10"/>
        <v>21</v>
      </c>
      <c r="P35" s="65">
        <f>VLOOKUP($A35,'Return Data'!$B$7:$R$2843,14,0)</f>
        <v>7.9633000000000003</v>
      </c>
      <c r="Q35" s="66">
        <f t="shared" si="11"/>
        <v>16</v>
      </c>
      <c r="R35" s="65">
        <f>VLOOKUP($A35,'Return Data'!$B$7:$R$2843,16,0)</f>
        <v>8.1158000000000001</v>
      </c>
      <c r="S35" s="67">
        <f t="shared" si="0"/>
        <v>12</v>
      </c>
    </row>
    <row r="36" spans="1:19" x14ac:dyDescent="0.3">
      <c r="A36" s="82" t="s">
        <v>1136</v>
      </c>
      <c r="B36" s="64">
        <f>VLOOKUP($A36,'Return Data'!$B$7:$R$2843,3,0)</f>
        <v>44376</v>
      </c>
      <c r="C36" s="65">
        <f>VLOOKUP($A36,'Return Data'!$B$7:$R$2843,4,0)</f>
        <v>71.041600000000003</v>
      </c>
      <c r="D36" s="65">
        <f>VLOOKUP($A36,'Return Data'!$B$7:$R$2843,9,0)</f>
        <v>-4.0476999999999999</v>
      </c>
      <c r="E36" s="66">
        <f t="shared" si="1"/>
        <v>32</v>
      </c>
      <c r="F36" s="65">
        <f>VLOOKUP($A36,'Return Data'!$B$7:$R$2843,10,0)</f>
        <v>3.6486999999999998</v>
      </c>
      <c r="G36" s="66">
        <f t="shared" si="2"/>
        <v>30</v>
      </c>
      <c r="H36" s="65">
        <f>VLOOKUP($A36,'Return Data'!$B$7:$R$2843,11,0)</f>
        <v>-0.47539999999999999</v>
      </c>
      <c r="I36" s="66">
        <f t="shared" si="3"/>
        <v>26</v>
      </c>
      <c r="J36" s="65">
        <f>VLOOKUP($A36,'Return Data'!$B$7:$R$2843,12,0)</f>
        <v>3.1080000000000001</v>
      </c>
      <c r="K36" s="66">
        <f t="shared" si="8"/>
        <v>26</v>
      </c>
      <c r="L36" s="65">
        <f>VLOOKUP($A36,'Return Data'!$B$7:$R$2843,13,0)</f>
        <v>2.3675999999999999</v>
      </c>
      <c r="M36" s="66">
        <f t="shared" si="9"/>
        <v>27</v>
      </c>
      <c r="N36" s="65">
        <f>VLOOKUP($A36,'Return Data'!$B$7:$R$2843,17,0)</f>
        <v>7.2302</v>
      </c>
      <c r="O36" s="66">
        <f t="shared" si="10"/>
        <v>16</v>
      </c>
      <c r="P36" s="65">
        <f>VLOOKUP($A36,'Return Data'!$B$7:$R$2843,14,0)</f>
        <v>9.1661000000000001</v>
      </c>
      <c r="Q36" s="66">
        <f t="shared" si="11"/>
        <v>6</v>
      </c>
      <c r="R36" s="65">
        <f>VLOOKUP($A36,'Return Data'!$B$7:$R$2843,16,0)</f>
        <v>8.7125000000000004</v>
      </c>
      <c r="S36" s="67">
        <f t="shared" si="0"/>
        <v>6</v>
      </c>
    </row>
    <row r="37" spans="1:19" x14ac:dyDescent="0.3">
      <c r="A37" s="82" t="s">
        <v>1139</v>
      </c>
      <c r="B37" s="64">
        <f>VLOOKUP($A37,'Return Data'!$B$7:$R$2843,3,0)</f>
        <v>44376</v>
      </c>
      <c r="C37" s="65">
        <f>VLOOKUP($A37,'Return Data'!$B$7:$R$2843,4,0)</f>
        <v>55.591299999999997</v>
      </c>
      <c r="D37" s="65">
        <f>VLOOKUP($A37,'Return Data'!$B$7:$R$2843,9,0)</f>
        <v>3.5318000000000001</v>
      </c>
      <c r="E37" s="66">
        <f t="shared" si="1"/>
        <v>7</v>
      </c>
      <c r="F37" s="65">
        <f>VLOOKUP($A37,'Return Data'!$B$7:$R$2843,10,0)</f>
        <v>6.2789999999999999</v>
      </c>
      <c r="G37" s="66">
        <f t="shared" si="2"/>
        <v>13</v>
      </c>
      <c r="H37" s="65">
        <f>VLOOKUP($A37,'Return Data'!$B$7:$R$2843,11,0)</f>
        <v>3.1472000000000002</v>
      </c>
      <c r="I37" s="66">
        <f t="shared" si="3"/>
        <v>9</v>
      </c>
      <c r="J37" s="65">
        <f>VLOOKUP($A37,'Return Data'!$B$7:$R$2843,12,0)</f>
        <v>6.0357000000000003</v>
      </c>
      <c r="K37" s="66">
        <f t="shared" si="8"/>
        <v>11</v>
      </c>
      <c r="L37" s="65">
        <f>VLOOKUP($A37,'Return Data'!$B$7:$R$2843,13,0)</f>
        <v>6.1943999999999999</v>
      </c>
      <c r="M37" s="66">
        <f t="shared" si="9"/>
        <v>10</v>
      </c>
      <c r="N37" s="65">
        <f>VLOOKUP($A37,'Return Data'!$B$7:$R$2843,17,0)</f>
        <v>9.8300999999999998</v>
      </c>
      <c r="O37" s="66">
        <f t="shared" si="10"/>
        <v>1</v>
      </c>
      <c r="P37" s="65">
        <f>VLOOKUP($A37,'Return Data'!$B$7:$R$2843,14,0)</f>
        <v>9.6328999999999994</v>
      </c>
      <c r="Q37" s="66">
        <f t="shared" si="11"/>
        <v>4</v>
      </c>
      <c r="R37" s="65">
        <f>VLOOKUP($A37,'Return Data'!$B$7:$R$2843,16,0)</f>
        <v>7.8550000000000004</v>
      </c>
      <c r="S37" s="67">
        <f t="shared" si="0"/>
        <v>16</v>
      </c>
    </row>
    <row r="38" spans="1:19" x14ac:dyDescent="0.3">
      <c r="A38" s="82" t="s">
        <v>1141</v>
      </c>
      <c r="B38" s="64">
        <f>VLOOKUP($A38,'Return Data'!$B$7:$R$2843,3,0)</f>
        <v>44376</v>
      </c>
      <c r="C38" s="65">
        <f>VLOOKUP($A38,'Return Data'!$B$7:$R$2843,4,0)</f>
        <v>65.596999999999994</v>
      </c>
      <c r="D38" s="65">
        <f>VLOOKUP($A38,'Return Data'!$B$7:$R$2843,9,0)</f>
        <v>0.22439999999999999</v>
      </c>
      <c r="E38" s="66">
        <f t="shared" si="1"/>
        <v>19</v>
      </c>
      <c r="F38" s="65">
        <f>VLOOKUP($A38,'Return Data'!$B$7:$R$2843,10,0)</f>
        <v>4.7358000000000002</v>
      </c>
      <c r="G38" s="66">
        <f t="shared" si="2"/>
        <v>22</v>
      </c>
      <c r="H38" s="65">
        <f>VLOOKUP($A38,'Return Data'!$B$7:$R$2843,11,0)</f>
        <v>1.1404000000000001</v>
      </c>
      <c r="I38" s="66">
        <f t="shared" si="3"/>
        <v>19</v>
      </c>
      <c r="J38" s="65">
        <f>VLOOKUP($A38,'Return Data'!$B$7:$R$2843,12,0)</f>
        <v>4.2488000000000001</v>
      </c>
      <c r="K38" s="66">
        <f t="shared" si="8"/>
        <v>17</v>
      </c>
      <c r="L38" s="65">
        <f>VLOOKUP($A38,'Return Data'!$B$7:$R$2843,13,0)</f>
        <v>4.4146000000000001</v>
      </c>
      <c r="M38" s="66">
        <f t="shared" si="9"/>
        <v>14</v>
      </c>
      <c r="N38" s="65">
        <f>VLOOKUP($A38,'Return Data'!$B$7:$R$2843,17,0)</f>
        <v>8.0669000000000004</v>
      </c>
      <c r="O38" s="66">
        <f t="shared" si="10"/>
        <v>11</v>
      </c>
      <c r="P38" s="65">
        <f>VLOOKUP($A38,'Return Data'!$B$7:$R$2843,14,0)</f>
        <v>8.1541999999999994</v>
      </c>
      <c r="Q38" s="66">
        <f t="shared" si="11"/>
        <v>13</v>
      </c>
      <c r="R38" s="65">
        <f>VLOOKUP($A38,'Return Data'!$B$7:$R$2843,16,0)</f>
        <v>8.0873000000000008</v>
      </c>
      <c r="S38" s="67">
        <f t="shared" si="0"/>
        <v>13</v>
      </c>
    </row>
    <row r="39" spans="1:19" x14ac:dyDescent="0.3">
      <c r="A39" s="82" t="s">
        <v>1143</v>
      </c>
      <c r="B39" s="64">
        <f>VLOOKUP($A39,'Return Data'!$B$7:$R$2843,3,0)</f>
        <v>44376</v>
      </c>
      <c r="C39" s="65">
        <f>VLOOKUP($A39,'Return Data'!$B$7:$R$2843,4,0)</f>
        <v>1.6436999999999999</v>
      </c>
      <c r="D39" s="65">
        <f>VLOOKUP($A39,'Return Data'!$B$7:$R$2843,9,0)</f>
        <v>11.070600000000001</v>
      </c>
      <c r="E39" s="66">
        <f t="shared" si="1"/>
        <v>2</v>
      </c>
      <c r="F39" s="65">
        <f>VLOOKUP($A39,'Return Data'!$B$7:$R$2843,10,0)</f>
        <v>11.26</v>
      </c>
      <c r="G39" s="66">
        <f t="shared" si="2"/>
        <v>3</v>
      </c>
      <c r="H39" s="65">
        <f>VLOOKUP($A39,'Return Data'!$B$7:$R$2843,11,0)</f>
        <v>-40.450800000000001</v>
      </c>
      <c r="I39" s="66">
        <f t="shared" si="3"/>
        <v>32</v>
      </c>
      <c r="J39" s="65"/>
      <c r="K39" s="66"/>
      <c r="L39" s="65"/>
      <c r="M39" s="66"/>
      <c r="N39" s="65"/>
      <c r="O39" s="66"/>
      <c r="P39" s="65"/>
      <c r="Q39" s="66"/>
      <c r="R39" s="65">
        <f>VLOOKUP($A39,'Return Data'!$B$7:$R$2843,16,0)</f>
        <v>-10.49</v>
      </c>
      <c r="S39" s="67">
        <f t="shared" si="0"/>
        <v>31</v>
      </c>
    </row>
    <row r="40" spans="1:19" x14ac:dyDescent="0.3">
      <c r="A40" s="82" t="s">
        <v>1145</v>
      </c>
      <c r="B40" s="64">
        <f>VLOOKUP($A40,'Return Data'!$B$7:$R$2843,3,0)</f>
        <v>44376</v>
      </c>
      <c r="C40" s="65">
        <f>VLOOKUP($A40,'Return Data'!$B$7:$R$2843,4,0)</f>
        <v>50.915999999999997</v>
      </c>
      <c r="D40" s="65">
        <f>VLOOKUP($A40,'Return Data'!$B$7:$R$2843,9,0)</f>
        <v>0.372</v>
      </c>
      <c r="E40" s="66">
        <f t="shared" si="1"/>
        <v>17</v>
      </c>
      <c r="F40" s="65">
        <f>VLOOKUP($A40,'Return Data'!$B$7:$R$2843,10,0)</f>
        <v>3.6749999999999998</v>
      </c>
      <c r="G40" s="66">
        <f t="shared" si="2"/>
        <v>29</v>
      </c>
      <c r="H40" s="65">
        <f>VLOOKUP($A40,'Return Data'!$B$7:$R$2843,11,0)</f>
        <v>1.1619999999999999</v>
      </c>
      <c r="I40" s="66">
        <f t="shared" si="3"/>
        <v>18</v>
      </c>
      <c r="J40" s="65">
        <f>VLOOKUP($A40,'Return Data'!$B$7:$R$2843,12,0)</f>
        <v>3.4022000000000001</v>
      </c>
      <c r="K40" s="66">
        <f>RANK(J40,J$8:J$42,0)</f>
        <v>23</v>
      </c>
      <c r="L40" s="65">
        <f>VLOOKUP($A40,'Return Data'!$B$7:$R$2843,13,0)</f>
        <v>2.8831000000000002</v>
      </c>
      <c r="M40" s="66">
        <f>RANK(L40,L$8:L$42,0)</f>
        <v>22</v>
      </c>
      <c r="N40" s="65">
        <f>VLOOKUP($A40,'Return Data'!$B$7:$R$2843,17,0)</f>
        <v>1.3815</v>
      </c>
      <c r="O40" s="66">
        <f>RANK(N40,N$8:N$42,0)</f>
        <v>29</v>
      </c>
      <c r="P40" s="65">
        <f>VLOOKUP($A40,'Return Data'!$B$7:$R$2843,14,0)</f>
        <v>-0.4803</v>
      </c>
      <c r="Q40" s="66">
        <f>RANK(P40,P$8:P$42,0)</f>
        <v>28</v>
      </c>
      <c r="R40" s="65">
        <f>VLOOKUP($A40,'Return Data'!$B$7:$R$2843,16,0)</f>
        <v>7.3166000000000002</v>
      </c>
      <c r="S40" s="67">
        <f t="shared" si="0"/>
        <v>24</v>
      </c>
    </row>
    <row r="41" spans="1:19" x14ac:dyDescent="0.3">
      <c r="A41" s="82" t="s">
        <v>1006</v>
      </c>
      <c r="B41" s="64">
        <f>VLOOKUP($A41,'Return Data'!$B$7:$R$2843,3,0)</f>
        <v>44376</v>
      </c>
      <c r="C41" s="65">
        <f>VLOOKUP($A41,'Return Data'!$B$7:$R$2843,4,0)</f>
        <v>71.326300000000003</v>
      </c>
      <c r="D41" s="65">
        <f>VLOOKUP($A41,'Return Data'!$B$7:$R$2843,9,0)</f>
        <v>-7.0895000000000001</v>
      </c>
      <c r="E41" s="66">
        <f t="shared" si="1"/>
        <v>33</v>
      </c>
      <c r="F41" s="65">
        <f>VLOOKUP($A41,'Return Data'!$B$7:$R$2843,10,0)</f>
        <v>3.6109</v>
      </c>
      <c r="G41" s="66">
        <f t="shared" si="2"/>
        <v>31</v>
      </c>
      <c r="H41" s="65">
        <f>VLOOKUP($A41,'Return Data'!$B$7:$R$2843,11,0)</f>
        <v>-1.6024</v>
      </c>
      <c r="I41" s="66">
        <f t="shared" si="3"/>
        <v>30</v>
      </c>
      <c r="J41" s="65">
        <f>VLOOKUP($A41,'Return Data'!$B$7:$R$2843,12,0)</f>
        <v>2.5533000000000001</v>
      </c>
      <c r="K41" s="66">
        <f>RANK(J41,J$8:J$42,0)</f>
        <v>28</v>
      </c>
      <c r="L41" s="65">
        <f>VLOOKUP($A41,'Return Data'!$B$7:$R$2843,13,0)</f>
        <v>2.63</v>
      </c>
      <c r="M41" s="66">
        <f>RANK(L41,L$8:L$42,0)</f>
        <v>24</v>
      </c>
      <c r="N41" s="65">
        <f>VLOOKUP($A41,'Return Data'!$B$7:$R$2843,17,0)</f>
        <v>7.2009999999999996</v>
      </c>
      <c r="O41" s="66">
        <f>RANK(N41,N$8:N$42,0)</f>
        <v>17</v>
      </c>
      <c r="P41" s="65">
        <f>VLOOKUP($A41,'Return Data'!$B$7:$R$2843,14,0)</f>
        <v>9.6378000000000004</v>
      </c>
      <c r="Q41" s="66">
        <f>RANK(P41,P$8:P$42,0)</f>
        <v>3</v>
      </c>
      <c r="R41" s="65">
        <f>VLOOKUP($A41,'Return Data'!$B$7:$R$2843,16,0)</f>
        <v>8.9220000000000006</v>
      </c>
      <c r="S41" s="67">
        <f t="shared" si="0"/>
        <v>4</v>
      </c>
    </row>
    <row r="42" spans="1:19" x14ac:dyDescent="0.3">
      <c r="A42" s="82" t="s">
        <v>1008</v>
      </c>
      <c r="B42" s="64">
        <f>VLOOKUP($A42,'Return Data'!$B$7:$R$2843,3,0)</f>
        <v>44376</v>
      </c>
      <c r="C42" s="65">
        <f>VLOOKUP($A42,'Return Data'!$B$7:$R$2843,4,0)</f>
        <v>13.6081</v>
      </c>
      <c r="D42" s="65">
        <f>VLOOKUP($A42,'Return Data'!$B$7:$R$2843,9,0)</f>
        <v>-18.025200000000002</v>
      </c>
      <c r="E42" s="66">
        <f t="shared" si="1"/>
        <v>34</v>
      </c>
      <c r="F42" s="65">
        <f>VLOOKUP($A42,'Return Data'!$B$7:$R$2843,10,0)</f>
        <v>-4.6082999999999998</v>
      </c>
      <c r="G42" s="66">
        <f t="shared" si="2"/>
        <v>34</v>
      </c>
      <c r="H42" s="65">
        <f>VLOOKUP($A42,'Return Data'!$B$7:$R$2843,11,0)</f>
        <v>-4.7553000000000001</v>
      </c>
      <c r="I42" s="66">
        <f t="shared" si="3"/>
        <v>31</v>
      </c>
      <c r="J42" s="65">
        <f>VLOOKUP($A42,'Return Data'!$B$7:$R$2843,12,0)</f>
        <v>1.9751000000000001</v>
      </c>
      <c r="K42" s="66">
        <f>RANK(J42,J$8:J$42,0)</f>
        <v>29</v>
      </c>
      <c r="L42" s="65">
        <f>VLOOKUP($A42,'Return Data'!$B$7:$R$2843,13,0)</f>
        <v>1.0537000000000001</v>
      </c>
      <c r="M42" s="66">
        <f>RANK(L42,L$8:L$42,0)</f>
        <v>29</v>
      </c>
      <c r="N42" s="65">
        <f>VLOOKUP($A42,'Return Data'!$B$7:$R$2843,17,0)</f>
        <v>6.7218999999999998</v>
      </c>
      <c r="O42" s="66">
        <f>RANK(N42,N$8:N$42,0)</f>
        <v>20</v>
      </c>
      <c r="P42" s="65"/>
      <c r="Q42" s="66"/>
      <c r="R42" s="65">
        <f>VLOOKUP($A42,'Return Data'!$B$7:$R$2843,16,0)</f>
        <v>10.8779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0.81365882352941143</v>
      </c>
      <c r="E44" s="88"/>
      <c r="F44" s="89">
        <f>AVERAGE(F8:F42)</f>
        <v>5.8892470588235293</v>
      </c>
      <c r="G44" s="88"/>
      <c r="H44" s="89">
        <f>AVERAGE(H8:H42)</f>
        <v>-1.5020970588235296</v>
      </c>
      <c r="I44" s="88"/>
      <c r="J44" s="89">
        <f>AVERAGE(J8:J42)</f>
        <v>5.3806419354838706</v>
      </c>
      <c r="K44" s="88"/>
      <c r="L44" s="89">
        <f>AVERAGE(L8:L42)</f>
        <v>4.8424000000000005</v>
      </c>
      <c r="M44" s="88"/>
      <c r="N44" s="89">
        <f>AVERAGE(N8:N42)</f>
        <v>6.3126233333333319</v>
      </c>
      <c r="O44" s="88"/>
      <c r="P44" s="89">
        <f>AVERAGE(P8:P42)</f>
        <v>6.345479310344829</v>
      </c>
      <c r="Q44" s="88"/>
      <c r="R44" s="89">
        <f>AVERAGE(R8:R42)</f>
        <v>4.4990828571428567</v>
      </c>
      <c r="S44" s="90"/>
    </row>
    <row r="45" spans="1:19" x14ac:dyDescent="0.3">
      <c r="A45" s="87" t="s">
        <v>28</v>
      </c>
      <c r="B45" s="88"/>
      <c r="C45" s="88"/>
      <c r="D45" s="89">
        <f>MIN(D8:D42)</f>
        <v>-18.025200000000002</v>
      </c>
      <c r="E45" s="88"/>
      <c r="F45" s="89">
        <f>MIN(F8:F42)</f>
        <v>-4.6082999999999998</v>
      </c>
      <c r="G45" s="88"/>
      <c r="H45" s="89">
        <f>MIN(H8:H42)</f>
        <v>-41.377299999999998</v>
      </c>
      <c r="I45" s="88"/>
      <c r="J45" s="89">
        <f>MIN(J8:J42)</f>
        <v>0</v>
      </c>
      <c r="K45" s="88"/>
      <c r="L45" s="89">
        <f>MIN(L8:L42)</f>
        <v>0</v>
      </c>
      <c r="M45" s="88"/>
      <c r="N45" s="89">
        <f>MIN(N8:N42)</f>
        <v>-11.624499999999999</v>
      </c>
      <c r="O45" s="88"/>
      <c r="P45" s="89">
        <f>MIN(P8:P42)</f>
        <v>-8.2421000000000006</v>
      </c>
      <c r="Q45" s="88"/>
      <c r="R45" s="89">
        <f>MIN(R8:R42)</f>
        <v>-22.323499999999999</v>
      </c>
      <c r="S45" s="90"/>
    </row>
    <row r="46" spans="1:19" ht="15" thickBot="1" x14ac:dyDescent="0.35">
      <c r="A46" s="91" t="s">
        <v>29</v>
      </c>
      <c r="B46" s="92"/>
      <c r="C46" s="92"/>
      <c r="D46" s="93">
        <f>MAX(D8:D42)</f>
        <v>12.833</v>
      </c>
      <c r="E46" s="92"/>
      <c r="F46" s="93">
        <f>MAX(F8:F42)</f>
        <v>17.9512</v>
      </c>
      <c r="G46" s="92"/>
      <c r="H46" s="93">
        <f>MAX(H8:H42)</f>
        <v>17.8855</v>
      </c>
      <c r="I46" s="92"/>
      <c r="J46" s="93">
        <f>MAX(J8:J42)</f>
        <v>23.279800000000002</v>
      </c>
      <c r="K46" s="92"/>
      <c r="L46" s="93">
        <f>MAX(L8:L42)</f>
        <v>14.670400000000001</v>
      </c>
      <c r="M46" s="92"/>
      <c r="N46" s="93">
        <f>MAX(N8:N42)</f>
        <v>9.8300999999999998</v>
      </c>
      <c r="O46" s="92"/>
      <c r="P46" s="93">
        <f>MAX(P8:P42)</f>
        <v>9.6621000000000006</v>
      </c>
      <c r="Q46" s="92"/>
      <c r="R46" s="93">
        <f>MAX(R8:R42)</f>
        <v>10.8779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44376</v>
      </c>
      <c r="C8" s="65">
        <f>VLOOKUP($A8,'Return Data'!$B$7:$R$2843,4,0)</f>
        <v>327.87</v>
      </c>
      <c r="D8" s="65">
        <f>VLOOKUP($A8,'Return Data'!$B$7:$R$2843,10,0)</f>
        <v>10.09</v>
      </c>
      <c r="E8" s="66">
        <f t="shared" ref="E8:E36" si="0">RANK(D8,D$8:D$36,0)</f>
        <v>15</v>
      </c>
      <c r="F8" s="65">
        <f>VLOOKUP($A8,'Return Data'!$B$7:$R$2843,11,0)</f>
        <v>15.5693</v>
      </c>
      <c r="G8" s="66">
        <f t="shared" ref="G8:G36" si="1">RANK(F8,F$8:F$36,0)</f>
        <v>13</v>
      </c>
      <c r="H8" s="65">
        <f>VLOOKUP($A8,'Return Data'!$B$7:$R$2843,12,0)</f>
        <v>43.783700000000003</v>
      </c>
      <c r="I8" s="66">
        <f t="shared" ref="I8:I36" si="2">RANK(H8,H$8:H$36,0)</f>
        <v>7</v>
      </c>
      <c r="J8" s="65">
        <f>VLOOKUP($A8,'Return Data'!$B$7:$R$2843,13,0)</f>
        <v>55.9726</v>
      </c>
      <c r="K8" s="66">
        <f t="shared" ref="K8:K36" si="3">RANK(J8,J$8:J$36,0)</f>
        <v>8</v>
      </c>
      <c r="L8" s="65">
        <f>VLOOKUP($A8,'Return Data'!$B$7:$R$2843,17,0)</f>
        <v>16.522099999999998</v>
      </c>
      <c r="M8" s="66">
        <f t="shared" ref="M8:M36" si="4">RANK(L8,L$8:L$36,0)</f>
        <v>20</v>
      </c>
      <c r="N8" s="65">
        <f>VLOOKUP($A8,'Return Data'!$B$7:$R$2843,14,0)</f>
        <v>13.3139</v>
      </c>
      <c r="O8" s="66">
        <f t="shared" ref="O8:O26" si="5">RANK(N8,N$8:N$36,0)</f>
        <v>23</v>
      </c>
      <c r="P8" s="65">
        <f>VLOOKUP($A8,'Return Data'!$B$7:$R$2843,15,0)</f>
        <v>13.697800000000001</v>
      </c>
      <c r="Q8" s="66">
        <f t="shared" ref="Q8:Q26" si="6">RANK(P8,P$8:P$36,0)</f>
        <v>21</v>
      </c>
      <c r="R8" s="65">
        <f>VLOOKUP($A8,'Return Data'!$B$7:$R$2843,16,0)</f>
        <v>14.9682</v>
      </c>
      <c r="S8" s="67">
        <f t="shared" ref="S8:S36" si="7">RANK(R8,R$8:R$36,0)</f>
        <v>13</v>
      </c>
    </row>
    <row r="9" spans="1:20" x14ac:dyDescent="0.3">
      <c r="A9" s="63" t="s">
        <v>950</v>
      </c>
      <c r="B9" s="64">
        <f>VLOOKUP($A9,'Return Data'!$B$7:$R$2843,3,0)</f>
        <v>44376</v>
      </c>
      <c r="C9" s="65">
        <f>VLOOKUP($A9,'Return Data'!$B$7:$R$2843,4,0)</f>
        <v>46.29</v>
      </c>
      <c r="D9" s="65">
        <f>VLOOKUP($A9,'Return Data'!$B$7:$R$2843,10,0)</f>
        <v>9.7179000000000002</v>
      </c>
      <c r="E9" s="66">
        <f t="shared" si="0"/>
        <v>20</v>
      </c>
      <c r="F9" s="65">
        <f>VLOOKUP($A9,'Return Data'!$B$7:$R$2843,11,0)</f>
        <v>10.688700000000001</v>
      </c>
      <c r="G9" s="66">
        <f t="shared" si="1"/>
        <v>27</v>
      </c>
      <c r="H9" s="65">
        <f>VLOOKUP($A9,'Return Data'!$B$7:$R$2843,12,0)</f>
        <v>38.344299999999997</v>
      </c>
      <c r="I9" s="66">
        <f t="shared" si="2"/>
        <v>23</v>
      </c>
      <c r="J9" s="65">
        <f>VLOOKUP($A9,'Return Data'!$B$7:$R$2843,13,0)</f>
        <v>47.7498</v>
      </c>
      <c r="K9" s="66">
        <f t="shared" si="3"/>
        <v>25</v>
      </c>
      <c r="L9" s="65">
        <f>VLOOKUP($A9,'Return Data'!$B$7:$R$2843,17,0)</f>
        <v>19.5806</v>
      </c>
      <c r="M9" s="66">
        <f t="shared" si="4"/>
        <v>6</v>
      </c>
      <c r="N9" s="65">
        <f>VLOOKUP($A9,'Return Data'!$B$7:$R$2843,14,0)</f>
        <v>17.026599999999998</v>
      </c>
      <c r="O9" s="66">
        <f t="shared" si="5"/>
        <v>3</v>
      </c>
      <c r="P9" s="65">
        <f>VLOOKUP($A9,'Return Data'!$B$7:$R$2843,15,0)</f>
        <v>18.122399999999999</v>
      </c>
      <c r="Q9" s="66">
        <f t="shared" si="6"/>
        <v>2</v>
      </c>
      <c r="R9" s="65">
        <f>VLOOKUP($A9,'Return Data'!$B$7:$R$2843,16,0)</f>
        <v>17.017099999999999</v>
      </c>
      <c r="S9" s="67">
        <f t="shared" si="7"/>
        <v>3</v>
      </c>
    </row>
    <row r="10" spans="1:20" x14ac:dyDescent="0.3">
      <c r="A10" s="63" t="s">
        <v>953</v>
      </c>
      <c r="B10" s="64">
        <f>VLOOKUP($A10,'Return Data'!$B$7:$R$2843,3,0)</f>
        <v>44376</v>
      </c>
      <c r="C10" s="65">
        <f>VLOOKUP($A10,'Return Data'!$B$7:$R$2843,4,0)</f>
        <v>21.13</v>
      </c>
      <c r="D10" s="65">
        <f>VLOOKUP($A10,'Return Data'!$B$7:$R$2843,10,0)</f>
        <v>8.4146000000000001</v>
      </c>
      <c r="E10" s="66">
        <f t="shared" si="0"/>
        <v>26</v>
      </c>
      <c r="F10" s="65">
        <f>VLOOKUP($A10,'Return Data'!$B$7:$R$2843,11,0)</f>
        <v>13.4801</v>
      </c>
      <c r="G10" s="66">
        <f t="shared" si="1"/>
        <v>20</v>
      </c>
      <c r="H10" s="65">
        <f>VLOOKUP($A10,'Return Data'!$B$7:$R$2843,12,0)</f>
        <v>40.491999999999997</v>
      </c>
      <c r="I10" s="66">
        <f t="shared" si="2"/>
        <v>16</v>
      </c>
      <c r="J10" s="65">
        <f>VLOOKUP($A10,'Return Data'!$B$7:$R$2843,13,0)</f>
        <v>49.858199999999997</v>
      </c>
      <c r="K10" s="66">
        <f t="shared" si="3"/>
        <v>21</v>
      </c>
      <c r="L10" s="65">
        <f>VLOOKUP($A10,'Return Data'!$B$7:$R$2843,17,0)</f>
        <v>16.6328</v>
      </c>
      <c r="M10" s="66">
        <f t="shared" si="4"/>
        <v>19</v>
      </c>
      <c r="N10" s="65">
        <f>VLOOKUP($A10,'Return Data'!$B$7:$R$2843,14,0)</f>
        <v>14.232699999999999</v>
      </c>
      <c r="O10" s="66">
        <f t="shared" si="5"/>
        <v>16</v>
      </c>
      <c r="P10" s="65">
        <f>VLOOKUP($A10,'Return Data'!$B$7:$R$2843,15,0)</f>
        <v>13.8971</v>
      </c>
      <c r="Q10" s="66">
        <f t="shared" si="6"/>
        <v>20</v>
      </c>
      <c r="R10" s="65">
        <f>VLOOKUP($A10,'Return Data'!$B$7:$R$2843,16,0)</f>
        <v>12.127599999999999</v>
      </c>
      <c r="S10" s="67">
        <f t="shared" si="7"/>
        <v>26</v>
      </c>
    </row>
    <row r="11" spans="1:20" x14ac:dyDescent="0.3">
      <c r="A11" s="63" t="s">
        <v>955</v>
      </c>
      <c r="B11" s="64">
        <f>VLOOKUP($A11,'Return Data'!$B$7:$R$2843,3,0)</f>
        <v>44376</v>
      </c>
      <c r="C11" s="65">
        <f>VLOOKUP($A11,'Return Data'!$B$7:$R$2843,4,0)</f>
        <v>138.87</v>
      </c>
      <c r="D11" s="65">
        <f>VLOOKUP($A11,'Return Data'!$B$7:$R$2843,10,0)</f>
        <v>8.7896999999999998</v>
      </c>
      <c r="E11" s="66">
        <f t="shared" si="0"/>
        <v>23</v>
      </c>
      <c r="F11" s="65">
        <f>VLOOKUP($A11,'Return Data'!$B$7:$R$2843,11,0)</f>
        <v>12.263500000000001</v>
      </c>
      <c r="G11" s="66">
        <f t="shared" si="1"/>
        <v>23</v>
      </c>
      <c r="H11" s="65">
        <f>VLOOKUP($A11,'Return Data'!$B$7:$R$2843,12,0)</f>
        <v>37.494999999999997</v>
      </c>
      <c r="I11" s="66">
        <f t="shared" si="2"/>
        <v>24</v>
      </c>
      <c r="J11" s="65">
        <f>VLOOKUP($A11,'Return Data'!$B$7:$R$2843,13,0)</f>
        <v>47.201599999999999</v>
      </c>
      <c r="K11" s="66">
        <f t="shared" si="3"/>
        <v>26</v>
      </c>
      <c r="L11" s="65">
        <f>VLOOKUP($A11,'Return Data'!$B$7:$R$2843,17,0)</f>
        <v>18.6633</v>
      </c>
      <c r="M11" s="66">
        <f t="shared" si="4"/>
        <v>8</v>
      </c>
      <c r="N11" s="65">
        <f>VLOOKUP($A11,'Return Data'!$B$7:$R$2843,14,0)</f>
        <v>16.262699999999999</v>
      </c>
      <c r="O11" s="66">
        <f t="shared" si="5"/>
        <v>5</v>
      </c>
      <c r="P11" s="65">
        <f>VLOOKUP($A11,'Return Data'!$B$7:$R$2843,15,0)</f>
        <v>14.708</v>
      </c>
      <c r="Q11" s="66">
        <f t="shared" si="6"/>
        <v>11</v>
      </c>
      <c r="R11" s="65">
        <f>VLOOKUP($A11,'Return Data'!$B$7:$R$2843,16,0)</f>
        <v>15.7933</v>
      </c>
      <c r="S11" s="67">
        <f t="shared" si="7"/>
        <v>5</v>
      </c>
    </row>
    <row r="12" spans="1:20" x14ac:dyDescent="0.3">
      <c r="A12" s="63" t="s">
        <v>956</v>
      </c>
      <c r="B12" s="64">
        <f>VLOOKUP($A12,'Return Data'!$B$7:$R$2843,3,0)</f>
        <v>44376</v>
      </c>
      <c r="C12" s="65">
        <f>VLOOKUP($A12,'Return Data'!$B$7:$R$2843,4,0)</f>
        <v>41.58</v>
      </c>
      <c r="D12" s="65">
        <f>VLOOKUP($A12,'Return Data'!$B$7:$R$2843,10,0)</f>
        <v>9.9128000000000007</v>
      </c>
      <c r="E12" s="66">
        <f t="shared" si="0"/>
        <v>17</v>
      </c>
      <c r="F12" s="65">
        <f>VLOOKUP($A12,'Return Data'!$B$7:$R$2843,11,0)</f>
        <v>15.0844</v>
      </c>
      <c r="G12" s="66">
        <f t="shared" si="1"/>
        <v>15</v>
      </c>
      <c r="H12" s="65">
        <f>VLOOKUP($A12,'Return Data'!$B$7:$R$2843,12,0)</f>
        <v>41.092599999999997</v>
      </c>
      <c r="I12" s="66">
        <f t="shared" si="2"/>
        <v>13</v>
      </c>
      <c r="J12" s="65">
        <f>VLOOKUP($A12,'Return Data'!$B$7:$R$2843,13,0)</f>
        <v>53.488399999999999</v>
      </c>
      <c r="K12" s="66">
        <f t="shared" si="3"/>
        <v>14</v>
      </c>
      <c r="L12" s="65">
        <f>VLOOKUP($A12,'Return Data'!$B$7:$R$2843,17,0)</f>
        <v>23.7041</v>
      </c>
      <c r="M12" s="66">
        <f t="shared" si="4"/>
        <v>1</v>
      </c>
      <c r="N12" s="65">
        <f>VLOOKUP($A12,'Return Data'!$B$7:$R$2843,14,0)</f>
        <v>19.555499999999999</v>
      </c>
      <c r="O12" s="66">
        <f t="shared" si="5"/>
        <v>1</v>
      </c>
      <c r="P12" s="65">
        <f>VLOOKUP($A12,'Return Data'!$B$7:$R$2843,15,0)</f>
        <v>18.428899999999999</v>
      </c>
      <c r="Q12" s="66">
        <f t="shared" si="6"/>
        <v>1</v>
      </c>
      <c r="R12" s="65">
        <f>VLOOKUP($A12,'Return Data'!$B$7:$R$2843,16,0)</f>
        <v>15.728400000000001</v>
      </c>
      <c r="S12" s="67">
        <f t="shared" si="7"/>
        <v>6</v>
      </c>
    </row>
    <row r="13" spans="1:20" x14ac:dyDescent="0.3">
      <c r="A13" s="63" t="s">
        <v>958</v>
      </c>
      <c r="B13" s="64">
        <f>VLOOKUP($A13,'Return Data'!$B$7:$R$2843,3,0)</f>
        <v>44376</v>
      </c>
      <c r="C13" s="65">
        <f>VLOOKUP($A13,'Return Data'!$B$7:$R$2843,4,0)</f>
        <v>290.86200000000002</v>
      </c>
      <c r="D13" s="65">
        <f>VLOOKUP($A13,'Return Data'!$B$7:$R$2843,10,0)</f>
        <v>10.540100000000001</v>
      </c>
      <c r="E13" s="66">
        <f t="shared" si="0"/>
        <v>11</v>
      </c>
      <c r="F13" s="65">
        <f>VLOOKUP($A13,'Return Data'!$B$7:$R$2843,11,0)</f>
        <v>14.307399999999999</v>
      </c>
      <c r="G13" s="66">
        <f t="shared" si="1"/>
        <v>18</v>
      </c>
      <c r="H13" s="65">
        <f>VLOOKUP($A13,'Return Data'!$B$7:$R$2843,12,0)</f>
        <v>39.425899999999999</v>
      </c>
      <c r="I13" s="66">
        <f t="shared" si="2"/>
        <v>20</v>
      </c>
      <c r="J13" s="65">
        <f>VLOOKUP($A13,'Return Data'!$B$7:$R$2843,13,0)</f>
        <v>50.3917</v>
      </c>
      <c r="K13" s="66">
        <f t="shared" si="3"/>
        <v>20</v>
      </c>
      <c r="L13" s="65">
        <f>VLOOKUP($A13,'Return Data'!$B$7:$R$2843,17,0)</f>
        <v>14.635199999999999</v>
      </c>
      <c r="M13" s="66">
        <f t="shared" si="4"/>
        <v>25</v>
      </c>
      <c r="N13" s="65">
        <f>VLOOKUP($A13,'Return Data'!$B$7:$R$2843,14,0)</f>
        <v>12.3018</v>
      </c>
      <c r="O13" s="66">
        <f t="shared" si="5"/>
        <v>25</v>
      </c>
      <c r="P13" s="65">
        <f>VLOOKUP($A13,'Return Data'!$B$7:$R$2843,15,0)</f>
        <v>12.617699999999999</v>
      </c>
      <c r="Q13" s="66">
        <f t="shared" si="6"/>
        <v>25</v>
      </c>
      <c r="R13" s="65">
        <f>VLOOKUP($A13,'Return Data'!$B$7:$R$2843,16,0)</f>
        <v>11.985799999999999</v>
      </c>
      <c r="S13" s="67">
        <f t="shared" si="7"/>
        <v>27</v>
      </c>
    </row>
    <row r="14" spans="1:20" x14ac:dyDescent="0.3">
      <c r="A14" s="63" t="s">
        <v>961</v>
      </c>
      <c r="B14" s="64">
        <f>VLOOKUP($A14,'Return Data'!$B$7:$R$2843,3,0)</f>
        <v>44376</v>
      </c>
      <c r="C14" s="65">
        <f>VLOOKUP($A14,'Return Data'!$B$7:$R$2843,4,0)</f>
        <v>53.44</v>
      </c>
      <c r="D14" s="65">
        <f>VLOOKUP($A14,'Return Data'!$B$7:$R$2843,10,0)</f>
        <v>9.5980000000000008</v>
      </c>
      <c r="E14" s="66">
        <f t="shared" si="0"/>
        <v>21</v>
      </c>
      <c r="F14" s="65">
        <f>VLOOKUP($A14,'Return Data'!$B$7:$R$2843,11,0)</f>
        <v>13.460699999999999</v>
      </c>
      <c r="G14" s="66">
        <f t="shared" si="1"/>
        <v>21</v>
      </c>
      <c r="H14" s="65">
        <f>VLOOKUP($A14,'Return Data'!$B$7:$R$2843,12,0)</f>
        <v>39.4208</v>
      </c>
      <c r="I14" s="66">
        <f t="shared" si="2"/>
        <v>21</v>
      </c>
      <c r="J14" s="65">
        <f>VLOOKUP($A14,'Return Data'!$B$7:$R$2843,13,0)</f>
        <v>53.430999999999997</v>
      </c>
      <c r="K14" s="66">
        <f t="shared" si="3"/>
        <v>15</v>
      </c>
      <c r="L14" s="65">
        <f>VLOOKUP($A14,'Return Data'!$B$7:$R$2843,17,0)</f>
        <v>18.3932</v>
      </c>
      <c r="M14" s="66">
        <f t="shared" si="4"/>
        <v>9</v>
      </c>
      <c r="N14" s="65">
        <f>VLOOKUP($A14,'Return Data'!$B$7:$R$2843,14,0)</f>
        <v>14.7441</v>
      </c>
      <c r="O14" s="66">
        <f t="shared" si="5"/>
        <v>9</v>
      </c>
      <c r="P14" s="65">
        <f>VLOOKUP($A14,'Return Data'!$B$7:$R$2843,15,0)</f>
        <v>15.5968</v>
      </c>
      <c r="Q14" s="66">
        <f t="shared" si="6"/>
        <v>4</v>
      </c>
      <c r="R14" s="65">
        <f>VLOOKUP($A14,'Return Data'!$B$7:$R$2843,16,0)</f>
        <v>15.0061</v>
      </c>
      <c r="S14" s="67">
        <f t="shared" si="7"/>
        <v>11</v>
      </c>
    </row>
    <row r="15" spans="1:20" x14ac:dyDescent="0.3">
      <c r="A15" s="63" t="s">
        <v>963</v>
      </c>
      <c r="B15" s="64">
        <f>VLOOKUP($A15,'Return Data'!$B$7:$R$2843,3,0)</f>
        <v>44376</v>
      </c>
      <c r="C15" s="65">
        <f>VLOOKUP($A15,'Return Data'!$B$7:$R$2843,4,0)</f>
        <v>702.03570000000002</v>
      </c>
      <c r="D15" s="65">
        <f>VLOOKUP($A15,'Return Data'!$B$7:$R$2843,10,0)</f>
        <v>11.3353</v>
      </c>
      <c r="E15" s="66">
        <f t="shared" si="0"/>
        <v>5</v>
      </c>
      <c r="F15" s="65">
        <f>VLOOKUP($A15,'Return Data'!$B$7:$R$2843,11,0)</f>
        <v>23.1008</v>
      </c>
      <c r="G15" s="66">
        <f t="shared" si="1"/>
        <v>1</v>
      </c>
      <c r="H15" s="65">
        <f>VLOOKUP($A15,'Return Data'!$B$7:$R$2843,12,0)</f>
        <v>58.314399999999999</v>
      </c>
      <c r="I15" s="66">
        <f t="shared" si="2"/>
        <v>1</v>
      </c>
      <c r="J15" s="65">
        <f>VLOOKUP($A15,'Return Data'!$B$7:$R$2843,13,0)</f>
        <v>61.882199999999997</v>
      </c>
      <c r="K15" s="66">
        <f t="shared" si="3"/>
        <v>1</v>
      </c>
      <c r="L15" s="65">
        <f>VLOOKUP($A15,'Return Data'!$B$7:$R$2843,17,0)</f>
        <v>19.264399999999998</v>
      </c>
      <c r="M15" s="66">
        <f t="shared" si="4"/>
        <v>7</v>
      </c>
      <c r="N15" s="65">
        <f>VLOOKUP($A15,'Return Data'!$B$7:$R$2843,14,0)</f>
        <v>14.303100000000001</v>
      </c>
      <c r="O15" s="66">
        <f t="shared" si="5"/>
        <v>14</v>
      </c>
      <c r="P15" s="65">
        <f>VLOOKUP($A15,'Return Data'!$B$7:$R$2843,15,0)</f>
        <v>13.181900000000001</v>
      </c>
      <c r="Q15" s="66">
        <f t="shared" si="6"/>
        <v>24</v>
      </c>
      <c r="R15" s="65">
        <f>VLOOKUP($A15,'Return Data'!$B$7:$R$2843,16,0)</f>
        <v>13.5589</v>
      </c>
      <c r="S15" s="67">
        <f t="shared" si="7"/>
        <v>20</v>
      </c>
    </row>
    <row r="16" spans="1:20" x14ac:dyDescent="0.3">
      <c r="A16" s="63" t="s">
        <v>965</v>
      </c>
      <c r="B16" s="64">
        <f>VLOOKUP($A16,'Return Data'!$B$7:$R$2843,3,0)</f>
        <v>44376</v>
      </c>
      <c r="C16" s="65">
        <f>VLOOKUP($A16,'Return Data'!$B$7:$R$2843,4,0)</f>
        <v>659.98800000000006</v>
      </c>
      <c r="D16" s="65">
        <f>VLOOKUP($A16,'Return Data'!$B$7:$R$2843,10,0)</f>
        <v>10.224</v>
      </c>
      <c r="E16" s="66">
        <f t="shared" si="0"/>
        <v>13</v>
      </c>
      <c r="F16" s="65">
        <f>VLOOKUP($A16,'Return Data'!$B$7:$R$2843,11,0)</f>
        <v>18.468900000000001</v>
      </c>
      <c r="G16" s="66">
        <f t="shared" si="1"/>
        <v>5</v>
      </c>
      <c r="H16" s="65">
        <f>VLOOKUP($A16,'Return Data'!$B$7:$R$2843,12,0)</f>
        <v>48.232300000000002</v>
      </c>
      <c r="I16" s="66">
        <f t="shared" si="2"/>
        <v>4</v>
      </c>
      <c r="J16" s="65">
        <f>VLOOKUP($A16,'Return Data'!$B$7:$R$2843,13,0)</f>
        <v>55.235799999999998</v>
      </c>
      <c r="K16" s="66">
        <f t="shared" si="3"/>
        <v>12</v>
      </c>
      <c r="L16" s="65">
        <f>VLOOKUP($A16,'Return Data'!$B$7:$R$2843,17,0)</f>
        <v>10.625299999999999</v>
      </c>
      <c r="M16" s="66">
        <f t="shared" si="4"/>
        <v>29</v>
      </c>
      <c r="N16" s="65">
        <f>VLOOKUP($A16,'Return Data'!$B$7:$R$2843,14,0)</f>
        <v>13.3733</v>
      </c>
      <c r="O16" s="66">
        <f t="shared" si="5"/>
        <v>21</v>
      </c>
      <c r="P16" s="65">
        <f>VLOOKUP($A16,'Return Data'!$B$7:$R$2843,15,0)</f>
        <v>14.0403</v>
      </c>
      <c r="Q16" s="66">
        <f t="shared" si="6"/>
        <v>16</v>
      </c>
      <c r="R16" s="65">
        <f>VLOOKUP($A16,'Return Data'!$B$7:$R$2843,16,0)</f>
        <v>13.4255</v>
      </c>
      <c r="S16" s="67">
        <f t="shared" si="7"/>
        <v>21</v>
      </c>
    </row>
    <row r="17" spans="1:19" x14ac:dyDescent="0.3">
      <c r="A17" s="63" t="s">
        <v>967</v>
      </c>
      <c r="B17" s="64">
        <f>VLOOKUP($A17,'Return Data'!$B$7:$R$2843,3,0)</f>
        <v>44376</v>
      </c>
      <c r="C17" s="65">
        <f>VLOOKUP($A17,'Return Data'!$B$7:$R$2843,4,0)</f>
        <v>310.82130000000001</v>
      </c>
      <c r="D17" s="65">
        <f>VLOOKUP($A17,'Return Data'!$B$7:$R$2843,10,0)</f>
        <v>8.4412000000000003</v>
      </c>
      <c r="E17" s="66">
        <f t="shared" si="0"/>
        <v>25</v>
      </c>
      <c r="F17" s="65">
        <f>VLOOKUP($A17,'Return Data'!$B$7:$R$2843,11,0)</f>
        <v>12.1492</v>
      </c>
      <c r="G17" s="66">
        <f t="shared" si="1"/>
        <v>24</v>
      </c>
      <c r="H17" s="65">
        <f>VLOOKUP($A17,'Return Data'!$B$7:$R$2843,12,0)</f>
        <v>40.270000000000003</v>
      </c>
      <c r="I17" s="66">
        <f t="shared" si="2"/>
        <v>17</v>
      </c>
      <c r="J17" s="65">
        <f>VLOOKUP($A17,'Return Data'!$B$7:$R$2843,13,0)</f>
        <v>50.706400000000002</v>
      </c>
      <c r="K17" s="66">
        <f t="shared" si="3"/>
        <v>19</v>
      </c>
      <c r="L17" s="65">
        <f>VLOOKUP($A17,'Return Data'!$B$7:$R$2843,17,0)</f>
        <v>17.446300000000001</v>
      </c>
      <c r="M17" s="66">
        <f t="shared" si="4"/>
        <v>12</v>
      </c>
      <c r="N17" s="65">
        <f>VLOOKUP($A17,'Return Data'!$B$7:$R$2843,14,0)</f>
        <v>13.917400000000001</v>
      </c>
      <c r="O17" s="66">
        <f t="shared" si="5"/>
        <v>18</v>
      </c>
      <c r="P17" s="65">
        <f>VLOOKUP($A17,'Return Data'!$B$7:$R$2843,15,0)</f>
        <v>15.032</v>
      </c>
      <c r="Q17" s="66">
        <f t="shared" si="6"/>
        <v>8</v>
      </c>
      <c r="R17" s="65">
        <f>VLOOKUP($A17,'Return Data'!$B$7:$R$2843,16,0)</f>
        <v>13.3489</v>
      </c>
      <c r="S17" s="67">
        <f t="shared" si="7"/>
        <v>22</v>
      </c>
    </row>
    <row r="18" spans="1:19" x14ac:dyDescent="0.3">
      <c r="A18" s="63" t="s">
        <v>969</v>
      </c>
      <c r="B18" s="64">
        <f>VLOOKUP($A18,'Return Data'!$B$7:$R$2843,3,0)</f>
        <v>44376</v>
      </c>
      <c r="C18" s="65">
        <f>VLOOKUP($A18,'Return Data'!$B$7:$R$2843,4,0)</f>
        <v>62.12</v>
      </c>
      <c r="D18" s="65">
        <f>VLOOKUP($A18,'Return Data'!$B$7:$R$2843,10,0)</f>
        <v>9.2124000000000006</v>
      </c>
      <c r="E18" s="66">
        <f t="shared" si="0"/>
        <v>22</v>
      </c>
      <c r="F18" s="65">
        <f>VLOOKUP($A18,'Return Data'!$B$7:$R$2843,11,0)</f>
        <v>15.7012</v>
      </c>
      <c r="G18" s="66">
        <f t="shared" si="1"/>
        <v>11</v>
      </c>
      <c r="H18" s="65">
        <f>VLOOKUP($A18,'Return Data'!$B$7:$R$2843,12,0)</f>
        <v>42.444400000000002</v>
      </c>
      <c r="I18" s="66">
        <f t="shared" si="2"/>
        <v>11</v>
      </c>
      <c r="J18" s="65">
        <f>VLOOKUP($A18,'Return Data'!$B$7:$R$2843,13,0)</f>
        <v>53.193600000000004</v>
      </c>
      <c r="K18" s="66">
        <f t="shared" si="3"/>
        <v>16</v>
      </c>
      <c r="L18" s="65">
        <f>VLOOKUP($A18,'Return Data'!$B$7:$R$2843,17,0)</f>
        <v>16.476600000000001</v>
      </c>
      <c r="M18" s="66">
        <f t="shared" si="4"/>
        <v>21</v>
      </c>
      <c r="N18" s="65">
        <f>VLOOKUP($A18,'Return Data'!$B$7:$R$2843,14,0)</f>
        <v>14.276899999999999</v>
      </c>
      <c r="O18" s="66">
        <f t="shared" si="5"/>
        <v>15</v>
      </c>
      <c r="P18" s="65">
        <f>VLOOKUP($A18,'Return Data'!$B$7:$R$2843,15,0)</f>
        <v>15.1366</v>
      </c>
      <c r="Q18" s="66">
        <f t="shared" si="6"/>
        <v>6</v>
      </c>
      <c r="R18" s="65">
        <f>VLOOKUP($A18,'Return Data'!$B$7:$R$2843,16,0)</f>
        <v>15.2873</v>
      </c>
      <c r="S18" s="67">
        <f t="shared" si="7"/>
        <v>9</v>
      </c>
    </row>
    <row r="19" spans="1:19" x14ac:dyDescent="0.3">
      <c r="A19" s="63" t="s">
        <v>971</v>
      </c>
      <c r="B19" s="64">
        <f>VLOOKUP($A19,'Return Data'!$B$7:$R$2843,3,0)</f>
        <v>44376</v>
      </c>
      <c r="C19" s="65">
        <f>VLOOKUP($A19,'Return Data'!$B$7:$R$2843,4,0)</f>
        <v>38.39</v>
      </c>
      <c r="D19" s="65">
        <f>VLOOKUP($A19,'Return Data'!$B$7:$R$2843,10,0)</f>
        <v>11.924200000000001</v>
      </c>
      <c r="E19" s="66">
        <f t="shared" si="0"/>
        <v>1</v>
      </c>
      <c r="F19" s="65">
        <f>VLOOKUP($A19,'Return Data'!$B$7:$R$2843,11,0)</f>
        <v>17.6525</v>
      </c>
      <c r="G19" s="66">
        <f t="shared" si="1"/>
        <v>6</v>
      </c>
      <c r="H19" s="65">
        <f>VLOOKUP($A19,'Return Data'!$B$7:$R$2843,12,0)</f>
        <v>43.299700000000001</v>
      </c>
      <c r="I19" s="66">
        <f t="shared" si="2"/>
        <v>9</v>
      </c>
      <c r="J19" s="65">
        <f>VLOOKUP($A19,'Return Data'!$B$7:$R$2843,13,0)</f>
        <v>55.930100000000003</v>
      </c>
      <c r="K19" s="66">
        <f t="shared" si="3"/>
        <v>9</v>
      </c>
      <c r="L19" s="65">
        <f>VLOOKUP($A19,'Return Data'!$B$7:$R$2843,17,0)</f>
        <v>21.401700000000002</v>
      </c>
      <c r="M19" s="66">
        <f t="shared" si="4"/>
        <v>2</v>
      </c>
      <c r="N19" s="65">
        <f>VLOOKUP($A19,'Return Data'!$B$7:$R$2843,14,0)</f>
        <v>16.181000000000001</v>
      </c>
      <c r="O19" s="66">
        <f t="shared" si="5"/>
        <v>6</v>
      </c>
      <c r="P19" s="65">
        <f>VLOOKUP($A19,'Return Data'!$B$7:$R$2843,15,0)</f>
        <v>14.2317</v>
      </c>
      <c r="Q19" s="66">
        <f t="shared" si="6"/>
        <v>14</v>
      </c>
      <c r="R19" s="65">
        <f>VLOOKUP($A19,'Return Data'!$B$7:$R$2843,16,0)</f>
        <v>14.5122</v>
      </c>
      <c r="S19" s="67">
        <f t="shared" si="7"/>
        <v>15</v>
      </c>
    </row>
    <row r="20" spans="1:19" x14ac:dyDescent="0.3">
      <c r="A20" s="63" t="s">
        <v>972</v>
      </c>
      <c r="B20" s="64">
        <f>VLOOKUP($A20,'Return Data'!$B$7:$R$2843,3,0)</f>
        <v>44376</v>
      </c>
      <c r="C20" s="65">
        <f>VLOOKUP($A20,'Return Data'!$B$7:$R$2843,4,0)</f>
        <v>48.57</v>
      </c>
      <c r="D20" s="65">
        <f>VLOOKUP($A20,'Return Data'!$B$7:$R$2843,10,0)</f>
        <v>8.5606000000000009</v>
      </c>
      <c r="E20" s="66">
        <f t="shared" si="0"/>
        <v>24</v>
      </c>
      <c r="F20" s="65">
        <f>VLOOKUP($A20,'Return Data'!$B$7:$R$2843,11,0)</f>
        <v>12.4826</v>
      </c>
      <c r="G20" s="66">
        <f t="shared" si="1"/>
        <v>22</v>
      </c>
      <c r="H20" s="65">
        <f>VLOOKUP($A20,'Return Data'!$B$7:$R$2843,12,0)</f>
        <v>33.324199999999998</v>
      </c>
      <c r="I20" s="66">
        <f t="shared" si="2"/>
        <v>28</v>
      </c>
      <c r="J20" s="65">
        <f>VLOOKUP($A20,'Return Data'!$B$7:$R$2843,13,0)</f>
        <v>48.805100000000003</v>
      </c>
      <c r="K20" s="66">
        <f t="shared" si="3"/>
        <v>22</v>
      </c>
      <c r="L20" s="65">
        <f>VLOOKUP($A20,'Return Data'!$B$7:$R$2843,17,0)</f>
        <v>17.198899999999998</v>
      </c>
      <c r="M20" s="66">
        <f t="shared" si="4"/>
        <v>15</v>
      </c>
      <c r="N20" s="65">
        <f>VLOOKUP($A20,'Return Data'!$B$7:$R$2843,14,0)</f>
        <v>13.360799999999999</v>
      </c>
      <c r="O20" s="66">
        <f t="shared" si="5"/>
        <v>22</v>
      </c>
      <c r="P20" s="65">
        <f>VLOOKUP($A20,'Return Data'!$B$7:$R$2843,15,0)</f>
        <v>14.7483</v>
      </c>
      <c r="Q20" s="66">
        <f t="shared" si="6"/>
        <v>9</v>
      </c>
      <c r="R20" s="65">
        <f>VLOOKUP($A20,'Return Data'!$B$7:$R$2843,16,0)</f>
        <v>12.992599999999999</v>
      </c>
      <c r="S20" s="67">
        <f t="shared" si="7"/>
        <v>23</v>
      </c>
    </row>
    <row r="21" spans="1:19" x14ac:dyDescent="0.3">
      <c r="A21" s="63" t="s">
        <v>975</v>
      </c>
      <c r="B21" s="64">
        <f>VLOOKUP($A21,'Return Data'!$B$7:$R$2843,3,0)</f>
        <v>44376</v>
      </c>
      <c r="C21" s="65">
        <f>VLOOKUP($A21,'Return Data'!$B$7:$R$2843,4,0)</f>
        <v>29.88</v>
      </c>
      <c r="D21" s="65">
        <f>VLOOKUP($A21,'Return Data'!$B$7:$R$2843,10,0)</f>
        <v>7.9870000000000001</v>
      </c>
      <c r="E21" s="66">
        <f t="shared" si="0"/>
        <v>28</v>
      </c>
      <c r="F21" s="65">
        <f>VLOOKUP($A21,'Return Data'!$B$7:$R$2843,11,0)</f>
        <v>8.7335999999999991</v>
      </c>
      <c r="G21" s="66">
        <f t="shared" si="1"/>
        <v>29</v>
      </c>
      <c r="H21" s="65">
        <f>VLOOKUP($A21,'Return Data'!$B$7:$R$2843,12,0)</f>
        <v>33.5717</v>
      </c>
      <c r="I21" s="66">
        <f t="shared" si="2"/>
        <v>27</v>
      </c>
      <c r="J21" s="65">
        <f>VLOOKUP($A21,'Return Data'!$B$7:$R$2843,13,0)</f>
        <v>44.487400000000001</v>
      </c>
      <c r="K21" s="66">
        <f t="shared" si="3"/>
        <v>28</v>
      </c>
      <c r="L21" s="65">
        <f>VLOOKUP($A21,'Return Data'!$B$7:$R$2843,17,0)</f>
        <v>11.3843</v>
      </c>
      <c r="M21" s="66">
        <f t="shared" si="4"/>
        <v>28</v>
      </c>
      <c r="N21" s="65">
        <f>VLOOKUP($A21,'Return Data'!$B$7:$R$2843,14,0)</f>
        <v>11.3779</v>
      </c>
      <c r="O21" s="66">
        <f t="shared" si="5"/>
        <v>27</v>
      </c>
      <c r="P21" s="65">
        <f>VLOOKUP($A21,'Return Data'!$B$7:$R$2843,15,0)</f>
        <v>13.554600000000001</v>
      </c>
      <c r="Q21" s="66">
        <f t="shared" si="6"/>
        <v>23</v>
      </c>
      <c r="R21" s="65">
        <f>VLOOKUP($A21,'Return Data'!$B$7:$R$2843,16,0)</f>
        <v>12.836</v>
      </c>
      <c r="S21" s="67">
        <f t="shared" si="7"/>
        <v>24</v>
      </c>
    </row>
    <row r="22" spans="1:19" x14ac:dyDescent="0.3">
      <c r="A22" s="63" t="s">
        <v>977</v>
      </c>
      <c r="B22" s="64">
        <f>VLOOKUP($A22,'Return Data'!$B$7:$R$2843,3,0)</f>
        <v>44376</v>
      </c>
      <c r="C22" s="65">
        <f>VLOOKUP($A22,'Return Data'!$B$7:$R$2843,4,0)</f>
        <v>44.03</v>
      </c>
      <c r="D22" s="65">
        <f>VLOOKUP($A22,'Return Data'!$B$7:$R$2843,10,0)</f>
        <v>11.6662</v>
      </c>
      <c r="E22" s="66">
        <f t="shared" si="0"/>
        <v>2</v>
      </c>
      <c r="F22" s="65">
        <f>VLOOKUP($A22,'Return Data'!$B$7:$R$2843,11,0)</f>
        <v>15.292</v>
      </c>
      <c r="G22" s="66">
        <f t="shared" si="1"/>
        <v>14</v>
      </c>
      <c r="H22" s="65">
        <f>VLOOKUP($A22,'Return Data'!$B$7:$R$2843,12,0)</f>
        <v>35.560299999999998</v>
      </c>
      <c r="I22" s="66">
        <f t="shared" si="2"/>
        <v>25</v>
      </c>
      <c r="J22" s="65">
        <f>VLOOKUP($A22,'Return Data'!$B$7:$R$2843,13,0)</f>
        <v>48.6496</v>
      </c>
      <c r="K22" s="66">
        <f t="shared" si="3"/>
        <v>23</v>
      </c>
      <c r="L22" s="65">
        <f>VLOOKUP($A22,'Return Data'!$B$7:$R$2843,17,0)</f>
        <v>17.377300000000002</v>
      </c>
      <c r="M22" s="66">
        <f t="shared" si="4"/>
        <v>14</v>
      </c>
      <c r="N22" s="65">
        <f>VLOOKUP($A22,'Return Data'!$B$7:$R$2843,14,0)</f>
        <v>13.9086</v>
      </c>
      <c r="O22" s="66">
        <f t="shared" si="5"/>
        <v>19</v>
      </c>
      <c r="P22" s="65">
        <f>VLOOKUP($A22,'Return Data'!$B$7:$R$2843,15,0)</f>
        <v>14.5456</v>
      </c>
      <c r="Q22" s="66">
        <f t="shared" si="6"/>
        <v>12</v>
      </c>
      <c r="R22" s="65">
        <f>VLOOKUP($A22,'Return Data'!$B$7:$R$2843,16,0)</f>
        <v>15.4201</v>
      </c>
      <c r="S22" s="67">
        <f t="shared" si="7"/>
        <v>7</v>
      </c>
    </row>
    <row r="23" spans="1:19" x14ac:dyDescent="0.3">
      <c r="A23" s="63" t="s">
        <v>979</v>
      </c>
      <c r="B23" s="64">
        <f>VLOOKUP($A23,'Return Data'!$B$7:$R$2843,3,0)</f>
        <v>44376</v>
      </c>
      <c r="C23" s="65">
        <f>VLOOKUP($A23,'Return Data'!$B$7:$R$2843,4,0)</f>
        <v>96.523700000000005</v>
      </c>
      <c r="D23" s="65">
        <f>VLOOKUP($A23,'Return Data'!$B$7:$R$2843,10,0)</f>
        <v>7.5308999999999999</v>
      </c>
      <c r="E23" s="66">
        <f t="shared" si="0"/>
        <v>29</v>
      </c>
      <c r="F23" s="65">
        <f>VLOOKUP($A23,'Return Data'!$B$7:$R$2843,11,0)</f>
        <v>10.334899999999999</v>
      </c>
      <c r="G23" s="66">
        <f t="shared" si="1"/>
        <v>28</v>
      </c>
      <c r="H23" s="65">
        <f>VLOOKUP($A23,'Return Data'!$B$7:$R$2843,12,0)</f>
        <v>27.815799999999999</v>
      </c>
      <c r="I23" s="66">
        <f t="shared" si="2"/>
        <v>29</v>
      </c>
      <c r="J23" s="65">
        <f>VLOOKUP($A23,'Return Data'!$B$7:$R$2843,13,0)</f>
        <v>35.790900000000001</v>
      </c>
      <c r="K23" s="66">
        <f t="shared" si="3"/>
        <v>29</v>
      </c>
      <c r="L23" s="65">
        <f>VLOOKUP($A23,'Return Data'!$B$7:$R$2843,17,0)</f>
        <v>16.047999999999998</v>
      </c>
      <c r="M23" s="66">
        <f t="shared" si="4"/>
        <v>22</v>
      </c>
      <c r="N23" s="65">
        <f>VLOOKUP($A23,'Return Data'!$B$7:$R$2843,14,0)</f>
        <v>12.1233</v>
      </c>
      <c r="O23" s="66">
        <f t="shared" si="5"/>
        <v>26</v>
      </c>
      <c r="P23" s="65">
        <f>VLOOKUP($A23,'Return Data'!$B$7:$R$2843,15,0)</f>
        <v>11.5914</v>
      </c>
      <c r="Q23" s="66">
        <f t="shared" si="6"/>
        <v>26</v>
      </c>
      <c r="R23" s="65">
        <f>VLOOKUP($A23,'Return Data'!$B$7:$R$2843,16,0)</f>
        <v>12.238899999999999</v>
      </c>
      <c r="S23" s="67">
        <f t="shared" si="7"/>
        <v>25</v>
      </c>
    </row>
    <row r="24" spans="1:19" x14ac:dyDescent="0.3">
      <c r="A24" s="63" t="s">
        <v>1910</v>
      </c>
      <c r="B24" s="64">
        <f>VLOOKUP($A24,'Return Data'!$B$7:$R$2843,3,0)</f>
        <v>44376</v>
      </c>
      <c r="C24" s="65">
        <f>VLOOKUP($A24,'Return Data'!$B$7:$R$2843,4,0)</f>
        <v>373.74799999999999</v>
      </c>
      <c r="D24" s="65">
        <f>VLOOKUP($A24,'Return Data'!$B$7:$R$2843,10,0)</f>
        <v>10.5672</v>
      </c>
      <c r="E24" s="66">
        <f t="shared" si="0"/>
        <v>9</v>
      </c>
      <c r="F24" s="65">
        <f>VLOOKUP($A24,'Return Data'!$B$7:$R$2843,11,0)</f>
        <v>17.246200000000002</v>
      </c>
      <c r="G24" s="66">
        <f t="shared" si="1"/>
        <v>7</v>
      </c>
      <c r="H24" s="65">
        <f>VLOOKUP($A24,'Return Data'!$B$7:$R$2843,12,0)</f>
        <v>42.3872</v>
      </c>
      <c r="I24" s="66">
        <f t="shared" si="2"/>
        <v>12</v>
      </c>
      <c r="J24" s="65">
        <f>VLOOKUP($A24,'Return Data'!$B$7:$R$2843,13,0)</f>
        <v>58.067100000000003</v>
      </c>
      <c r="K24" s="66">
        <f t="shared" si="3"/>
        <v>3</v>
      </c>
      <c r="L24" s="65">
        <f>VLOOKUP($A24,'Return Data'!$B$7:$R$2843,17,0)</f>
        <v>21.167200000000001</v>
      </c>
      <c r="M24" s="66">
        <f t="shared" si="4"/>
        <v>3</v>
      </c>
      <c r="N24" s="65">
        <f>VLOOKUP($A24,'Return Data'!$B$7:$R$2843,14,0)</f>
        <v>17.096399999999999</v>
      </c>
      <c r="O24" s="66">
        <f t="shared" si="5"/>
        <v>2</v>
      </c>
      <c r="P24" s="65">
        <f>VLOOKUP($A24,'Return Data'!$B$7:$R$2843,15,0)</f>
        <v>15.4236</v>
      </c>
      <c r="Q24" s="66">
        <f t="shared" si="6"/>
        <v>5</v>
      </c>
      <c r="R24" s="65">
        <f>VLOOKUP($A24,'Return Data'!$B$7:$R$2843,16,0)</f>
        <v>15.348699999999999</v>
      </c>
      <c r="S24" s="67">
        <f t="shared" si="7"/>
        <v>8</v>
      </c>
    </row>
    <row r="25" spans="1:19" x14ac:dyDescent="0.3">
      <c r="A25" s="63" t="s">
        <v>980</v>
      </c>
      <c r="B25" s="64">
        <f>VLOOKUP($A25,'Return Data'!$B$7:$R$2843,3,0)</f>
        <v>44376</v>
      </c>
      <c r="C25" s="65">
        <f>VLOOKUP($A25,'Return Data'!$B$7:$R$2843,4,0)</f>
        <v>39.508000000000003</v>
      </c>
      <c r="D25" s="65">
        <f>VLOOKUP($A25,'Return Data'!$B$7:$R$2843,10,0)</f>
        <v>9.8054000000000006</v>
      </c>
      <c r="E25" s="66">
        <f t="shared" si="0"/>
        <v>18</v>
      </c>
      <c r="F25" s="65">
        <f>VLOOKUP($A25,'Return Data'!$B$7:$R$2843,11,0)</f>
        <v>14.4131</v>
      </c>
      <c r="G25" s="66">
        <f t="shared" si="1"/>
        <v>17</v>
      </c>
      <c r="H25" s="65">
        <f>VLOOKUP($A25,'Return Data'!$B$7:$R$2843,12,0)</f>
        <v>38.464199999999998</v>
      </c>
      <c r="I25" s="66">
        <f t="shared" si="2"/>
        <v>22</v>
      </c>
      <c r="J25" s="65">
        <f>VLOOKUP($A25,'Return Data'!$B$7:$R$2843,13,0)</f>
        <v>51.371600000000001</v>
      </c>
      <c r="K25" s="66">
        <f t="shared" si="3"/>
        <v>18</v>
      </c>
      <c r="L25" s="65">
        <f>VLOOKUP($A25,'Return Data'!$B$7:$R$2843,17,0)</f>
        <v>15.815099999999999</v>
      </c>
      <c r="M25" s="66">
        <f t="shared" si="4"/>
        <v>23</v>
      </c>
      <c r="N25" s="65">
        <f>VLOOKUP($A25,'Return Data'!$B$7:$R$2843,14,0)</f>
        <v>13.9277</v>
      </c>
      <c r="O25" s="66">
        <f t="shared" si="5"/>
        <v>17</v>
      </c>
      <c r="P25" s="65">
        <f>VLOOKUP($A25,'Return Data'!$B$7:$R$2843,15,0)</f>
        <v>13.647600000000001</v>
      </c>
      <c r="Q25" s="66">
        <f t="shared" si="6"/>
        <v>22</v>
      </c>
      <c r="R25" s="65">
        <f>VLOOKUP($A25,'Return Data'!$B$7:$R$2843,16,0)</f>
        <v>14.005800000000001</v>
      </c>
      <c r="S25" s="67">
        <f t="shared" si="7"/>
        <v>16</v>
      </c>
    </row>
    <row r="26" spans="1:19" x14ac:dyDescent="0.3">
      <c r="A26" s="63" t="s">
        <v>983</v>
      </c>
      <c r="B26" s="64">
        <f>VLOOKUP($A26,'Return Data'!$B$7:$R$2843,3,0)</f>
        <v>44376</v>
      </c>
      <c r="C26" s="65">
        <f>VLOOKUP($A26,'Return Data'!$B$7:$R$2843,4,0)</f>
        <v>39.758699999999997</v>
      </c>
      <c r="D26" s="65">
        <f>VLOOKUP($A26,'Return Data'!$B$7:$R$2843,10,0)</f>
        <v>10.2638</v>
      </c>
      <c r="E26" s="66">
        <f t="shared" si="0"/>
        <v>12</v>
      </c>
      <c r="F26" s="65">
        <f>VLOOKUP($A26,'Return Data'!$B$7:$R$2843,11,0)</f>
        <v>11.8102</v>
      </c>
      <c r="G26" s="66">
        <f t="shared" si="1"/>
        <v>26</v>
      </c>
      <c r="H26" s="65">
        <f>VLOOKUP($A26,'Return Data'!$B$7:$R$2843,12,0)</f>
        <v>40.204700000000003</v>
      </c>
      <c r="I26" s="66">
        <f t="shared" si="2"/>
        <v>18</v>
      </c>
      <c r="J26" s="65">
        <f>VLOOKUP($A26,'Return Data'!$B$7:$R$2843,13,0)</f>
        <v>48.234999999999999</v>
      </c>
      <c r="K26" s="66">
        <f t="shared" si="3"/>
        <v>24</v>
      </c>
      <c r="L26" s="65">
        <f>VLOOKUP($A26,'Return Data'!$B$7:$R$2843,17,0)</f>
        <v>17.122399999999999</v>
      </c>
      <c r="M26" s="66">
        <f t="shared" si="4"/>
        <v>17</v>
      </c>
      <c r="N26" s="65">
        <f>VLOOKUP($A26,'Return Data'!$B$7:$R$2843,14,0)</f>
        <v>14.597300000000001</v>
      </c>
      <c r="O26" s="66">
        <f t="shared" si="5"/>
        <v>10</v>
      </c>
      <c r="P26" s="65">
        <f>VLOOKUP($A26,'Return Data'!$B$7:$R$2843,15,0)</f>
        <v>14.170500000000001</v>
      </c>
      <c r="Q26" s="66">
        <f t="shared" si="6"/>
        <v>15</v>
      </c>
      <c r="R26" s="65">
        <f>VLOOKUP($A26,'Return Data'!$B$7:$R$2843,16,0)</f>
        <v>13.6379</v>
      </c>
      <c r="S26" s="67">
        <f t="shared" si="7"/>
        <v>19</v>
      </c>
    </row>
    <row r="27" spans="1:19" x14ac:dyDescent="0.3">
      <c r="A27" s="63" t="s">
        <v>984</v>
      </c>
      <c r="B27" s="64">
        <f>VLOOKUP($A27,'Return Data'!$B$7:$R$2843,3,0)</f>
        <v>44376</v>
      </c>
      <c r="C27" s="65">
        <f>VLOOKUP($A27,'Return Data'!$B$7:$R$2843,4,0)</f>
        <v>14.902900000000001</v>
      </c>
      <c r="D27" s="65">
        <f>VLOOKUP($A27,'Return Data'!$B$7:$R$2843,10,0)</f>
        <v>11.6623</v>
      </c>
      <c r="E27" s="66">
        <f t="shared" si="0"/>
        <v>3</v>
      </c>
      <c r="F27" s="65">
        <f>VLOOKUP($A27,'Return Data'!$B$7:$R$2843,11,0)</f>
        <v>19.8262</v>
      </c>
      <c r="G27" s="66">
        <f t="shared" si="1"/>
        <v>3</v>
      </c>
      <c r="H27" s="65">
        <f>VLOOKUP($A27,'Return Data'!$B$7:$R$2843,12,0)</f>
        <v>49.342599999999997</v>
      </c>
      <c r="I27" s="66">
        <f t="shared" si="2"/>
        <v>3</v>
      </c>
      <c r="J27" s="65">
        <f>VLOOKUP($A27,'Return Data'!$B$7:$R$2843,13,0)</f>
        <v>57.589199999999998</v>
      </c>
      <c r="K27" s="66">
        <f t="shared" si="3"/>
        <v>4</v>
      </c>
      <c r="L27" s="65">
        <f>VLOOKUP($A27,'Return Data'!$B$7:$R$2843,17,0)</f>
        <v>20.632899999999999</v>
      </c>
      <c r="M27" s="66">
        <f t="shared" si="4"/>
        <v>4</v>
      </c>
      <c r="N27" s="65"/>
      <c r="O27" s="66"/>
      <c r="P27" s="65"/>
      <c r="Q27" s="66"/>
      <c r="R27" s="65">
        <f>VLOOKUP($A27,'Return Data'!$B$7:$R$2843,16,0)</f>
        <v>19.003599999999999</v>
      </c>
      <c r="S27" s="67">
        <f t="shared" si="7"/>
        <v>1</v>
      </c>
    </row>
    <row r="28" spans="1:19" x14ac:dyDescent="0.3">
      <c r="A28" s="63" t="s">
        <v>986</v>
      </c>
      <c r="B28" s="64">
        <f>VLOOKUP($A28,'Return Data'!$B$7:$R$2843,3,0)</f>
        <v>44376</v>
      </c>
      <c r="C28" s="65">
        <f>VLOOKUP($A28,'Return Data'!$B$7:$R$2843,4,0)</f>
        <v>77.129000000000005</v>
      </c>
      <c r="D28" s="65">
        <f>VLOOKUP($A28,'Return Data'!$B$7:$R$2843,10,0)</f>
        <v>10.6411</v>
      </c>
      <c r="E28" s="66">
        <f t="shared" si="0"/>
        <v>8</v>
      </c>
      <c r="F28" s="65">
        <f>VLOOKUP($A28,'Return Data'!$B$7:$R$2843,11,0)</f>
        <v>16.4862</v>
      </c>
      <c r="G28" s="66">
        <f t="shared" si="1"/>
        <v>9</v>
      </c>
      <c r="H28" s="65">
        <f>VLOOKUP($A28,'Return Data'!$B$7:$R$2843,12,0)</f>
        <v>39.711300000000001</v>
      </c>
      <c r="I28" s="66">
        <f t="shared" si="2"/>
        <v>19</v>
      </c>
      <c r="J28" s="65">
        <f>VLOOKUP($A28,'Return Data'!$B$7:$R$2843,13,0)</f>
        <v>55.636899999999997</v>
      </c>
      <c r="K28" s="66">
        <f t="shared" si="3"/>
        <v>11</v>
      </c>
      <c r="L28" s="65">
        <f>VLOOKUP($A28,'Return Data'!$B$7:$R$2843,17,0)</f>
        <v>18.1722</v>
      </c>
      <c r="M28" s="66">
        <f t="shared" si="4"/>
        <v>10</v>
      </c>
      <c r="N28" s="65">
        <f>VLOOKUP($A28,'Return Data'!$B$7:$R$2843,14,0)</f>
        <v>16.534500000000001</v>
      </c>
      <c r="O28" s="66">
        <f t="shared" ref="O28:O36" si="8">RANK(N28,N$8:N$36,0)</f>
        <v>4</v>
      </c>
      <c r="P28" s="65">
        <f>VLOOKUP($A28,'Return Data'!$B$7:$R$2843,15,0)</f>
        <v>17.3566</v>
      </c>
      <c r="Q28" s="66">
        <f t="shared" ref="Q28:Q36" si="9">RANK(P28,P$8:P$36,0)</f>
        <v>3</v>
      </c>
      <c r="R28" s="65">
        <f>VLOOKUP($A28,'Return Data'!$B$7:$R$2843,16,0)</f>
        <v>18.065799999999999</v>
      </c>
      <c r="S28" s="67">
        <f t="shared" si="7"/>
        <v>2</v>
      </c>
    </row>
    <row r="29" spans="1:19" x14ac:dyDescent="0.3">
      <c r="A29" s="63" t="s">
        <v>2020</v>
      </c>
      <c r="B29" s="64">
        <f>VLOOKUP($A29,'Return Data'!$B$7:$R$2843,3,0)</f>
        <v>44376</v>
      </c>
      <c r="C29" s="65">
        <f>VLOOKUP($A29,'Return Data'!$B$7:$R$2843,4,0)</f>
        <v>35.122</v>
      </c>
      <c r="D29" s="65">
        <f>VLOOKUP($A29,'Return Data'!$B$7:$R$2843,10,0)</f>
        <v>11.037000000000001</v>
      </c>
      <c r="E29" s="66">
        <f t="shared" si="0"/>
        <v>6</v>
      </c>
      <c r="F29" s="65">
        <f>VLOOKUP($A29,'Return Data'!$B$7:$R$2843,11,0)</f>
        <v>16.509799999999998</v>
      </c>
      <c r="G29" s="66">
        <f t="shared" si="1"/>
        <v>8</v>
      </c>
      <c r="H29" s="65">
        <f>VLOOKUP($A29,'Return Data'!$B$7:$R$2843,12,0)</f>
        <v>42.496099999999998</v>
      </c>
      <c r="I29" s="66">
        <f t="shared" si="2"/>
        <v>10</v>
      </c>
      <c r="J29" s="65">
        <f>VLOOKUP($A29,'Return Data'!$B$7:$R$2843,13,0)</f>
        <v>53.691299999999998</v>
      </c>
      <c r="K29" s="66">
        <f t="shared" si="3"/>
        <v>13</v>
      </c>
      <c r="L29" s="65">
        <f>VLOOKUP($A29,'Return Data'!$B$7:$R$2843,17,0)</f>
        <v>17.1387</v>
      </c>
      <c r="M29" s="66">
        <f t="shared" si="4"/>
        <v>16</v>
      </c>
      <c r="N29" s="65">
        <f>VLOOKUP($A29,'Return Data'!$B$7:$R$2843,14,0)</f>
        <v>14.3729</v>
      </c>
      <c r="O29" s="66">
        <f t="shared" si="8"/>
        <v>12</v>
      </c>
      <c r="P29" s="65">
        <f>VLOOKUP($A29,'Return Data'!$B$7:$R$2843,15,0)</f>
        <v>13.972300000000001</v>
      </c>
      <c r="Q29" s="66">
        <f t="shared" si="9"/>
        <v>18</v>
      </c>
      <c r="R29" s="65">
        <f>VLOOKUP($A29,'Return Data'!$B$7:$R$2843,16,0)</f>
        <v>13.6501</v>
      </c>
      <c r="S29" s="67">
        <f t="shared" si="7"/>
        <v>18</v>
      </c>
    </row>
    <row r="30" spans="1:19" x14ac:dyDescent="0.3">
      <c r="A30" s="63" t="s">
        <v>989</v>
      </c>
      <c r="B30" s="64">
        <f>VLOOKUP($A30,'Return Data'!$B$7:$R$2843,3,0)</f>
        <v>44376</v>
      </c>
      <c r="C30" s="65">
        <f>VLOOKUP($A30,'Return Data'!$B$7:$R$2843,4,0)</f>
        <v>47.709899999999998</v>
      </c>
      <c r="D30" s="65">
        <f>VLOOKUP($A30,'Return Data'!$B$7:$R$2843,10,0)</f>
        <v>10.9618</v>
      </c>
      <c r="E30" s="66">
        <f t="shared" si="0"/>
        <v>7</v>
      </c>
      <c r="F30" s="65">
        <f>VLOOKUP($A30,'Return Data'!$B$7:$R$2843,11,0)</f>
        <v>18.988</v>
      </c>
      <c r="G30" s="66">
        <f t="shared" si="1"/>
        <v>4</v>
      </c>
      <c r="H30" s="65">
        <f>VLOOKUP($A30,'Return Data'!$B$7:$R$2843,12,0)</f>
        <v>49.703899999999997</v>
      </c>
      <c r="I30" s="66">
        <f t="shared" si="2"/>
        <v>2</v>
      </c>
      <c r="J30" s="65">
        <f>VLOOKUP($A30,'Return Data'!$B$7:$R$2843,13,0)</f>
        <v>59.902299999999997</v>
      </c>
      <c r="K30" s="66">
        <f t="shared" si="3"/>
        <v>2</v>
      </c>
      <c r="L30" s="65">
        <f>VLOOKUP($A30,'Return Data'!$B$7:$R$2843,17,0)</f>
        <v>11.9519</v>
      </c>
      <c r="M30" s="66">
        <f t="shared" si="4"/>
        <v>27</v>
      </c>
      <c r="N30" s="65">
        <f>VLOOKUP($A30,'Return Data'!$B$7:$R$2843,14,0)</f>
        <v>12.9892</v>
      </c>
      <c r="O30" s="66">
        <f t="shared" si="8"/>
        <v>24</v>
      </c>
      <c r="P30" s="65">
        <f>VLOOKUP($A30,'Return Data'!$B$7:$R$2843,15,0)</f>
        <v>14.7357</v>
      </c>
      <c r="Q30" s="66">
        <f t="shared" si="9"/>
        <v>10</v>
      </c>
      <c r="R30" s="65">
        <f>VLOOKUP($A30,'Return Data'!$B$7:$R$2843,16,0)</f>
        <v>14.9725</v>
      </c>
      <c r="S30" s="67">
        <f t="shared" si="7"/>
        <v>12</v>
      </c>
    </row>
    <row r="31" spans="1:19" x14ac:dyDescent="0.3">
      <c r="A31" s="63" t="s">
        <v>991</v>
      </c>
      <c r="B31" s="64">
        <f>VLOOKUP($A31,'Return Data'!$B$7:$R$2843,3,0)</f>
        <v>44376</v>
      </c>
      <c r="C31" s="65">
        <f>VLOOKUP($A31,'Return Data'!$B$7:$R$2843,4,0)</f>
        <v>259</v>
      </c>
      <c r="D31" s="65">
        <f>VLOOKUP($A31,'Return Data'!$B$7:$R$2843,10,0)</f>
        <v>11.6572</v>
      </c>
      <c r="E31" s="66">
        <f t="shared" si="0"/>
        <v>4</v>
      </c>
      <c r="F31" s="65">
        <f>VLOOKUP($A31,'Return Data'!$B$7:$R$2843,11,0)</f>
        <v>15.8629</v>
      </c>
      <c r="G31" s="66">
        <f t="shared" si="1"/>
        <v>10</v>
      </c>
      <c r="H31" s="65">
        <f>VLOOKUP($A31,'Return Data'!$B$7:$R$2843,12,0)</f>
        <v>40.776200000000003</v>
      </c>
      <c r="I31" s="66">
        <f t="shared" si="2"/>
        <v>15</v>
      </c>
      <c r="J31" s="65">
        <f>VLOOKUP($A31,'Return Data'!$B$7:$R$2843,13,0)</f>
        <v>55.8551</v>
      </c>
      <c r="K31" s="66">
        <f t="shared" si="3"/>
        <v>10</v>
      </c>
      <c r="L31" s="65">
        <f>VLOOKUP($A31,'Return Data'!$B$7:$R$2843,17,0)</f>
        <v>17.5533</v>
      </c>
      <c r="M31" s="66">
        <f t="shared" si="4"/>
        <v>11</v>
      </c>
      <c r="N31" s="65">
        <f>VLOOKUP($A31,'Return Data'!$B$7:$R$2843,14,0)</f>
        <v>14.986800000000001</v>
      </c>
      <c r="O31" s="66">
        <f t="shared" si="8"/>
        <v>8</v>
      </c>
      <c r="P31" s="65">
        <f>VLOOKUP($A31,'Return Data'!$B$7:$R$2843,15,0)</f>
        <v>14.4316</v>
      </c>
      <c r="Q31" s="66">
        <f t="shared" si="9"/>
        <v>13</v>
      </c>
      <c r="R31" s="65">
        <f>VLOOKUP($A31,'Return Data'!$B$7:$R$2843,16,0)</f>
        <v>15.193099999999999</v>
      </c>
      <c r="S31" s="67">
        <f t="shared" si="7"/>
        <v>10</v>
      </c>
    </row>
    <row r="32" spans="1:19" x14ac:dyDescent="0.3">
      <c r="A32" s="63" t="s">
        <v>992</v>
      </c>
      <c r="B32" s="64">
        <f>VLOOKUP($A32,'Return Data'!$B$7:$R$2843,3,0)</f>
        <v>44376</v>
      </c>
      <c r="C32" s="65">
        <f>VLOOKUP($A32,'Return Data'!$B$7:$R$2843,4,0)</f>
        <v>59.239600000000003</v>
      </c>
      <c r="D32" s="65">
        <f>VLOOKUP($A32,'Return Data'!$B$7:$R$2843,10,0)</f>
        <v>7.9964000000000004</v>
      </c>
      <c r="E32" s="66">
        <f t="shared" si="0"/>
        <v>27</v>
      </c>
      <c r="F32" s="65">
        <f>VLOOKUP($A32,'Return Data'!$B$7:$R$2843,11,0)</f>
        <v>15.033300000000001</v>
      </c>
      <c r="G32" s="66">
        <f t="shared" si="1"/>
        <v>16</v>
      </c>
      <c r="H32" s="65">
        <f>VLOOKUP($A32,'Return Data'!$B$7:$R$2843,12,0)</f>
        <v>44.506599999999999</v>
      </c>
      <c r="I32" s="66">
        <f t="shared" si="2"/>
        <v>6</v>
      </c>
      <c r="J32" s="65">
        <f>VLOOKUP($A32,'Return Data'!$B$7:$R$2843,13,0)</f>
        <v>56.713099999999997</v>
      </c>
      <c r="K32" s="66">
        <f t="shared" si="3"/>
        <v>6</v>
      </c>
      <c r="L32" s="65">
        <f>VLOOKUP($A32,'Return Data'!$B$7:$R$2843,17,0)</f>
        <v>17.412400000000002</v>
      </c>
      <c r="M32" s="66">
        <f t="shared" si="4"/>
        <v>13</v>
      </c>
      <c r="N32" s="65">
        <f>VLOOKUP($A32,'Return Data'!$B$7:$R$2843,14,0)</f>
        <v>14.4634</v>
      </c>
      <c r="O32" s="66">
        <f t="shared" si="8"/>
        <v>11</v>
      </c>
      <c r="P32" s="65">
        <f>VLOOKUP($A32,'Return Data'!$B$7:$R$2843,15,0)</f>
        <v>14.000299999999999</v>
      </c>
      <c r="Q32" s="66">
        <f t="shared" si="9"/>
        <v>17</v>
      </c>
      <c r="R32" s="65">
        <f>VLOOKUP($A32,'Return Data'!$B$7:$R$2843,16,0)</f>
        <v>16.055</v>
      </c>
      <c r="S32" s="67">
        <f t="shared" si="7"/>
        <v>4</v>
      </c>
    </row>
    <row r="33" spans="1:19" x14ac:dyDescent="0.3">
      <c r="A33" s="63" t="s">
        <v>995</v>
      </c>
      <c r="B33" s="64">
        <f>VLOOKUP($A33,'Return Data'!$B$7:$R$2843,3,0)</f>
        <v>44376</v>
      </c>
      <c r="C33" s="65">
        <f>VLOOKUP($A33,'Return Data'!$B$7:$R$2843,4,0)</f>
        <v>328.67959999999999</v>
      </c>
      <c r="D33" s="65">
        <f>VLOOKUP($A33,'Return Data'!$B$7:$R$2843,10,0)</f>
        <v>10.559100000000001</v>
      </c>
      <c r="E33" s="66">
        <f t="shared" si="0"/>
        <v>10</v>
      </c>
      <c r="F33" s="65">
        <f>VLOOKUP($A33,'Return Data'!$B$7:$R$2843,11,0)</f>
        <v>19.979099999999999</v>
      </c>
      <c r="G33" s="66">
        <f t="shared" si="1"/>
        <v>2</v>
      </c>
      <c r="H33" s="65">
        <f>VLOOKUP($A33,'Return Data'!$B$7:$R$2843,12,0)</f>
        <v>46.715699999999998</v>
      </c>
      <c r="I33" s="66">
        <f t="shared" si="2"/>
        <v>5</v>
      </c>
      <c r="J33" s="65">
        <f>VLOOKUP($A33,'Return Data'!$B$7:$R$2843,13,0)</f>
        <v>57.550600000000003</v>
      </c>
      <c r="K33" s="66">
        <f t="shared" si="3"/>
        <v>5</v>
      </c>
      <c r="L33" s="65">
        <f>VLOOKUP($A33,'Return Data'!$B$7:$R$2843,17,0)</f>
        <v>14.741</v>
      </c>
      <c r="M33" s="66">
        <f t="shared" si="4"/>
        <v>24</v>
      </c>
      <c r="N33" s="65">
        <f>VLOOKUP($A33,'Return Data'!$B$7:$R$2843,14,0)</f>
        <v>14.3606</v>
      </c>
      <c r="O33" s="66">
        <f t="shared" si="8"/>
        <v>13</v>
      </c>
      <c r="P33" s="65">
        <f>VLOOKUP($A33,'Return Data'!$B$7:$R$2843,15,0)</f>
        <v>13.902699999999999</v>
      </c>
      <c r="Q33" s="66">
        <f t="shared" si="9"/>
        <v>19</v>
      </c>
      <c r="R33" s="65">
        <f>VLOOKUP($A33,'Return Data'!$B$7:$R$2843,16,0)</f>
        <v>13.923299999999999</v>
      </c>
      <c r="S33" s="67">
        <f t="shared" si="7"/>
        <v>17</v>
      </c>
    </row>
    <row r="34" spans="1:19" x14ac:dyDescent="0.3">
      <c r="A34" s="63" t="s">
        <v>996</v>
      </c>
      <c r="B34" s="64">
        <f>VLOOKUP($A34,'Return Data'!$B$7:$R$2843,3,0)</f>
        <v>44376</v>
      </c>
      <c r="C34" s="65">
        <f>VLOOKUP($A34,'Return Data'!$B$7:$R$2843,4,0)</f>
        <v>100.38</v>
      </c>
      <c r="D34" s="65">
        <f>VLOOKUP($A34,'Return Data'!$B$7:$R$2843,10,0)</f>
        <v>10.222899999999999</v>
      </c>
      <c r="E34" s="66">
        <f t="shared" si="0"/>
        <v>14</v>
      </c>
      <c r="F34" s="65">
        <f>VLOOKUP($A34,'Return Data'!$B$7:$R$2843,11,0)</f>
        <v>12.043799999999999</v>
      </c>
      <c r="G34" s="66">
        <f t="shared" si="1"/>
        <v>25</v>
      </c>
      <c r="H34" s="65">
        <f>VLOOKUP($A34,'Return Data'!$B$7:$R$2843,12,0)</f>
        <v>34.395499999999998</v>
      </c>
      <c r="I34" s="66">
        <f t="shared" si="2"/>
        <v>26</v>
      </c>
      <c r="J34" s="65">
        <f>VLOOKUP($A34,'Return Data'!$B$7:$R$2843,13,0)</f>
        <v>46.177399999999999</v>
      </c>
      <c r="K34" s="66">
        <f t="shared" si="3"/>
        <v>27</v>
      </c>
      <c r="L34" s="65">
        <f>VLOOKUP($A34,'Return Data'!$B$7:$R$2843,17,0)</f>
        <v>12.600199999999999</v>
      </c>
      <c r="M34" s="66">
        <f t="shared" si="4"/>
        <v>26</v>
      </c>
      <c r="N34" s="65">
        <f>VLOOKUP($A34,'Return Data'!$B$7:$R$2843,14,0)</f>
        <v>10.647600000000001</v>
      </c>
      <c r="O34" s="66">
        <f t="shared" si="8"/>
        <v>28</v>
      </c>
      <c r="P34" s="65">
        <f>VLOOKUP($A34,'Return Data'!$B$7:$R$2843,15,0)</f>
        <v>10.0572</v>
      </c>
      <c r="Q34" s="66">
        <f t="shared" si="9"/>
        <v>27</v>
      </c>
      <c r="R34" s="65">
        <f>VLOOKUP($A34,'Return Data'!$B$7:$R$2843,16,0)</f>
        <v>10.1242</v>
      </c>
      <c r="S34" s="67">
        <f t="shared" si="7"/>
        <v>29</v>
      </c>
    </row>
    <row r="35" spans="1:19" x14ac:dyDescent="0.3">
      <c r="A35" s="63" t="s">
        <v>998</v>
      </c>
      <c r="B35" s="64">
        <f>VLOOKUP($A35,'Return Data'!$B$7:$R$2843,3,0)</f>
        <v>44376</v>
      </c>
      <c r="C35" s="65">
        <f>VLOOKUP($A35,'Return Data'!$B$7:$R$2843,4,0)</f>
        <v>15.24</v>
      </c>
      <c r="D35" s="65">
        <f>VLOOKUP($A35,'Return Data'!$B$7:$R$2843,10,0)</f>
        <v>9.7192000000000007</v>
      </c>
      <c r="E35" s="66">
        <f t="shared" si="0"/>
        <v>19</v>
      </c>
      <c r="F35" s="65">
        <f>VLOOKUP($A35,'Return Data'!$B$7:$R$2843,11,0)</f>
        <v>14.242900000000001</v>
      </c>
      <c r="G35" s="66">
        <f t="shared" si="1"/>
        <v>19</v>
      </c>
      <c r="H35" s="65">
        <f>VLOOKUP($A35,'Return Data'!$B$7:$R$2843,12,0)</f>
        <v>40.980600000000003</v>
      </c>
      <c r="I35" s="66">
        <f t="shared" si="2"/>
        <v>14</v>
      </c>
      <c r="J35" s="65">
        <f>VLOOKUP($A35,'Return Data'!$B$7:$R$2843,13,0)</f>
        <v>51.7928</v>
      </c>
      <c r="K35" s="66">
        <f t="shared" si="3"/>
        <v>17</v>
      </c>
      <c r="L35" s="65">
        <f>VLOOKUP($A35,'Return Data'!$B$7:$R$2843,17,0)</f>
        <v>16.704499999999999</v>
      </c>
      <c r="M35" s="66">
        <f t="shared" si="4"/>
        <v>18</v>
      </c>
      <c r="N35" s="65">
        <f>VLOOKUP($A35,'Return Data'!$B$7:$R$2843,14,0)</f>
        <v>13.4619</v>
      </c>
      <c r="O35" s="66">
        <f t="shared" si="8"/>
        <v>20</v>
      </c>
      <c r="P35" s="65">
        <f>VLOOKUP($A35,'Return Data'!$B$7:$R$2843,15,0)</f>
        <v>0</v>
      </c>
      <c r="Q35" s="66">
        <f t="shared" si="9"/>
        <v>28</v>
      </c>
      <c r="R35" s="65">
        <f>VLOOKUP($A35,'Return Data'!$B$7:$R$2843,16,0)</f>
        <v>10.721399999999999</v>
      </c>
      <c r="S35" s="67">
        <f t="shared" si="7"/>
        <v>28</v>
      </c>
    </row>
    <row r="36" spans="1:19" x14ac:dyDescent="0.3">
      <c r="A36" s="63" t="s">
        <v>1915</v>
      </c>
      <c r="B36" s="64">
        <f>VLOOKUP($A36,'Return Data'!$B$7:$R$2843,3,0)</f>
        <v>44376</v>
      </c>
      <c r="C36" s="65">
        <f>VLOOKUP($A36,'Return Data'!$B$7:$R$2843,4,0)</f>
        <v>185.14410000000001</v>
      </c>
      <c r="D36" s="65">
        <f>VLOOKUP($A36,'Return Data'!$B$7:$R$2843,10,0)</f>
        <v>10.0844</v>
      </c>
      <c r="E36" s="66">
        <f t="shared" si="0"/>
        <v>16</v>
      </c>
      <c r="F36" s="65">
        <f>VLOOKUP($A36,'Return Data'!$B$7:$R$2843,11,0)</f>
        <v>15.667899999999999</v>
      </c>
      <c r="G36" s="66">
        <f t="shared" si="1"/>
        <v>12</v>
      </c>
      <c r="H36" s="65">
        <f>VLOOKUP($A36,'Return Data'!$B$7:$R$2843,12,0)</f>
        <v>43.562100000000001</v>
      </c>
      <c r="I36" s="66">
        <f t="shared" si="2"/>
        <v>8</v>
      </c>
      <c r="J36" s="65">
        <f>VLOOKUP($A36,'Return Data'!$B$7:$R$2843,13,0)</f>
        <v>56.6053</v>
      </c>
      <c r="K36" s="66">
        <f t="shared" si="3"/>
        <v>7</v>
      </c>
      <c r="L36" s="65">
        <f>VLOOKUP($A36,'Return Data'!$B$7:$R$2843,17,0)</f>
        <v>20.289100000000001</v>
      </c>
      <c r="M36" s="66">
        <f t="shared" si="4"/>
        <v>5</v>
      </c>
      <c r="N36" s="65">
        <f>VLOOKUP($A36,'Return Data'!$B$7:$R$2843,14,0)</f>
        <v>15.6137</v>
      </c>
      <c r="O36" s="66">
        <f t="shared" si="8"/>
        <v>7</v>
      </c>
      <c r="P36" s="65">
        <f>VLOOKUP($A36,'Return Data'!$B$7:$R$2843,15,0)</f>
        <v>15.039300000000001</v>
      </c>
      <c r="Q36" s="66">
        <f t="shared" si="9"/>
        <v>7</v>
      </c>
      <c r="R36" s="65">
        <f>VLOOKUP($A36,'Return Data'!$B$7:$R$2843,16,0)</f>
        <v>14.646000000000001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9.9697482758620701</v>
      </c>
      <c r="E38" s="74"/>
      <c r="F38" s="75">
        <f>AVERAGE(F8:F36)</f>
        <v>15.064806896551726</v>
      </c>
      <c r="G38" s="74"/>
      <c r="H38" s="75">
        <f>AVERAGE(H8:H36)</f>
        <v>41.245993103448278</v>
      </c>
      <c r="I38" s="74"/>
      <c r="J38" s="75">
        <f>AVERAGE(J8:J36)</f>
        <v>52.481451724137919</v>
      </c>
      <c r="K38" s="74"/>
      <c r="L38" s="75">
        <f>AVERAGE(L8:L36)</f>
        <v>17.12603448275862</v>
      </c>
      <c r="M38" s="74"/>
      <c r="N38" s="75">
        <f>AVERAGE(N8:N36)</f>
        <v>14.403985714285714</v>
      </c>
      <c r="O38" s="74"/>
      <c r="P38" s="75">
        <f>AVERAGE(P8:P36)</f>
        <v>13.923875000000001</v>
      </c>
      <c r="Q38" s="74"/>
      <c r="R38" s="75">
        <f>AVERAGE(R8:R36)</f>
        <v>14.330837931034486</v>
      </c>
      <c r="S38" s="76"/>
    </row>
    <row r="39" spans="1:19" x14ac:dyDescent="0.3">
      <c r="A39" s="73" t="s">
        <v>28</v>
      </c>
      <c r="B39" s="74"/>
      <c r="C39" s="74"/>
      <c r="D39" s="75">
        <f>MIN(D8:D36)</f>
        <v>7.5308999999999999</v>
      </c>
      <c r="E39" s="74"/>
      <c r="F39" s="75">
        <f>MIN(F8:F36)</f>
        <v>8.7335999999999991</v>
      </c>
      <c r="G39" s="74"/>
      <c r="H39" s="75">
        <f>MIN(H8:H36)</f>
        <v>27.815799999999999</v>
      </c>
      <c r="I39" s="74"/>
      <c r="J39" s="75">
        <f>MIN(J8:J36)</f>
        <v>35.790900000000001</v>
      </c>
      <c r="K39" s="74"/>
      <c r="L39" s="75">
        <f>MIN(L8:L36)</f>
        <v>10.625299999999999</v>
      </c>
      <c r="M39" s="74"/>
      <c r="N39" s="75">
        <f>MIN(N8:N36)</f>
        <v>10.647600000000001</v>
      </c>
      <c r="O39" s="74"/>
      <c r="P39" s="75">
        <f>MIN(P8:P36)</f>
        <v>0</v>
      </c>
      <c r="Q39" s="74"/>
      <c r="R39" s="75">
        <f>MIN(R8:R36)</f>
        <v>10.1242</v>
      </c>
      <c r="S39" s="76"/>
    </row>
    <row r="40" spans="1:19" ht="15" thickBot="1" x14ac:dyDescent="0.35">
      <c r="A40" s="77" t="s">
        <v>29</v>
      </c>
      <c r="B40" s="78"/>
      <c r="C40" s="78"/>
      <c r="D40" s="79">
        <f>MAX(D8:D36)</f>
        <v>11.924200000000001</v>
      </c>
      <c r="E40" s="78"/>
      <c r="F40" s="79">
        <f>MAX(F8:F36)</f>
        <v>23.1008</v>
      </c>
      <c r="G40" s="78"/>
      <c r="H40" s="79">
        <f>MAX(H8:H36)</f>
        <v>58.314399999999999</v>
      </c>
      <c r="I40" s="78"/>
      <c r="J40" s="79">
        <f>MAX(J8:J36)</f>
        <v>61.882199999999997</v>
      </c>
      <c r="K40" s="78"/>
      <c r="L40" s="79">
        <f>MAX(L8:L36)</f>
        <v>23.7041</v>
      </c>
      <c r="M40" s="78"/>
      <c r="N40" s="79">
        <f>MAX(N8:N36)</f>
        <v>19.555499999999999</v>
      </c>
      <c r="O40" s="78"/>
      <c r="P40" s="79">
        <f>MAX(P8:P36)</f>
        <v>18.428899999999999</v>
      </c>
      <c r="Q40" s="78"/>
      <c r="R40" s="79">
        <f>MAX(R8:R36)</f>
        <v>19.003599999999999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44376</v>
      </c>
      <c r="C8" s="65">
        <f>VLOOKUP($A8,'Return Data'!$B$7:$R$2843,4,0)</f>
        <v>67.304699999999997</v>
      </c>
      <c r="D8" s="65">
        <f>VLOOKUP($A8,'Return Data'!$B$7:$R$2843,9,0)</f>
        <v>4.3498999999999999</v>
      </c>
      <c r="E8" s="66">
        <f t="shared" ref="E8:E31" si="0">RANK(D8,D$8:D$31,0)</f>
        <v>1</v>
      </c>
      <c r="F8" s="65">
        <f>VLOOKUP($A8,'Return Data'!$B$7:$R$2843,10,0)</f>
        <v>8.8649000000000004</v>
      </c>
      <c r="G8" s="66">
        <f t="shared" ref="G8:G31" si="1">RANK(F8,F$8:F$31,0)</f>
        <v>1</v>
      </c>
      <c r="H8" s="65">
        <f>VLOOKUP($A8,'Return Data'!$B$7:$R$2843,11,0)</f>
        <v>2.9117000000000002</v>
      </c>
      <c r="I8" s="66">
        <f t="shared" ref="I8:I31" si="2">RANK(H8,H$8:H$31,0)</f>
        <v>4</v>
      </c>
      <c r="J8" s="65">
        <f>VLOOKUP($A8,'Return Data'!$B$7:$R$2843,12,0)</f>
        <v>5.8928000000000003</v>
      </c>
      <c r="K8" s="66">
        <f t="shared" ref="K8:K31" si="3">RANK(J8,J$8:J$31,0)</f>
        <v>4</v>
      </c>
      <c r="L8" s="65">
        <f>VLOOKUP($A8,'Return Data'!$B$7:$R$2843,13,0)</f>
        <v>4.8494000000000002</v>
      </c>
      <c r="M8" s="66">
        <f t="shared" ref="M8:M31" si="4">RANK(L8,L$8:L$31,0)</f>
        <v>7</v>
      </c>
      <c r="N8" s="65">
        <f>VLOOKUP($A8,'Return Data'!$B$7:$R$2843,17,0)</f>
        <v>9.1692</v>
      </c>
      <c r="O8" s="66">
        <f t="shared" ref="O8:O31" si="5">RANK(N8,N$8:N$31,0)</f>
        <v>11</v>
      </c>
      <c r="P8" s="65">
        <f>VLOOKUP($A8,'Return Data'!$B$7:$R$2843,14,0)</f>
        <v>10.8207</v>
      </c>
      <c r="Q8" s="66">
        <f t="shared" ref="Q8:Q31" si="6">RANK(P8,P$8:P$31,0)</f>
        <v>10</v>
      </c>
      <c r="R8" s="65">
        <f>VLOOKUP($A8,'Return Data'!$B$7:$R$2843,16,0)</f>
        <v>9.9055999999999997</v>
      </c>
      <c r="S8" s="67">
        <f t="shared" ref="S8:S31" si="7">RANK(R8,R$8:R$31,0)</f>
        <v>7</v>
      </c>
    </row>
    <row r="9" spans="1:19" x14ac:dyDescent="0.3">
      <c r="A9" s="82" t="s">
        <v>1345</v>
      </c>
      <c r="B9" s="64">
        <f>VLOOKUP($A9,'Return Data'!$B$7:$R$2843,3,0)</f>
        <v>44376</v>
      </c>
      <c r="C9" s="65">
        <f>VLOOKUP($A9,'Return Data'!$B$7:$R$2843,4,0)</f>
        <v>20.872900000000001</v>
      </c>
      <c r="D9" s="65">
        <f>VLOOKUP($A9,'Return Data'!$B$7:$R$2843,9,0)</f>
        <v>-0.99370000000000003</v>
      </c>
      <c r="E9" s="66">
        <f t="shared" si="0"/>
        <v>13</v>
      </c>
      <c r="F9" s="65">
        <f>VLOOKUP($A9,'Return Data'!$B$7:$R$2843,10,0)</f>
        <v>4.6311999999999998</v>
      </c>
      <c r="G9" s="66">
        <f t="shared" si="1"/>
        <v>20</v>
      </c>
      <c r="H9" s="65">
        <f>VLOOKUP($A9,'Return Data'!$B$7:$R$2843,11,0)</f>
        <v>1.8306</v>
      </c>
      <c r="I9" s="66">
        <f t="shared" si="2"/>
        <v>10</v>
      </c>
      <c r="J9" s="65">
        <f>VLOOKUP($A9,'Return Data'!$B$7:$R$2843,12,0)</f>
        <v>5.7565</v>
      </c>
      <c r="K9" s="66">
        <f t="shared" si="3"/>
        <v>6</v>
      </c>
      <c r="L9" s="65">
        <f>VLOOKUP($A9,'Return Data'!$B$7:$R$2843,13,0)</f>
        <v>5.6539999999999999</v>
      </c>
      <c r="M9" s="66">
        <f t="shared" si="4"/>
        <v>2</v>
      </c>
      <c r="N9" s="65">
        <f>VLOOKUP($A9,'Return Data'!$B$7:$R$2843,17,0)</f>
        <v>9.8736999999999995</v>
      </c>
      <c r="O9" s="66">
        <f t="shared" si="5"/>
        <v>4</v>
      </c>
      <c r="P9" s="65">
        <f>VLOOKUP($A9,'Return Data'!$B$7:$R$2843,14,0)</f>
        <v>11.0459</v>
      </c>
      <c r="Q9" s="66">
        <f t="shared" si="6"/>
        <v>7</v>
      </c>
      <c r="R9" s="65">
        <f>VLOOKUP($A9,'Return Data'!$B$7:$R$2843,16,0)</f>
        <v>8.1994000000000007</v>
      </c>
      <c r="S9" s="67">
        <f t="shared" si="7"/>
        <v>21</v>
      </c>
    </row>
    <row r="10" spans="1:19" x14ac:dyDescent="0.3">
      <c r="A10" s="82" t="s">
        <v>1348</v>
      </c>
      <c r="B10" s="64">
        <f>VLOOKUP($A10,'Return Data'!$B$7:$R$2843,3,0)</f>
        <v>44376</v>
      </c>
      <c r="C10" s="65">
        <f>VLOOKUP($A10,'Return Data'!$B$7:$R$2843,4,0)</f>
        <v>35.992699999999999</v>
      </c>
      <c r="D10" s="65">
        <f>VLOOKUP($A10,'Return Data'!$B$7:$R$2843,9,0)</f>
        <v>-1.6834</v>
      </c>
      <c r="E10" s="66">
        <f t="shared" si="0"/>
        <v>19</v>
      </c>
      <c r="F10" s="65">
        <f>VLOOKUP($A10,'Return Data'!$B$7:$R$2843,10,0)</f>
        <v>6.0876999999999999</v>
      </c>
      <c r="G10" s="66">
        <f t="shared" si="1"/>
        <v>11</v>
      </c>
      <c r="H10" s="65">
        <f>VLOOKUP($A10,'Return Data'!$B$7:$R$2843,11,0)</f>
        <v>0.47310000000000002</v>
      </c>
      <c r="I10" s="66">
        <f t="shared" si="2"/>
        <v>19</v>
      </c>
      <c r="J10" s="65">
        <f>VLOOKUP($A10,'Return Data'!$B$7:$R$2843,12,0)</f>
        <v>4.2454000000000001</v>
      </c>
      <c r="K10" s="66">
        <f t="shared" si="3"/>
        <v>17</v>
      </c>
      <c r="L10" s="65">
        <f>VLOOKUP($A10,'Return Data'!$B$7:$R$2843,13,0)</f>
        <v>3.5994000000000002</v>
      </c>
      <c r="M10" s="66">
        <f t="shared" si="4"/>
        <v>19</v>
      </c>
      <c r="N10" s="65">
        <f>VLOOKUP($A10,'Return Data'!$B$7:$R$2843,17,0)</f>
        <v>7.1486000000000001</v>
      </c>
      <c r="O10" s="66">
        <f t="shared" si="5"/>
        <v>20</v>
      </c>
      <c r="P10" s="65">
        <f>VLOOKUP($A10,'Return Data'!$B$7:$R$2843,14,0)</f>
        <v>9.2378</v>
      </c>
      <c r="Q10" s="66">
        <f t="shared" si="6"/>
        <v>19</v>
      </c>
      <c r="R10" s="65">
        <f>VLOOKUP($A10,'Return Data'!$B$7:$R$2843,16,0)</f>
        <v>8.4913000000000007</v>
      </c>
      <c r="S10" s="67">
        <f t="shared" si="7"/>
        <v>17</v>
      </c>
    </row>
    <row r="11" spans="1:19" x14ac:dyDescent="0.3">
      <c r="A11" s="82" t="s">
        <v>2027</v>
      </c>
      <c r="B11" s="64">
        <f>VLOOKUP($A11,'Return Data'!$B$7:$R$2843,3,0)</f>
        <v>44376</v>
      </c>
      <c r="C11" s="65">
        <f>VLOOKUP($A11,'Return Data'!$B$7:$R$2843,4,0)</f>
        <v>63.277099999999997</v>
      </c>
      <c r="D11" s="65">
        <f>VLOOKUP($A11,'Return Data'!$B$7:$R$2843,9,0)</f>
        <v>0.754</v>
      </c>
      <c r="E11" s="66">
        <f t="shared" si="0"/>
        <v>4</v>
      </c>
      <c r="F11" s="65">
        <f>VLOOKUP($A11,'Return Data'!$B$7:$R$2843,10,0)</f>
        <v>4.0694999999999997</v>
      </c>
      <c r="G11" s="66">
        <f t="shared" si="1"/>
        <v>22</v>
      </c>
      <c r="H11" s="65">
        <f>VLOOKUP($A11,'Return Data'!$B$7:$R$2843,11,0)</f>
        <v>1.2587999999999999</v>
      </c>
      <c r="I11" s="66">
        <f t="shared" si="2"/>
        <v>13</v>
      </c>
      <c r="J11" s="65">
        <f>VLOOKUP($A11,'Return Data'!$B$7:$R$2843,12,0)</f>
        <v>4.3212000000000002</v>
      </c>
      <c r="K11" s="66">
        <f t="shared" si="3"/>
        <v>16</v>
      </c>
      <c r="L11" s="65">
        <f>VLOOKUP($A11,'Return Data'!$B$7:$R$2843,13,0)</f>
        <v>3.6469999999999998</v>
      </c>
      <c r="M11" s="66">
        <f t="shared" si="4"/>
        <v>18</v>
      </c>
      <c r="N11" s="65">
        <f>VLOOKUP($A11,'Return Data'!$B$7:$R$2843,17,0)</f>
        <v>7.4917999999999996</v>
      </c>
      <c r="O11" s="66">
        <f t="shared" si="5"/>
        <v>18</v>
      </c>
      <c r="P11" s="65">
        <f>VLOOKUP($A11,'Return Data'!$B$7:$R$2843,14,0)</f>
        <v>9.0713000000000008</v>
      </c>
      <c r="Q11" s="66">
        <f t="shared" si="6"/>
        <v>20</v>
      </c>
      <c r="R11" s="65">
        <f>VLOOKUP($A11,'Return Data'!$B$7:$R$2843,16,0)</f>
        <v>8.9877000000000002</v>
      </c>
      <c r="S11" s="67">
        <f t="shared" si="7"/>
        <v>14</v>
      </c>
    </row>
    <row r="12" spans="1:19" x14ac:dyDescent="0.3">
      <c r="A12" s="82" t="s">
        <v>1349</v>
      </c>
      <c r="B12" s="64">
        <f>VLOOKUP($A12,'Return Data'!$B$7:$R$2843,3,0)</f>
        <v>44376</v>
      </c>
      <c r="C12" s="65">
        <f>VLOOKUP($A12,'Return Data'!$B$7:$R$2843,4,0)</f>
        <v>77.552999999999997</v>
      </c>
      <c r="D12" s="65">
        <f>VLOOKUP($A12,'Return Data'!$B$7:$R$2843,9,0)</f>
        <v>0.3266</v>
      </c>
      <c r="E12" s="66">
        <f t="shared" si="0"/>
        <v>8</v>
      </c>
      <c r="F12" s="65">
        <f>VLOOKUP($A12,'Return Data'!$B$7:$R$2843,10,0)</f>
        <v>6.1657000000000002</v>
      </c>
      <c r="G12" s="66">
        <f t="shared" si="1"/>
        <v>8</v>
      </c>
      <c r="H12" s="65">
        <f>VLOOKUP($A12,'Return Data'!$B$7:$R$2843,11,0)</f>
        <v>2.2107999999999999</v>
      </c>
      <c r="I12" s="66">
        <f t="shared" si="2"/>
        <v>9</v>
      </c>
      <c r="J12" s="65">
        <f>VLOOKUP($A12,'Return Data'!$B$7:$R$2843,12,0)</f>
        <v>5.4048999999999996</v>
      </c>
      <c r="K12" s="66">
        <f t="shared" si="3"/>
        <v>7</v>
      </c>
      <c r="L12" s="65">
        <f>VLOOKUP($A12,'Return Data'!$B$7:$R$2843,13,0)</f>
        <v>4.8952</v>
      </c>
      <c r="M12" s="66">
        <f t="shared" si="4"/>
        <v>6</v>
      </c>
      <c r="N12" s="65">
        <f>VLOOKUP($A12,'Return Data'!$B$7:$R$2843,17,0)</f>
        <v>10.0139</v>
      </c>
      <c r="O12" s="66">
        <f t="shared" si="5"/>
        <v>2</v>
      </c>
      <c r="P12" s="65">
        <f>VLOOKUP($A12,'Return Data'!$B$7:$R$2843,14,0)</f>
        <v>11.485099999999999</v>
      </c>
      <c r="Q12" s="66">
        <f t="shared" si="6"/>
        <v>4</v>
      </c>
      <c r="R12" s="65">
        <f>VLOOKUP($A12,'Return Data'!$B$7:$R$2843,16,0)</f>
        <v>8.9665999999999997</v>
      </c>
      <c r="S12" s="67">
        <f t="shared" si="7"/>
        <v>15</v>
      </c>
    </row>
    <row r="13" spans="1:19" x14ac:dyDescent="0.3">
      <c r="A13" s="82" t="s">
        <v>1351</v>
      </c>
      <c r="B13" s="64">
        <f>VLOOKUP($A13,'Return Data'!$B$7:$R$2843,3,0)</f>
        <v>44376</v>
      </c>
      <c r="C13" s="65">
        <f>VLOOKUP($A13,'Return Data'!$B$7:$R$2843,4,0)</f>
        <v>20.028400000000001</v>
      </c>
      <c r="D13" s="65">
        <f>VLOOKUP($A13,'Return Data'!$B$7:$R$2843,9,0)</f>
        <v>-2.5684</v>
      </c>
      <c r="E13" s="66">
        <f t="shared" si="0"/>
        <v>23</v>
      </c>
      <c r="F13" s="65">
        <f>VLOOKUP($A13,'Return Data'!$B$7:$R$2843,10,0)</f>
        <v>8.6583000000000006</v>
      </c>
      <c r="G13" s="66">
        <f t="shared" si="1"/>
        <v>2</v>
      </c>
      <c r="H13" s="65">
        <f>VLOOKUP($A13,'Return Data'!$B$7:$R$2843,11,0)</f>
        <v>4.1577999999999999</v>
      </c>
      <c r="I13" s="66">
        <f t="shared" si="2"/>
        <v>1</v>
      </c>
      <c r="J13" s="65">
        <f>VLOOKUP($A13,'Return Data'!$B$7:$R$2843,12,0)</f>
        <v>7.8452999999999999</v>
      </c>
      <c r="K13" s="66">
        <f t="shared" si="3"/>
        <v>1</v>
      </c>
      <c r="L13" s="65">
        <f>VLOOKUP($A13,'Return Data'!$B$7:$R$2843,13,0)</f>
        <v>7.2023000000000001</v>
      </c>
      <c r="M13" s="66">
        <f t="shared" si="4"/>
        <v>1</v>
      </c>
      <c r="N13" s="65">
        <f>VLOOKUP($A13,'Return Data'!$B$7:$R$2843,17,0)</f>
        <v>9.5471000000000004</v>
      </c>
      <c r="O13" s="66">
        <f t="shared" si="5"/>
        <v>6</v>
      </c>
      <c r="P13" s="65">
        <f>VLOOKUP($A13,'Return Data'!$B$7:$R$2843,14,0)</f>
        <v>11.127599999999999</v>
      </c>
      <c r="Q13" s="66">
        <f t="shared" si="6"/>
        <v>5</v>
      </c>
      <c r="R13" s="65">
        <f>VLOOKUP($A13,'Return Data'!$B$7:$R$2843,16,0)</f>
        <v>9.8712999999999997</v>
      </c>
      <c r="S13" s="67">
        <f t="shared" si="7"/>
        <v>8</v>
      </c>
    </row>
    <row r="14" spans="1:19" x14ac:dyDescent="0.3">
      <c r="A14" s="82" t="s">
        <v>1354</v>
      </c>
      <c r="B14" s="64">
        <f>VLOOKUP($A14,'Return Data'!$B$7:$R$2843,3,0)</f>
        <v>44376</v>
      </c>
      <c r="C14" s="65">
        <f>VLOOKUP($A14,'Return Data'!$B$7:$R$2843,4,0)</f>
        <v>51.151600000000002</v>
      </c>
      <c r="D14" s="65">
        <f>VLOOKUP($A14,'Return Data'!$B$7:$R$2843,9,0)</f>
        <v>-1.1361000000000001</v>
      </c>
      <c r="E14" s="66">
        <f t="shared" si="0"/>
        <v>15</v>
      </c>
      <c r="F14" s="65">
        <f>VLOOKUP($A14,'Return Data'!$B$7:$R$2843,10,0)</f>
        <v>5.5401999999999996</v>
      </c>
      <c r="G14" s="66">
        <f t="shared" si="1"/>
        <v>14</v>
      </c>
      <c r="H14" s="65">
        <f>VLOOKUP($A14,'Return Data'!$B$7:$R$2843,11,0)</f>
        <v>0.7833</v>
      </c>
      <c r="I14" s="66">
        <f t="shared" si="2"/>
        <v>17</v>
      </c>
      <c r="J14" s="65">
        <f>VLOOKUP($A14,'Return Data'!$B$7:$R$2843,12,0)</f>
        <v>3.0969000000000002</v>
      </c>
      <c r="K14" s="66">
        <f t="shared" si="3"/>
        <v>23</v>
      </c>
      <c r="L14" s="65">
        <f>VLOOKUP($A14,'Return Data'!$B$7:$R$2843,13,0)</f>
        <v>2.1536</v>
      </c>
      <c r="M14" s="66">
        <f t="shared" si="4"/>
        <v>23</v>
      </c>
      <c r="N14" s="65">
        <f>VLOOKUP($A14,'Return Data'!$B$7:$R$2843,17,0)</f>
        <v>5.7393000000000001</v>
      </c>
      <c r="O14" s="66">
        <f t="shared" si="5"/>
        <v>24</v>
      </c>
      <c r="P14" s="65">
        <f>VLOOKUP($A14,'Return Data'!$B$7:$R$2843,14,0)</f>
        <v>8.4774999999999991</v>
      </c>
      <c r="Q14" s="66">
        <f t="shared" si="6"/>
        <v>24</v>
      </c>
      <c r="R14" s="65">
        <f>VLOOKUP($A14,'Return Data'!$B$7:$R$2843,16,0)</f>
        <v>7.8933999999999997</v>
      </c>
      <c r="S14" s="67">
        <f t="shared" si="7"/>
        <v>23</v>
      </c>
    </row>
    <row r="15" spans="1:19" x14ac:dyDescent="0.3">
      <c r="A15" s="82" t="s">
        <v>1356</v>
      </c>
      <c r="B15" s="64">
        <f>VLOOKUP($A15,'Return Data'!$B$7:$R$2843,3,0)</f>
        <v>44376</v>
      </c>
      <c r="C15" s="65">
        <f>VLOOKUP($A15,'Return Data'!$B$7:$R$2843,4,0)</f>
        <v>45.351100000000002</v>
      </c>
      <c r="D15" s="65">
        <f>VLOOKUP($A15,'Return Data'!$B$7:$R$2843,9,0)</f>
        <v>-0.89470000000000005</v>
      </c>
      <c r="E15" s="66">
        <f t="shared" si="0"/>
        <v>12</v>
      </c>
      <c r="F15" s="65">
        <f>VLOOKUP($A15,'Return Data'!$B$7:$R$2843,10,0)</f>
        <v>5.0564999999999998</v>
      </c>
      <c r="G15" s="66">
        <f t="shared" si="1"/>
        <v>17</v>
      </c>
      <c r="H15" s="65">
        <f>VLOOKUP($A15,'Return Data'!$B$7:$R$2843,11,0)</f>
        <v>0.5081</v>
      </c>
      <c r="I15" s="66">
        <f t="shared" si="2"/>
        <v>18</v>
      </c>
      <c r="J15" s="65">
        <f>VLOOKUP($A15,'Return Data'!$B$7:$R$2843,12,0)</f>
        <v>4.2051999999999996</v>
      </c>
      <c r="K15" s="66">
        <f t="shared" si="3"/>
        <v>18</v>
      </c>
      <c r="L15" s="65">
        <f>VLOOKUP($A15,'Return Data'!$B$7:$R$2843,13,0)</f>
        <v>3.7513999999999998</v>
      </c>
      <c r="M15" s="66">
        <f t="shared" si="4"/>
        <v>15</v>
      </c>
      <c r="N15" s="65">
        <f>VLOOKUP($A15,'Return Data'!$B$7:$R$2843,17,0)</f>
        <v>7.4767999999999999</v>
      </c>
      <c r="O15" s="66">
        <f t="shared" si="5"/>
        <v>19</v>
      </c>
      <c r="P15" s="65">
        <f>VLOOKUP($A15,'Return Data'!$B$7:$R$2843,14,0)</f>
        <v>8.4835999999999991</v>
      </c>
      <c r="Q15" s="66">
        <f t="shared" si="6"/>
        <v>23</v>
      </c>
      <c r="R15" s="65">
        <f>VLOOKUP($A15,'Return Data'!$B$7:$R$2843,16,0)</f>
        <v>8.4055999999999997</v>
      </c>
      <c r="S15" s="67">
        <f t="shared" si="7"/>
        <v>19</v>
      </c>
    </row>
    <row r="16" spans="1:19" x14ac:dyDescent="0.3">
      <c r="A16" s="82" t="s">
        <v>1358</v>
      </c>
      <c r="B16" s="64">
        <f>VLOOKUP($A16,'Return Data'!$B$7:$R$2843,3,0)</f>
        <v>44376</v>
      </c>
      <c r="C16" s="65">
        <f>VLOOKUP($A16,'Return Data'!$B$7:$R$2843,4,0)</f>
        <v>82.895499999999998</v>
      </c>
      <c r="D16" s="65">
        <f>VLOOKUP($A16,'Return Data'!$B$7:$R$2843,9,0)</f>
        <v>0.60440000000000005</v>
      </c>
      <c r="E16" s="66">
        <f t="shared" si="0"/>
        <v>5</v>
      </c>
      <c r="F16" s="65">
        <f>VLOOKUP($A16,'Return Data'!$B$7:$R$2843,10,0)</f>
        <v>5.5008999999999997</v>
      </c>
      <c r="G16" s="66">
        <f t="shared" si="1"/>
        <v>15</v>
      </c>
      <c r="H16" s="65">
        <f>VLOOKUP($A16,'Return Data'!$B$7:$R$2843,11,0)</f>
        <v>2.8146</v>
      </c>
      <c r="I16" s="66">
        <f t="shared" si="2"/>
        <v>5</v>
      </c>
      <c r="J16" s="65">
        <f>VLOOKUP($A16,'Return Data'!$B$7:$R$2843,12,0)</f>
        <v>5.867</v>
      </c>
      <c r="K16" s="66">
        <f t="shared" si="3"/>
        <v>5</v>
      </c>
      <c r="L16" s="65">
        <f>VLOOKUP($A16,'Return Data'!$B$7:$R$2843,13,0)</f>
        <v>4.9831000000000003</v>
      </c>
      <c r="M16" s="66">
        <f t="shared" si="4"/>
        <v>4</v>
      </c>
      <c r="N16" s="65">
        <f>VLOOKUP($A16,'Return Data'!$B$7:$R$2843,17,0)</f>
        <v>9.6943999999999999</v>
      </c>
      <c r="O16" s="66">
        <f t="shared" si="5"/>
        <v>5</v>
      </c>
      <c r="P16" s="65">
        <f>VLOOKUP($A16,'Return Data'!$B$7:$R$2843,14,0)</f>
        <v>10.327</v>
      </c>
      <c r="Q16" s="66">
        <f t="shared" si="6"/>
        <v>14</v>
      </c>
      <c r="R16" s="65">
        <f>VLOOKUP($A16,'Return Data'!$B$7:$R$2843,16,0)</f>
        <v>9.2878000000000007</v>
      </c>
      <c r="S16" s="67">
        <f t="shared" si="7"/>
        <v>11</v>
      </c>
    </row>
    <row r="17" spans="1:19" x14ac:dyDescent="0.3">
      <c r="A17" s="82" t="s">
        <v>1360</v>
      </c>
      <c r="B17" s="64">
        <f>VLOOKUP($A17,'Return Data'!$B$7:$R$2843,3,0)</f>
        <v>44376</v>
      </c>
      <c r="C17" s="65">
        <f>VLOOKUP($A17,'Return Data'!$B$7:$R$2843,4,0)</f>
        <v>18.303699999999999</v>
      </c>
      <c r="D17" s="65">
        <f>VLOOKUP($A17,'Return Data'!$B$7:$R$2843,9,0)</f>
        <v>-1.5370999999999999</v>
      </c>
      <c r="E17" s="66">
        <f t="shared" si="0"/>
        <v>17</v>
      </c>
      <c r="F17" s="65">
        <f>VLOOKUP($A17,'Return Data'!$B$7:$R$2843,10,0)</f>
        <v>6.4325999999999999</v>
      </c>
      <c r="G17" s="66">
        <f t="shared" si="1"/>
        <v>7</v>
      </c>
      <c r="H17" s="65">
        <f>VLOOKUP($A17,'Return Data'!$B$7:$R$2843,11,0)</f>
        <v>2.6781000000000001</v>
      </c>
      <c r="I17" s="66">
        <f t="shared" si="2"/>
        <v>7</v>
      </c>
      <c r="J17" s="65">
        <f>VLOOKUP($A17,'Return Data'!$B$7:$R$2843,12,0)</f>
        <v>4.8482000000000003</v>
      </c>
      <c r="K17" s="66">
        <f t="shared" si="3"/>
        <v>12</v>
      </c>
      <c r="L17" s="65">
        <f>VLOOKUP($A17,'Return Data'!$B$7:$R$2843,13,0)</f>
        <v>3.5516999999999999</v>
      </c>
      <c r="M17" s="66">
        <f t="shared" si="4"/>
        <v>20</v>
      </c>
      <c r="N17" s="65">
        <f>VLOOKUP($A17,'Return Data'!$B$7:$R$2843,17,0)</f>
        <v>6.3457999999999997</v>
      </c>
      <c r="O17" s="66">
        <f t="shared" si="5"/>
        <v>22</v>
      </c>
      <c r="P17" s="65">
        <f>VLOOKUP($A17,'Return Data'!$B$7:$R$2843,14,0)</f>
        <v>8.4852000000000007</v>
      </c>
      <c r="Q17" s="66">
        <f t="shared" si="6"/>
        <v>22</v>
      </c>
      <c r="R17" s="65">
        <f>VLOOKUP($A17,'Return Data'!$B$7:$R$2843,16,0)</f>
        <v>7.2983000000000002</v>
      </c>
      <c r="S17" s="67">
        <f t="shared" si="7"/>
        <v>24</v>
      </c>
    </row>
    <row r="18" spans="1:19" x14ac:dyDescent="0.3">
      <c r="A18" s="82" t="s">
        <v>1361</v>
      </c>
      <c r="B18" s="64">
        <f>VLOOKUP($A18,'Return Data'!$B$7:$R$2843,3,0)</f>
        <v>44376</v>
      </c>
      <c r="C18" s="65">
        <f>VLOOKUP($A18,'Return Data'!$B$7:$R$2843,4,0)</f>
        <v>29.451699999999999</v>
      </c>
      <c r="D18" s="65">
        <f>VLOOKUP($A18,'Return Data'!$B$7:$R$2843,9,0)</f>
        <v>0.33700000000000002</v>
      </c>
      <c r="E18" s="66">
        <f t="shared" si="0"/>
        <v>7</v>
      </c>
      <c r="F18" s="65">
        <f>VLOOKUP($A18,'Return Data'!$B$7:$R$2843,10,0)</f>
        <v>7.1056999999999997</v>
      </c>
      <c r="G18" s="66">
        <f t="shared" si="1"/>
        <v>6</v>
      </c>
      <c r="H18" s="65">
        <f>VLOOKUP($A18,'Return Data'!$B$7:$R$2843,11,0)</f>
        <v>0.84309999999999996</v>
      </c>
      <c r="I18" s="66">
        <f t="shared" si="2"/>
        <v>16</v>
      </c>
      <c r="J18" s="65">
        <f>VLOOKUP($A18,'Return Data'!$B$7:$R$2843,12,0)</f>
        <v>5.1368999999999998</v>
      </c>
      <c r="K18" s="66">
        <f t="shared" si="3"/>
        <v>11</v>
      </c>
      <c r="L18" s="65">
        <f>VLOOKUP($A18,'Return Data'!$B$7:$R$2843,13,0)</f>
        <v>4.2948000000000004</v>
      </c>
      <c r="M18" s="66">
        <f t="shared" si="4"/>
        <v>11</v>
      </c>
      <c r="N18" s="65">
        <f>VLOOKUP($A18,'Return Data'!$B$7:$R$2843,17,0)</f>
        <v>10.038</v>
      </c>
      <c r="O18" s="66">
        <f t="shared" si="5"/>
        <v>1</v>
      </c>
      <c r="P18" s="65">
        <f>VLOOKUP($A18,'Return Data'!$B$7:$R$2843,14,0)</f>
        <v>12.0045</v>
      </c>
      <c r="Q18" s="66">
        <f t="shared" si="6"/>
        <v>2</v>
      </c>
      <c r="R18" s="65">
        <f>VLOOKUP($A18,'Return Data'!$B$7:$R$2843,16,0)</f>
        <v>9.9647000000000006</v>
      </c>
      <c r="S18" s="67">
        <f t="shared" si="7"/>
        <v>6</v>
      </c>
    </row>
    <row r="19" spans="1:19" x14ac:dyDescent="0.3">
      <c r="A19" s="82" t="s">
        <v>1364</v>
      </c>
      <c r="B19" s="64">
        <f>VLOOKUP($A19,'Return Data'!$B$7:$R$2843,3,0)</f>
        <v>44376</v>
      </c>
      <c r="C19" s="65">
        <f>VLOOKUP($A19,'Return Data'!$B$7:$R$2843,4,0)</f>
        <v>2412.9672999999998</v>
      </c>
      <c r="D19" s="65">
        <f>VLOOKUP($A19,'Return Data'!$B$7:$R$2843,9,0)</f>
        <v>-2.3431999999999999</v>
      </c>
      <c r="E19" s="66">
        <f t="shared" si="0"/>
        <v>22</v>
      </c>
      <c r="F19" s="65">
        <f>VLOOKUP($A19,'Return Data'!$B$7:$R$2843,10,0)</f>
        <v>2.6585999999999999</v>
      </c>
      <c r="G19" s="66">
        <f t="shared" si="1"/>
        <v>24</v>
      </c>
      <c r="H19" s="65">
        <f>VLOOKUP($A19,'Return Data'!$B$7:$R$2843,11,0)</f>
        <v>-0.314</v>
      </c>
      <c r="I19" s="66">
        <f t="shared" si="2"/>
        <v>22</v>
      </c>
      <c r="J19" s="65">
        <f>VLOOKUP($A19,'Return Data'!$B$7:$R$2843,12,0)</f>
        <v>3.0642999999999998</v>
      </c>
      <c r="K19" s="66">
        <f t="shared" si="3"/>
        <v>24</v>
      </c>
      <c r="L19" s="65">
        <f>VLOOKUP($A19,'Return Data'!$B$7:$R$2843,13,0)</f>
        <v>2.0329999999999999</v>
      </c>
      <c r="M19" s="66">
        <f t="shared" si="4"/>
        <v>24</v>
      </c>
      <c r="N19" s="65">
        <f>VLOOKUP($A19,'Return Data'!$B$7:$R$2843,17,0)</f>
        <v>6.0815999999999999</v>
      </c>
      <c r="O19" s="66">
        <f t="shared" si="5"/>
        <v>23</v>
      </c>
      <c r="P19" s="65">
        <f>VLOOKUP($A19,'Return Data'!$B$7:$R$2843,14,0)</f>
        <v>8.7179000000000002</v>
      </c>
      <c r="Q19" s="66">
        <f t="shared" si="6"/>
        <v>21</v>
      </c>
      <c r="R19" s="65">
        <f>VLOOKUP($A19,'Return Data'!$B$7:$R$2843,16,0)</f>
        <v>8.0991</v>
      </c>
      <c r="S19" s="67">
        <f t="shared" si="7"/>
        <v>22</v>
      </c>
    </row>
    <row r="20" spans="1:19" x14ac:dyDescent="0.3">
      <c r="A20" s="82" t="s">
        <v>1365</v>
      </c>
      <c r="B20" s="64">
        <f>VLOOKUP($A20,'Return Data'!$B$7:$R$2843,3,0)</f>
        <v>44376</v>
      </c>
      <c r="C20" s="65">
        <f>VLOOKUP($A20,'Return Data'!$B$7:$R$2843,4,0)</f>
        <v>85.302000000000007</v>
      </c>
      <c r="D20" s="65">
        <f>VLOOKUP($A20,'Return Data'!$B$7:$R$2843,9,0)</f>
        <v>-0.14710000000000001</v>
      </c>
      <c r="E20" s="66">
        <f t="shared" si="0"/>
        <v>10</v>
      </c>
      <c r="F20" s="65">
        <f>VLOOKUP($A20,'Return Data'!$B$7:$R$2843,10,0)</f>
        <v>5.6142000000000003</v>
      </c>
      <c r="G20" s="66">
        <f t="shared" si="1"/>
        <v>13</v>
      </c>
      <c r="H20" s="65">
        <f>VLOOKUP($A20,'Return Data'!$B$7:$R$2843,11,0)</f>
        <v>0.93459999999999999</v>
      </c>
      <c r="I20" s="66">
        <f t="shared" si="2"/>
        <v>15</v>
      </c>
      <c r="J20" s="65">
        <f>VLOOKUP($A20,'Return Data'!$B$7:$R$2843,12,0)</f>
        <v>5.9417</v>
      </c>
      <c r="K20" s="66">
        <f t="shared" si="3"/>
        <v>3</v>
      </c>
      <c r="L20" s="65">
        <f>VLOOKUP($A20,'Return Data'!$B$7:$R$2843,13,0)</f>
        <v>4.9726999999999997</v>
      </c>
      <c r="M20" s="66">
        <f t="shared" si="4"/>
        <v>5</v>
      </c>
      <c r="N20" s="65">
        <f>VLOOKUP($A20,'Return Data'!$B$7:$R$2843,17,0)</f>
        <v>9.2784999999999993</v>
      </c>
      <c r="O20" s="66">
        <f t="shared" si="5"/>
        <v>9</v>
      </c>
      <c r="P20" s="65">
        <f>VLOOKUP($A20,'Return Data'!$B$7:$R$2843,14,0)</f>
        <v>10.8324</v>
      </c>
      <c r="Q20" s="66">
        <f t="shared" si="6"/>
        <v>9</v>
      </c>
      <c r="R20" s="65">
        <f>VLOOKUP($A20,'Return Data'!$B$7:$R$2843,16,0)</f>
        <v>9.0838999999999999</v>
      </c>
      <c r="S20" s="67">
        <f t="shared" si="7"/>
        <v>13</v>
      </c>
    </row>
    <row r="21" spans="1:19" x14ac:dyDescent="0.3">
      <c r="A21" s="82" t="s">
        <v>1367</v>
      </c>
      <c r="B21" s="64">
        <f>VLOOKUP($A21,'Return Data'!$B$7:$R$2843,3,0)</f>
        <v>44376</v>
      </c>
      <c r="C21" s="65">
        <f>VLOOKUP($A21,'Return Data'!$B$7:$R$2843,4,0)</f>
        <v>58.947099999999999</v>
      </c>
      <c r="D21" s="65">
        <f>VLOOKUP($A21,'Return Data'!$B$7:$R$2843,9,0)</f>
        <v>-1.9587000000000001</v>
      </c>
      <c r="E21" s="66">
        <f t="shared" si="0"/>
        <v>21</v>
      </c>
      <c r="F21" s="65">
        <f>VLOOKUP($A21,'Return Data'!$B$7:$R$2843,10,0)</f>
        <v>4.7107999999999999</v>
      </c>
      <c r="G21" s="66">
        <f t="shared" si="1"/>
        <v>19</v>
      </c>
      <c r="H21" s="65">
        <f>VLOOKUP($A21,'Return Data'!$B$7:$R$2843,11,0)</f>
        <v>-0.43080000000000002</v>
      </c>
      <c r="I21" s="66">
        <f t="shared" si="2"/>
        <v>23</v>
      </c>
      <c r="J21" s="65">
        <f>VLOOKUP($A21,'Return Data'!$B$7:$R$2843,12,0)</f>
        <v>4.1571999999999996</v>
      </c>
      <c r="K21" s="66">
        <f t="shared" si="3"/>
        <v>20</v>
      </c>
      <c r="L21" s="65">
        <f>VLOOKUP($A21,'Return Data'!$B$7:$R$2843,13,0)</f>
        <v>3.9862000000000002</v>
      </c>
      <c r="M21" s="66">
        <f t="shared" si="4"/>
        <v>13</v>
      </c>
      <c r="N21" s="65">
        <f>VLOOKUP($A21,'Return Data'!$B$7:$R$2843,17,0)</f>
        <v>7.9435000000000002</v>
      </c>
      <c r="O21" s="66">
        <f t="shared" si="5"/>
        <v>15</v>
      </c>
      <c r="P21" s="65">
        <f>VLOOKUP($A21,'Return Data'!$B$7:$R$2843,14,0)</f>
        <v>9.4844000000000008</v>
      </c>
      <c r="Q21" s="66">
        <f t="shared" si="6"/>
        <v>15</v>
      </c>
      <c r="R21" s="65">
        <f>VLOOKUP($A21,'Return Data'!$B$7:$R$2843,16,0)</f>
        <v>9.8117999999999999</v>
      </c>
      <c r="S21" s="67">
        <f t="shared" si="7"/>
        <v>9</v>
      </c>
    </row>
    <row r="22" spans="1:19" x14ac:dyDescent="0.3">
      <c r="A22" s="82" t="s">
        <v>1369</v>
      </c>
      <c r="B22" s="64">
        <f>VLOOKUP($A22,'Return Data'!$B$7:$R$2843,3,0)</f>
        <v>44376</v>
      </c>
      <c r="C22" s="65">
        <f>VLOOKUP($A22,'Return Data'!$B$7:$R$2843,4,0)</f>
        <v>51.951099999999997</v>
      </c>
      <c r="D22" s="65">
        <f>VLOOKUP($A22,'Return Data'!$B$7:$R$2843,9,0)</f>
        <v>-0.23710000000000001</v>
      </c>
      <c r="E22" s="66">
        <f t="shared" si="0"/>
        <v>11</v>
      </c>
      <c r="F22" s="65">
        <f>VLOOKUP($A22,'Return Data'!$B$7:$R$2843,10,0)</f>
        <v>5.1830999999999996</v>
      </c>
      <c r="G22" s="66">
        <f t="shared" si="1"/>
        <v>16</v>
      </c>
      <c r="H22" s="65">
        <f>VLOOKUP($A22,'Return Data'!$B$7:$R$2843,11,0)</f>
        <v>2.2768999999999999</v>
      </c>
      <c r="I22" s="66">
        <f t="shared" si="2"/>
        <v>8</v>
      </c>
      <c r="J22" s="65">
        <f>VLOOKUP($A22,'Return Data'!$B$7:$R$2843,12,0)</f>
        <v>5.2050000000000001</v>
      </c>
      <c r="K22" s="66">
        <f t="shared" si="3"/>
        <v>10</v>
      </c>
      <c r="L22" s="65">
        <f>VLOOKUP($A22,'Return Data'!$B$7:$R$2843,13,0)</f>
        <v>4.4303999999999997</v>
      </c>
      <c r="M22" s="66">
        <f t="shared" si="4"/>
        <v>10</v>
      </c>
      <c r="N22" s="65">
        <f>VLOOKUP($A22,'Return Data'!$B$7:$R$2843,17,0)</f>
        <v>8.7475000000000005</v>
      </c>
      <c r="O22" s="66">
        <f t="shared" si="5"/>
        <v>13</v>
      </c>
      <c r="P22" s="65">
        <f>VLOOKUP($A22,'Return Data'!$B$7:$R$2843,14,0)</f>
        <v>10.6343</v>
      </c>
      <c r="Q22" s="66">
        <f t="shared" si="6"/>
        <v>12</v>
      </c>
      <c r="R22" s="65">
        <f>VLOOKUP($A22,'Return Data'!$B$7:$R$2843,16,0)</f>
        <v>8.4156999999999993</v>
      </c>
      <c r="S22" s="67">
        <f t="shared" si="7"/>
        <v>18</v>
      </c>
    </row>
    <row r="23" spans="1:19" x14ac:dyDescent="0.3">
      <c r="A23" s="82" t="s">
        <v>1372</v>
      </c>
      <c r="B23" s="64">
        <f>VLOOKUP($A23,'Return Data'!$B$7:$R$2843,3,0)</f>
        <v>44376</v>
      </c>
      <c r="C23" s="65">
        <f>VLOOKUP($A23,'Return Data'!$B$7:$R$2843,4,0)</f>
        <v>33.144199999999998</v>
      </c>
      <c r="D23" s="65">
        <f>VLOOKUP($A23,'Return Data'!$B$7:$R$2843,9,0)</f>
        <v>-1.5809</v>
      </c>
      <c r="E23" s="66">
        <f t="shared" si="0"/>
        <v>18</v>
      </c>
      <c r="F23" s="65">
        <f>VLOOKUP($A23,'Return Data'!$B$7:$R$2843,10,0)</f>
        <v>6.0820999999999996</v>
      </c>
      <c r="G23" s="66">
        <f t="shared" si="1"/>
        <v>12</v>
      </c>
      <c r="H23" s="65">
        <f>VLOOKUP($A23,'Return Data'!$B$7:$R$2843,11,0)</f>
        <v>0.97650000000000003</v>
      </c>
      <c r="I23" s="66">
        <f t="shared" si="2"/>
        <v>14</v>
      </c>
      <c r="J23" s="65">
        <f>VLOOKUP($A23,'Return Data'!$B$7:$R$2843,12,0)</f>
        <v>4.3895999999999997</v>
      </c>
      <c r="K23" s="66">
        <f t="shared" si="3"/>
        <v>15</v>
      </c>
      <c r="L23" s="65">
        <f>VLOOKUP($A23,'Return Data'!$B$7:$R$2843,13,0)</f>
        <v>3.6808999999999998</v>
      </c>
      <c r="M23" s="66">
        <f t="shared" si="4"/>
        <v>17</v>
      </c>
      <c r="N23" s="65">
        <f>VLOOKUP($A23,'Return Data'!$B$7:$R$2843,17,0)</f>
        <v>8.8686000000000007</v>
      </c>
      <c r="O23" s="66">
        <f t="shared" si="5"/>
        <v>12</v>
      </c>
      <c r="P23" s="65">
        <f>VLOOKUP($A23,'Return Data'!$B$7:$R$2843,14,0)</f>
        <v>11.1028</v>
      </c>
      <c r="Q23" s="66">
        <f t="shared" si="6"/>
        <v>6</v>
      </c>
      <c r="R23" s="65">
        <f>VLOOKUP($A23,'Return Data'!$B$7:$R$2843,16,0)</f>
        <v>10.6553</v>
      </c>
      <c r="S23" s="67">
        <f t="shared" si="7"/>
        <v>1</v>
      </c>
    </row>
    <row r="24" spans="1:19" x14ac:dyDescent="0.3">
      <c r="A24" s="82" t="s">
        <v>1374</v>
      </c>
      <c r="B24" s="64">
        <f>VLOOKUP($A24,'Return Data'!$B$7:$R$2843,3,0)</f>
        <v>44376</v>
      </c>
      <c r="C24" s="65">
        <f>VLOOKUP($A24,'Return Data'!$B$7:$R$2843,4,0)</f>
        <v>25.0898</v>
      </c>
      <c r="D24" s="65">
        <f>VLOOKUP($A24,'Return Data'!$B$7:$R$2843,9,0)</f>
        <v>-2.7300000000000001E-2</v>
      </c>
      <c r="E24" s="66">
        <f t="shared" si="0"/>
        <v>9</v>
      </c>
      <c r="F24" s="65">
        <f>VLOOKUP($A24,'Return Data'!$B$7:$R$2843,10,0)</f>
        <v>7.1677999999999997</v>
      </c>
      <c r="G24" s="66">
        <f t="shared" si="1"/>
        <v>5</v>
      </c>
      <c r="H24" s="65">
        <f>VLOOKUP($A24,'Return Data'!$B$7:$R$2843,11,0)</f>
        <v>3.3506999999999998</v>
      </c>
      <c r="I24" s="66">
        <f t="shared" si="2"/>
        <v>3</v>
      </c>
      <c r="J24" s="65">
        <f>VLOOKUP($A24,'Return Data'!$B$7:$R$2843,12,0)</f>
        <v>5.4039999999999999</v>
      </c>
      <c r="K24" s="66">
        <f t="shared" si="3"/>
        <v>8</v>
      </c>
      <c r="L24" s="65">
        <f>VLOOKUP($A24,'Return Data'!$B$7:$R$2843,13,0)</f>
        <v>5.1432000000000002</v>
      </c>
      <c r="M24" s="66">
        <f t="shared" si="4"/>
        <v>3</v>
      </c>
      <c r="N24" s="65">
        <f>VLOOKUP($A24,'Return Data'!$B$7:$R$2843,17,0)</f>
        <v>7.5420999999999996</v>
      </c>
      <c r="O24" s="66">
        <f t="shared" si="5"/>
        <v>17</v>
      </c>
      <c r="P24" s="65">
        <f>VLOOKUP($A24,'Return Data'!$B$7:$R$2843,14,0)</f>
        <v>9.4065999999999992</v>
      </c>
      <c r="Q24" s="66">
        <f t="shared" si="6"/>
        <v>17</v>
      </c>
      <c r="R24" s="65">
        <f>VLOOKUP($A24,'Return Data'!$B$7:$R$2843,16,0)</f>
        <v>8.3628</v>
      </c>
      <c r="S24" s="67">
        <f t="shared" si="7"/>
        <v>20</v>
      </c>
    </row>
    <row r="25" spans="1:19" x14ac:dyDescent="0.3">
      <c r="A25" s="82" t="s">
        <v>1375</v>
      </c>
      <c r="B25" s="64">
        <f>VLOOKUP($A25,'Return Data'!$B$7:$R$2843,3,0)</f>
        <v>44376</v>
      </c>
      <c r="C25" s="65">
        <f>VLOOKUP($A25,'Return Data'!$B$7:$R$2843,4,0)</f>
        <v>52.941299999999998</v>
      </c>
      <c r="D25" s="65">
        <f>VLOOKUP($A25,'Return Data'!$B$7:$R$2843,9,0)</f>
        <v>1.9575</v>
      </c>
      <c r="E25" s="66">
        <f t="shared" si="0"/>
        <v>3</v>
      </c>
      <c r="F25" s="65">
        <f>VLOOKUP($A25,'Return Data'!$B$7:$R$2843,10,0)</f>
        <v>4.8696000000000002</v>
      </c>
      <c r="G25" s="66">
        <f t="shared" si="1"/>
        <v>18</v>
      </c>
      <c r="H25" s="65">
        <f>VLOOKUP($A25,'Return Data'!$B$7:$R$2843,11,0)</f>
        <v>2.702</v>
      </c>
      <c r="I25" s="66">
        <f t="shared" si="2"/>
        <v>6</v>
      </c>
      <c r="J25" s="65">
        <f>VLOOKUP($A25,'Return Data'!$B$7:$R$2843,12,0)</f>
        <v>6.0202</v>
      </c>
      <c r="K25" s="66">
        <f t="shared" si="3"/>
        <v>2</v>
      </c>
      <c r="L25" s="65">
        <f>VLOOKUP($A25,'Return Data'!$B$7:$R$2843,13,0)</f>
        <v>4.8205999999999998</v>
      </c>
      <c r="M25" s="66">
        <f t="shared" si="4"/>
        <v>8</v>
      </c>
      <c r="N25" s="65">
        <f>VLOOKUP($A25,'Return Data'!$B$7:$R$2843,17,0)</f>
        <v>9.3130000000000006</v>
      </c>
      <c r="O25" s="66">
        <f t="shared" si="5"/>
        <v>7</v>
      </c>
      <c r="P25" s="65">
        <f>VLOOKUP($A25,'Return Data'!$B$7:$R$2843,14,0)</f>
        <v>10.8345</v>
      </c>
      <c r="Q25" s="66">
        <f t="shared" si="6"/>
        <v>8</v>
      </c>
      <c r="R25" s="65">
        <f>VLOOKUP($A25,'Return Data'!$B$7:$R$2843,16,0)</f>
        <v>10.2448</v>
      </c>
      <c r="S25" s="67">
        <f t="shared" si="7"/>
        <v>4</v>
      </c>
    </row>
    <row r="26" spans="1:19" x14ac:dyDescent="0.3">
      <c r="A26" s="82" t="s">
        <v>1377</v>
      </c>
      <c r="B26" s="64">
        <f>VLOOKUP($A26,'Return Data'!$B$7:$R$2843,3,0)</f>
        <v>44376</v>
      </c>
      <c r="C26" s="65">
        <f>VLOOKUP($A26,'Return Data'!$B$7:$R$2843,4,0)</f>
        <v>66.624099999999999</v>
      </c>
      <c r="D26" s="65">
        <f>VLOOKUP($A26,'Return Data'!$B$7:$R$2843,9,0)</f>
        <v>-2.8264</v>
      </c>
      <c r="E26" s="66">
        <f t="shared" si="0"/>
        <v>24</v>
      </c>
      <c r="F26" s="65">
        <f>VLOOKUP($A26,'Return Data'!$B$7:$R$2843,10,0)</f>
        <v>3.8094999999999999</v>
      </c>
      <c r="G26" s="66">
        <f t="shared" si="1"/>
        <v>23</v>
      </c>
      <c r="H26" s="65">
        <f>VLOOKUP($A26,'Return Data'!$B$7:$R$2843,11,0)</f>
        <v>-0.74380000000000002</v>
      </c>
      <c r="I26" s="66">
        <f t="shared" si="2"/>
        <v>24</v>
      </c>
      <c r="J26" s="65">
        <f>VLOOKUP($A26,'Return Data'!$B$7:$R$2843,12,0)</f>
        <v>3.1253000000000002</v>
      </c>
      <c r="K26" s="66">
        <f t="shared" si="3"/>
        <v>22</v>
      </c>
      <c r="L26" s="65">
        <f>VLOOKUP($A26,'Return Data'!$B$7:$R$2843,13,0)</f>
        <v>2.7359</v>
      </c>
      <c r="M26" s="66">
        <f t="shared" si="4"/>
        <v>22</v>
      </c>
      <c r="N26" s="65">
        <f>VLOOKUP($A26,'Return Data'!$B$7:$R$2843,17,0)</f>
        <v>6.5625</v>
      </c>
      <c r="O26" s="66">
        <f t="shared" si="5"/>
        <v>21</v>
      </c>
      <c r="P26" s="65">
        <f>VLOOKUP($A26,'Return Data'!$B$7:$R$2843,14,0)</f>
        <v>9.3269000000000002</v>
      </c>
      <c r="Q26" s="66">
        <f t="shared" si="6"/>
        <v>18</v>
      </c>
      <c r="R26" s="65">
        <f>VLOOKUP($A26,'Return Data'!$B$7:$R$2843,16,0)</f>
        <v>8.8079999999999998</v>
      </c>
      <c r="S26" s="67">
        <f t="shared" si="7"/>
        <v>16</v>
      </c>
    </row>
    <row r="27" spans="1:19" x14ac:dyDescent="0.3">
      <c r="A27" s="82" t="s">
        <v>1379</v>
      </c>
      <c r="B27" s="64">
        <f>VLOOKUP($A27,'Return Data'!$B$7:$R$2843,3,0)</f>
        <v>44376</v>
      </c>
      <c r="C27" s="65">
        <f>VLOOKUP($A27,'Return Data'!$B$7:$R$2843,4,0)</f>
        <v>50.794800000000002</v>
      </c>
      <c r="D27" s="65">
        <f>VLOOKUP($A27,'Return Data'!$B$7:$R$2843,9,0)</f>
        <v>0.59089999999999998</v>
      </c>
      <c r="E27" s="66">
        <f t="shared" si="0"/>
        <v>6</v>
      </c>
      <c r="F27" s="65">
        <f>VLOOKUP($A27,'Return Data'!$B$7:$R$2843,10,0)</f>
        <v>4.2274000000000003</v>
      </c>
      <c r="G27" s="66">
        <f t="shared" si="1"/>
        <v>21</v>
      </c>
      <c r="H27" s="65">
        <f>VLOOKUP($A27,'Return Data'!$B$7:$R$2843,11,0)</f>
        <v>1.5301</v>
      </c>
      <c r="I27" s="66">
        <f t="shared" si="2"/>
        <v>11</v>
      </c>
      <c r="J27" s="65">
        <f>VLOOKUP($A27,'Return Data'!$B$7:$R$2843,12,0)</f>
        <v>4.1844999999999999</v>
      </c>
      <c r="K27" s="66">
        <f t="shared" si="3"/>
        <v>19</v>
      </c>
      <c r="L27" s="65">
        <f>VLOOKUP($A27,'Return Data'!$B$7:$R$2843,13,0)</f>
        <v>2.8877999999999999</v>
      </c>
      <c r="M27" s="66">
        <f t="shared" si="4"/>
        <v>21</v>
      </c>
      <c r="N27" s="65">
        <f>VLOOKUP($A27,'Return Data'!$B$7:$R$2843,17,0)</f>
        <v>7.7571000000000003</v>
      </c>
      <c r="O27" s="66">
        <f t="shared" si="5"/>
        <v>16</v>
      </c>
      <c r="P27" s="65">
        <f>VLOOKUP($A27,'Return Data'!$B$7:$R$2843,14,0)</f>
        <v>9.4467999999999996</v>
      </c>
      <c r="Q27" s="66">
        <f t="shared" si="6"/>
        <v>16</v>
      </c>
      <c r="R27" s="65">
        <f>VLOOKUP($A27,'Return Data'!$B$7:$R$2843,16,0)</f>
        <v>9.3145000000000007</v>
      </c>
      <c r="S27" s="67">
        <f t="shared" si="7"/>
        <v>10</v>
      </c>
    </row>
    <row r="28" spans="1:19" x14ac:dyDescent="0.3">
      <c r="A28" s="82" t="s">
        <v>866</v>
      </c>
      <c r="B28" s="64">
        <f>VLOOKUP($A28,'Return Data'!$B$7:$R$2843,3,0)</f>
        <v>44376</v>
      </c>
      <c r="C28" s="65">
        <f>VLOOKUP($A28,'Return Data'!$B$7:$R$2843,4,0)</f>
        <v>18.113700000000001</v>
      </c>
      <c r="D28" s="65">
        <f>VLOOKUP($A28,'Return Data'!$B$7:$R$2843,9,0)</f>
        <v>1.9743999999999999</v>
      </c>
      <c r="E28" s="66">
        <f t="shared" si="0"/>
        <v>2</v>
      </c>
      <c r="F28" s="65">
        <f>VLOOKUP($A28,'Return Data'!$B$7:$R$2843,10,0)</f>
        <v>7.8437999999999999</v>
      </c>
      <c r="G28" s="66">
        <f t="shared" si="1"/>
        <v>3</v>
      </c>
      <c r="H28" s="65">
        <f>VLOOKUP($A28,'Return Data'!$B$7:$R$2843,11,0)</f>
        <v>3.6158000000000001</v>
      </c>
      <c r="I28" s="66">
        <f t="shared" si="2"/>
        <v>2</v>
      </c>
      <c r="J28" s="65">
        <f>VLOOKUP($A28,'Return Data'!$B$7:$R$2843,12,0)</f>
        <v>5.3728999999999996</v>
      </c>
      <c r="K28" s="66">
        <f t="shared" si="3"/>
        <v>9</v>
      </c>
      <c r="L28" s="65">
        <f>VLOOKUP($A28,'Return Data'!$B$7:$R$2843,13,0)</f>
        <v>4.2161</v>
      </c>
      <c r="M28" s="66">
        <f t="shared" si="4"/>
        <v>12</v>
      </c>
      <c r="N28" s="65">
        <f>VLOOKUP($A28,'Return Data'!$B$7:$R$2843,17,0)</f>
        <v>9.2184000000000008</v>
      </c>
      <c r="O28" s="66">
        <f t="shared" si="5"/>
        <v>10</v>
      </c>
      <c r="P28" s="65">
        <f>VLOOKUP($A28,'Return Data'!$B$7:$R$2843,14,0)</f>
        <v>10.654</v>
      </c>
      <c r="Q28" s="66">
        <f t="shared" si="6"/>
        <v>11</v>
      </c>
      <c r="R28" s="65">
        <f>VLOOKUP($A28,'Return Data'!$B$7:$R$2843,16,0)</f>
        <v>9.1836000000000002</v>
      </c>
      <c r="S28" s="67">
        <f t="shared" si="7"/>
        <v>12</v>
      </c>
    </row>
    <row r="29" spans="1:19" x14ac:dyDescent="0.3">
      <c r="A29" s="82" t="s">
        <v>869</v>
      </c>
      <c r="B29" s="64">
        <f>VLOOKUP($A29,'Return Data'!$B$7:$R$2843,3,0)</f>
        <v>44376</v>
      </c>
      <c r="C29" s="65">
        <f>VLOOKUP($A29,'Return Data'!$B$7:$R$2843,4,0)</f>
        <v>19.550699999999999</v>
      </c>
      <c r="D29" s="65">
        <f>VLOOKUP($A29,'Return Data'!$B$7:$R$2843,9,0)</f>
        <v>-1.1249</v>
      </c>
      <c r="E29" s="66">
        <f t="shared" si="0"/>
        <v>14</v>
      </c>
      <c r="F29" s="65">
        <f>VLOOKUP($A29,'Return Data'!$B$7:$R$2843,10,0)</f>
        <v>7.1951999999999998</v>
      </c>
      <c r="G29" s="66">
        <f t="shared" si="1"/>
        <v>4</v>
      </c>
      <c r="H29" s="65">
        <f>VLOOKUP($A29,'Return Data'!$B$7:$R$2843,11,0)</f>
        <v>1.2843</v>
      </c>
      <c r="I29" s="66">
        <f t="shared" si="2"/>
        <v>12</v>
      </c>
      <c r="J29" s="65">
        <f>VLOOKUP($A29,'Return Data'!$B$7:$R$2843,12,0)</f>
        <v>4.7210000000000001</v>
      </c>
      <c r="K29" s="66">
        <f t="shared" si="3"/>
        <v>13</v>
      </c>
      <c r="L29" s="65">
        <f>VLOOKUP($A29,'Return Data'!$B$7:$R$2843,13,0)</f>
        <v>4.6920000000000002</v>
      </c>
      <c r="M29" s="66">
        <f t="shared" si="4"/>
        <v>9</v>
      </c>
      <c r="N29" s="65">
        <f>VLOOKUP($A29,'Return Data'!$B$7:$R$2843,17,0)</f>
        <v>9.9489999999999998</v>
      </c>
      <c r="O29" s="66">
        <f t="shared" si="5"/>
        <v>3</v>
      </c>
      <c r="P29" s="65">
        <f>VLOOKUP($A29,'Return Data'!$B$7:$R$2843,14,0)</f>
        <v>11.8729</v>
      </c>
      <c r="Q29" s="66">
        <f t="shared" si="6"/>
        <v>3</v>
      </c>
      <c r="R29" s="65">
        <f>VLOOKUP($A29,'Return Data'!$B$7:$R$2843,16,0)</f>
        <v>10.361599999999999</v>
      </c>
      <c r="S29" s="67">
        <f t="shared" si="7"/>
        <v>2</v>
      </c>
    </row>
    <row r="30" spans="1:19" x14ac:dyDescent="0.3">
      <c r="A30" s="82" t="s">
        <v>870</v>
      </c>
      <c r="B30" s="64">
        <f>VLOOKUP($A30,'Return Data'!$B$7:$R$2843,3,0)</f>
        <v>44376</v>
      </c>
      <c r="C30" s="65">
        <f>VLOOKUP($A30,'Return Data'!$B$7:$R$2843,4,0)</f>
        <v>36.3005</v>
      </c>
      <c r="D30" s="65">
        <f>VLOOKUP($A30,'Return Data'!$B$7:$R$2843,9,0)</f>
        <v>-1.3714999999999999</v>
      </c>
      <c r="E30" s="66">
        <f t="shared" si="0"/>
        <v>16</v>
      </c>
      <c r="F30" s="65">
        <f>VLOOKUP($A30,'Return Data'!$B$7:$R$2843,10,0)</f>
        <v>6.1653000000000002</v>
      </c>
      <c r="G30" s="66">
        <f t="shared" si="1"/>
        <v>9</v>
      </c>
      <c r="H30" s="65">
        <f>VLOOKUP($A30,'Return Data'!$B$7:$R$2843,11,0)</f>
        <v>0.15040000000000001</v>
      </c>
      <c r="I30" s="66">
        <f t="shared" si="2"/>
        <v>21</v>
      </c>
      <c r="J30" s="65">
        <f>VLOOKUP($A30,'Return Data'!$B$7:$R$2843,12,0)</f>
        <v>4.5160999999999998</v>
      </c>
      <c r="K30" s="66">
        <f t="shared" si="3"/>
        <v>14</v>
      </c>
      <c r="L30" s="65">
        <f>VLOOKUP($A30,'Return Data'!$B$7:$R$2843,13,0)</f>
        <v>3.7433000000000001</v>
      </c>
      <c r="M30" s="66">
        <f t="shared" si="4"/>
        <v>16</v>
      </c>
      <c r="N30" s="65">
        <f>VLOOKUP($A30,'Return Data'!$B$7:$R$2843,17,0)</f>
        <v>9.3124000000000002</v>
      </c>
      <c r="O30" s="66">
        <f t="shared" si="5"/>
        <v>8</v>
      </c>
      <c r="P30" s="65">
        <f>VLOOKUP($A30,'Return Data'!$B$7:$R$2843,14,0)</f>
        <v>12.441700000000001</v>
      </c>
      <c r="Q30" s="66">
        <f t="shared" si="6"/>
        <v>1</v>
      </c>
      <c r="R30" s="65">
        <f>VLOOKUP($A30,'Return Data'!$B$7:$R$2843,16,0)</f>
        <v>10.3474</v>
      </c>
      <c r="S30" s="67">
        <f t="shared" si="7"/>
        <v>3</v>
      </c>
    </row>
    <row r="31" spans="1:19" x14ac:dyDescent="0.3">
      <c r="A31" s="82" t="s">
        <v>873</v>
      </c>
      <c r="B31" s="64">
        <f>VLOOKUP($A31,'Return Data'!$B$7:$R$2843,3,0)</f>
        <v>44376</v>
      </c>
      <c r="C31" s="65">
        <f>VLOOKUP($A31,'Return Data'!$B$7:$R$2843,4,0)</f>
        <v>51.179600000000001</v>
      </c>
      <c r="D31" s="65">
        <f>VLOOKUP($A31,'Return Data'!$B$7:$R$2843,9,0)</f>
        <v>-1.9556</v>
      </c>
      <c r="E31" s="66">
        <f t="shared" si="0"/>
        <v>20</v>
      </c>
      <c r="F31" s="65">
        <f>VLOOKUP($A31,'Return Data'!$B$7:$R$2843,10,0)</f>
        <v>6.1592000000000002</v>
      </c>
      <c r="G31" s="66">
        <f t="shared" si="1"/>
        <v>10</v>
      </c>
      <c r="H31" s="65">
        <f>VLOOKUP($A31,'Return Data'!$B$7:$R$2843,11,0)</f>
        <v>0.3246</v>
      </c>
      <c r="I31" s="66">
        <f t="shared" si="2"/>
        <v>20</v>
      </c>
      <c r="J31" s="65">
        <f>VLOOKUP($A31,'Return Data'!$B$7:$R$2843,12,0)</f>
        <v>4.1542000000000003</v>
      </c>
      <c r="K31" s="66">
        <f t="shared" si="3"/>
        <v>21</v>
      </c>
      <c r="L31" s="65">
        <f>VLOOKUP($A31,'Return Data'!$B$7:$R$2843,13,0)</f>
        <v>3.7551000000000001</v>
      </c>
      <c r="M31" s="66">
        <f t="shared" si="4"/>
        <v>14</v>
      </c>
      <c r="N31" s="65">
        <f>VLOOKUP($A31,'Return Data'!$B$7:$R$2843,17,0)</f>
        <v>8.423</v>
      </c>
      <c r="O31" s="66">
        <f t="shared" si="5"/>
        <v>14</v>
      </c>
      <c r="P31" s="65">
        <f>VLOOKUP($A31,'Return Data'!$B$7:$R$2843,14,0)</f>
        <v>10.583600000000001</v>
      </c>
      <c r="Q31" s="66">
        <f t="shared" si="6"/>
        <v>13</v>
      </c>
      <c r="R31" s="65">
        <f>VLOOKUP($A31,'Return Data'!$B$7:$R$2843,16,0)</f>
        <v>10.0213</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-0.47880833333333334</v>
      </c>
      <c r="E33" s="88"/>
      <c r="F33" s="89">
        <f>AVERAGE(F8:F31)</f>
        <v>5.8249916666666666</v>
      </c>
      <c r="G33" s="88"/>
      <c r="H33" s="89">
        <f>AVERAGE(H8:H31)</f>
        <v>1.5053041666666662</v>
      </c>
      <c r="I33" s="88"/>
      <c r="J33" s="89">
        <f>AVERAGE(J8:J31)</f>
        <v>4.8698458333333337</v>
      </c>
      <c r="K33" s="88"/>
      <c r="L33" s="89">
        <f>AVERAGE(L8:L31)</f>
        <v>4.1532958333333321</v>
      </c>
      <c r="M33" s="88"/>
      <c r="N33" s="89">
        <f>AVERAGE(N8:N31)</f>
        <v>8.3973250000000004</v>
      </c>
      <c r="O33" s="88"/>
      <c r="P33" s="89">
        <f>AVERAGE(P8:P31)</f>
        <v>10.246041666666663</v>
      </c>
      <c r="Q33" s="88"/>
      <c r="R33" s="89">
        <f>AVERAGE(R8:R31)</f>
        <v>9.1658958333333338</v>
      </c>
      <c r="S33" s="90"/>
    </row>
    <row r="34" spans="1:19" x14ac:dyDescent="0.3">
      <c r="A34" s="87" t="s">
        <v>28</v>
      </c>
      <c r="B34" s="88"/>
      <c r="C34" s="88"/>
      <c r="D34" s="89">
        <f>MIN(D8:D31)</f>
        <v>-2.8264</v>
      </c>
      <c r="E34" s="88"/>
      <c r="F34" s="89">
        <f>MIN(F8:F31)</f>
        <v>2.6585999999999999</v>
      </c>
      <c r="G34" s="88"/>
      <c r="H34" s="89">
        <f>MIN(H8:H31)</f>
        <v>-0.74380000000000002</v>
      </c>
      <c r="I34" s="88"/>
      <c r="J34" s="89">
        <f>MIN(J8:J31)</f>
        <v>3.0642999999999998</v>
      </c>
      <c r="K34" s="88"/>
      <c r="L34" s="89">
        <f>MIN(L8:L31)</f>
        <v>2.0329999999999999</v>
      </c>
      <c r="M34" s="88"/>
      <c r="N34" s="89">
        <f>MIN(N8:N31)</f>
        <v>5.7393000000000001</v>
      </c>
      <c r="O34" s="88"/>
      <c r="P34" s="89">
        <f>MIN(P8:P31)</f>
        <v>8.4774999999999991</v>
      </c>
      <c r="Q34" s="88"/>
      <c r="R34" s="89">
        <f>MIN(R8:R31)</f>
        <v>7.2983000000000002</v>
      </c>
      <c r="S34" s="90"/>
    </row>
    <row r="35" spans="1:19" ht="15" thickBot="1" x14ac:dyDescent="0.35">
      <c r="A35" s="91" t="s">
        <v>29</v>
      </c>
      <c r="B35" s="92"/>
      <c r="C35" s="92"/>
      <c r="D35" s="93">
        <f>MAX(D8:D31)</f>
        <v>4.3498999999999999</v>
      </c>
      <c r="E35" s="92"/>
      <c r="F35" s="93">
        <f>MAX(F8:F31)</f>
        <v>8.8649000000000004</v>
      </c>
      <c r="G35" s="92"/>
      <c r="H35" s="93">
        <f>MAX(H8:H31)</f>
        <v>4.1577999999999999</v>
      </c>
      <c r="I35" s="92"/>
      <c r="J35" s="93">
        <f>MAX(J8:J31)</f>
        <v>7.8452999999999999</v>
      </c>
      <c r="K35" s="92"/>
      <c r="L35" s="93">
        <f>MAX(L8:L31)</f>
        <v>7.2023000000000001</v>
      </c>
      <c r="M35" s="92"/>
      <c r="N35" s="93">
        <f>MAX(N8:N31)</f>
        <v>10.038</v>
      </c>
      <c r="O35" s="92"/>
      <c r="P35" s="93">
        <f>MAX(P8:P31)</f>
        <v>12.441700000000001</v>
      </c>
      <c r="Q35" s="92"/>
      <c r="R35" s="93">
        <f>MAX(R8:R31)</f>
        <v>10.6553</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44376</v>
      </c>
      <c r="C8" s="65">
        <f>VLOOKUP($A8,'Return Data'!$B$7:$R$2843,4,0)</f>
        <v>64.289599999999993</v>
      </c>
      <c r="D8" s="65">
        <f>VLOOKUP($A8,'Return Data'!$B$7:$R$2843,9,0)</f>
        <v>3.6987000000000001</v>
      </c>
      <c r="E8" s="66">
        <f>RANK(D8,D$8:D$34,0)</f>
        <v>1</v>
      </c>
      <c r="F8" s="65">
        <f>VLOOKUP($A8,'Return Data'!$B$7:$R$2843,10,0)</f>
        <v>8.1480999999999995</v>
      </c>
      <c r="G8" s="66">
        <f>RANK(F8,F$8:F$34,0)</f>
        <v>1</v>
      </c>
      <c r="H8" s="65">
        <f>VLOOKUP($A8,'Return Data'!$B$7:$R$2843,11,0)</f>
        <v>2.2395999999999998</v>
      </c>
      <c r="I8" s="66">
        <f>RANK(H8,H$8:H$34,0)</f>
        <v>4</v>
      </c>
      <c r="J8" s="65">
        <f>VLOOKUP($A8,'Return Data'!$B$7:$R$2843,12,0)</f>
        <v>5.2237999999999998</v>
      </c>
      <c r="K8" s="66">
        <f>RANK(J8,J$8:J$34,0)</f>
        <v>5</v>
      </c>
      <c r="L8" s="65">
        <f>VLOOKUP($A8,'Return Data'!$B$7:$R$2843,13,0)</f>
        <v>4.1890999999999998</v>
      </c>
      <c r="M8" s="66">
        <f>RANK(L8,L$8:L$34,0)</f>
        <v>7</v>
      </c>
      <c r="N8" s="65">
        <f>VLOOKUP($A8,'Return Data'!$B$7:$R$2843,17,0)</f>
        <v>8.5006000000000004</v>
      </c>
      <c r="O8" s="66">
        <f>RANK(N8,N$8:N$34,0)</f>
        <v>10</v>
      </c>
      <c r="P8" s="65">
        <f>VLOOKUP($A8,'Return Data'!$B$7:$R$2843,14,0)</f>
        <v>10.1477</v>
      </c>
      <c r="Q8" s="66">
        <f>RANK(P8,P$8:P$34,0)</f>
        <v>11</v>
      </c>
      <c r="R8" s="65">
        <f>VLOOKUP($A8,'Return Data'!$B$7:$R$2843,16,0)</f>
        <v>8.94</v>
      </c>
      <c r="S8" s="67">
        <f>RANK(R8,R$8:R$34,0)</f>
        <v>7</v>
      </c>
    </row>
    <row r="9" spans="1:19" x14ac:dyDescent="0.3">
      <c r="A9" s="82" t="s">
        <v>1346</v>
      </c>
      <c r="B9" s="64">
        <f>VLOOKUP($A9,'Return Data'!$B$7:$R$2843,3,0)</f>
        <v>44376</v>
      </c>
      <c r="C9" s="65">
        <f>VLOOKUP($A9,'Return Data'!$B$7:$R$2843,4,0)</f>
        <v>19.982700000000001</v>
      </c>
      <c r="D9" s="65">
        <f>VLOOKUP($A9,'Return Data'!$B$7:$R$2843,9,0)</f>
        <v>-1.5960000000000001</v>
      </c>
      <c r="E9" s="66">
        <f t="shared" ref="E9:E34" si="0">RANK(D9,D$8:D$34,0)</f>
        <v>19</v>
      </c>
      <c r="F9" s="65">
        <f>VLOOKUP($A9,'Return Data'!$B$7:$R$2843,10,0)</f>
        <v>4.0217000000000001</v>
      </c>
      <c r="G9" s="66">
        <f t="shared" ref="G9:G34" si="1">RANK(F9,F$8:F$34,0)</f>
        <v>22</v>
      </c>
      <c r="H9" s="65">
        <f>VLOOKUP($A9,'Return Data'!$B$7:$R$2843,11,0)</f>
        <v>1.2228000000000001</v>
      </c>
      <c r="I9" s="66">
        <f t="shared" ref="I9:I34" si="2">RANK(H9,H$8:H$34,0)</f>
        <v>13</v>
      </c>
      <c r="J9" s="65">
        <f>VLOOKUP($A9,'Return Data'!$B$7:$R$2843,12,0)</f>
        <v>5.1292999999999997</v>
      </c>
      <c r="K9" s="66">
        <f t="shared" ref="K9:K34" si="3">RANK(J9,J$8:J$34,0)</f>
        <v>7</v>
      </c>
      <c r="L9" s="65">
        <f>VLOOKUP($A9,'Return Data'!$B$7:$R$2843,13,0)</f>
        <v>5.0454999999999997</v>
      </c>
      <c r="M9" s="66">
        <f t="shared" ref="M9:M34" si="4">RANK(L9,L$8:L$34,0)</f>
        <v>2</v>
      </c>
      <c r="N9" s="65">
        <f>VLOOKUP($A9,'Return Data'!$B$7:$R$2843,17,0)</f>
        <v>9.3101000000000003</v>
      </c>
      <c r="O9" s="66">
        <f t="shared" ref="O9:O34" si="5">RANK(N9,N$8:N$34,0)</f>
        <v>4</v>
      </c>
      <c r="P9" s="65">
        <f>VLOOKUP($A9,'Return Data'!$B$7:$R$2843,14,0)</f>
        <v>10.488200000000001</v>
      </c>
      <c r="Q9" s="66">
        <f t="shared" ref="Q9:Q34" si="6">RANK(P9,P$8:P$34,0)</f>
        <v>6</v>
      </c>
      <c r="R9" s="65">
        <f>VLOOKUP($A9,'Return Data'!$B$7:$R$2843,16,0)</f>
        <v>7.6105</v>
      </c>
      <c r="S9" s="67">
        <f t="shared" ref="S9:S34" si="7">RANK(R9,R$8:R$34,0)</f>
        <v>20</v>
      </c>
    </row>
    <row r="10" spans="1:19" x14ac:dyDescent="0.3">
      <c r="A10" s="82" t="s">
        <v>1347</v>
      </c>
      <c r="B10" s="64">
        <f>VLOOKUP($A10,'Return Data'!$B$7:$R$2843,3,0)</f>
        <v>44376</v>
      </c>
      <c r="C10" s="65">
        <f>VLOOKUP($A10,'Return Data'!$B$7:$R$2843,4,0)</f>
        <v>33.458799999999997</v>
      </c>
      <c r="D10" s="65">
        <f>VLOOKUP($A10,'Return Data'!$B$7:$R$2843,9,0)</f>
        <v>-2.4220999999999999</v>
      </c>
      <c r="E10" s="66">
        <f t="shared" si="0"/>
        <v>22</v>
      </c>
      <c r="F10" s="65">
        <f>VLOOKUP($A10,'Return Data'!$B$7:$R$2843,10,0)</f>
        <v>5.3169000000000004</v>
      </c>
      <c r="G10" s="66">
        <f t="shared" si="1"/>
        <v>14</v>
      </c>
      <c r="H10" s="65">
        <f>VLOOKUP($A10,'Return Data'!$B$7:$R$2843,11,0)</f>
        <v>-0.2969</v>
      </c>
      <c r="I10" s="66">
        <f t="shared" si="2"/>
        <v>24</v>
      </c>
      <c r="J10" s="65">
        <f>VLOOKUP($A10,'Return Data'!$B$7:$R$2843,12,0)</f>
        <v>3.4498000000000002</v>
      </c>
      <c r="K10" s="66">
        <f t="shared" si="3"/>
        <v>22</v>
      </c>
      <c r="L10" s="65">
        <f>VLOOKUP($A10,'Return Data'!$B$7:$R$2843,13,0)</f>
        <v>2.8012000000000001</v>
      </c>
      <c r="M10" s="66">
        <f t="shared" si="4"/>
        <v>20</v>
      </c>
      <c r="N10" s="65">
        <f>VLOOKUP($A10,'Return Data'!$B$7:$R$2843,17,0)</f>
        <v>6.3146000000000004</v>
      </c>
      <c r="O10" s="66">
        <f t="shared" si="5"/>
        <v>23</v>
      </c>
      <c r="P10" s="65">
        <f>VLOOKUP($A10,'Return Data'!$B$7:$R$2843,14,0)</f>
        <v>8.3933</v>
      </c>
      <c r="Q10" s="66">
        <f t="shared" si="6"/>
        <v>21</v>
      </c>
      <c r="R10" s="65">
        <f>VLOOKUP($A10,'Return Data'!$B$7:$R$2843,16,0)</f>
        <v>6.4619</v>
      </c>
      <c r="S10" s="67">
        <f t="shared" si="7"/>
        <v>26</v>
      </c>
    </row>
    <row r="11" spans="1:19" x14ac:dyDescent="0.3">
      <c r="A11" s="82" t="s">
        <v>2028</v>
      </c>
      <c r="B11" s="64">
        <f>VLOOKUP($A11,'Return Data'!$B$7:$R$2843,3,0)</f>
        <v>44376</v>
      </c>
      <c r="C11" s="65">
        <f>VLOOKUP($A11,'Return Data'!$B$7:$R$2843,4,0)</f>
        <v>60.430700000000002</v>
      </c>
      <c r="D11" s="65">
        <f>VLOOKUP($A11,'Return Data'!$B$7:$R$2843,9,0)</f>
        <v>1.9E-3</v>
      </c>
      <c r="E11" s="66">
        <f t="shared" si="0"/>
        <v>8</v>
      </c>
      <c r="F11" s="65">
        <f>VLOOKUP($A11,'Return Data'!$B$7:$R$2843,10,0)</f>
        <v>3.3529</v>
      </c>
      <c r="G11" s="66">
        <f t="shared" si="1"/>
        <v>25</v>
      </c>
      <c r="H11" s="65">
        <f>VLOOKUP($A11,'Return Data'!$B$7:$R$2843,11,0)</f>
        <v>0.50539999999999996</v>
      </c>
      <c r="I11" s="66">
        <f t="shared" si="2"/>
        <v>16</v>
      </c>
      <c r="J11" s="65">
        <f>VLOOKUP($A11,'Return Data'!$B$7:$R$2843,12,0)</f>
        <v>3.5324</v>
      </c>
      <c r="K11" s="66">
        <f t="shared" si="3"/>
        <v>21</v>
      </c>
      <c r="L11" s="65">
        <f>VLOOKUP($A11,'Return Data'!$B$7:$R$2843,13,0)</f>
        <v>2.8713000000000002</v>
      </c>
      <c r="M11" s="66">
        <f t="shared" si="4"/>
        <v>19</v>
      </c>
      <c r="N11" s="65">
        <f>VLOOKUP($A11,'Return Data'!$B$7:$R$2843,17,0)</f>
        <v>6.7466999999999997</v>
      </c>
      <c r="O11" s="66">
        <f t="shared" si="5"/>
        <v>20</v>
      </c>
      <c r="P11" s="65">
        <f>VLOOKUP($A11,'Return Data'!$B$7:$R$2843,14,0)</f>
        <v>8.3335000000000008</v>
      </c>
      <c r="Q11" s="66">
        <f t="shared" si="6"/>
        <v>22</v>
      </c>
      <c r="R11" s="65">
        <f>VLOOKUP($A11,'Return Data'!$B$7:$R$2843,16,0)</f>
        <v>8.7207000000000008</v>
      </c>
      <c r="S11" s="67">
        <f t="shared" si="7"/>
        <v>9</v>
      </c>
    </row>
    <row r="12" spans="1:19" x14ac:dyDescent="0.3">
      <c r="A12" s="82" t="s">
        <v>1350</v>
      </c>
      <c r="B12" s="64">
        <f>VLOOKUP($A12,'Return Data'!$B$7:$R$2843,3,0)</f>
        <v>44376</v>
      </c>
      <c r="C12" s="65">
        <f>VLOOKUP($A12,'Return Data'!$B$7:$R$2843,4,0)</f>
        <v>74.447100000000006</v>
      </c>
      <c r="D12" s="65">
        <f>VLOOKUP($A12,'Return Data'!$B$7:$R$2843,9,0)</f>
        <v>-0.1777</v>
      </c>
      <c r="E12" s="66">
        <f t="shared" si="0"/>
        <v>10</v>
      </c>
      <c r="F12" s="65">
        <f>VLOOKUP($A12,'Return Data'!$B$7:$R$2843,10,0)</f>
        <v>5.6360999999999999</v>
      </c>
      <c r="G12" s="66">
        <f t="shared" si="1"/>
        <v>13</v>
      </c>
      <c r="H12" s="65">
        <f>VLOOKUP($A12,'Return Data'!$B$7:$R$2843,11,0)</f>
        <v>1.6787000000000001</v>
      </c>
      <c r="I12" s="66">
        <f t="shared" si="2"/>
        <v>9</v>
      </c>
      <c r="J12" s="65">
        <f>VLOOKUP($A12,'Return Data'!$B$7:$R$2843,12,0)</f>
        <v>4.8616999999999999</v>
      </c>
      <c r="K12" s="66">
        <f t="shared" si="3"/>
        <v>9</v>
      </c>
      <c r="L12" s="65">
        <f>VLOOKUP($A12,'Return Data'!$B$7:$R$2843,13,0)</f>
        <v>4.3558000000000003</v>
      </c>
      <c r="M12" s="66">
        <f t="shared" si="4"/>
        <v>4</v>
      </c>
      <c r="N12" s="65">
        <f>VLOOKUP($A12,'Return Data'!$B$7:$R$2843,17,0)</f>
        <v>9.4154</v>
      </c>
      <c r="O12" s="66">
        <f t="shared" si="5"/>
        <v>2</v>
      </c>
      <c r="P12" s="65">
        <f>VLOOKUP($A12,'Return Data'!$B$7:$R$2843,14,0)</f>
        <v>10.8024</v>
      </c>
      <c r="Q12" s="66">
        <f t="shared" si="6"/>
        <v>4</v>
      </c>
      <c r="R12" s="65">
        <f>VLOOKUP($A12,'Return Data'!$B$7:$R$2843,16,0)</f>
        <v>9.6638999999999999</v>
      </c>
      <c r="S12" s="67">
        <f t="shared" si="7"/>
        <v>3</v>
      </c>
    </row>
    <row r="13" spans="1:19" x14ac:dyDescent="0.3">
      <c r="A13" s="82" t="s">
        <v>1352</v>
      </c>
      <c r="B13" s="64">
        <f>VLOOKUP($A13,'Return Data'!$B$7:$R$2843,3,0)</f>
        <v>44376</v>
      </c>
      <c r="C13" s="65">
        <f>VLOOKUP($A13,'Return Data'!$B$7:$R$2843,4,0)</f>
        <v>19.332699999999999</v>
      </c>
      <c r="D13" s="65">
        <f>VLOOKUP($A13,'Return Data'!$B$7:$R$2843,9,0)</f>
        <v>-3.3119999999999998</v>
      </c>
      <c r="E13" s="66">
        <f t="shared" si="0"/>
        <v>26</v>
      </c>
      <c r="F13" s="65">
        <f>VLOOKUP($A13,'Return Data'!$B$7:$R$2843,10,0)</f>
        <v>7.8834</v>
      </c>
      <c r="G13" s="66">
        <f t="shared" si="1"/>
        <v>3</v>
      </c>
      <c r="H13" s="65">
        <f>VLOOKUP($A13,'Return Data'!$B$7:$R$2843,11,0)</f>
        <v>3.4580000000000002</v>
      </c>
      <c r="I13" s="66">
        <f t="shared" si="2"/>
        <v>2</v>
      </c>
      <c r="J13" s="65">
        <f>VLOOKUP($A13,'Return Data'!$B$7:$R$2843,12,0)</f>
        <v>7.1923000000000004</v>
      </c>
      <c r="K13" s="66">
        <f t="shared" si="3"/>
        <v>1</v>
      </c>
      <c r="L13" s="65">
        <f>VLOOKUP($A13,'Return Data'!$B$7:$R$2843,13,0)</f>
        <v>6.5761000000000003</v>
      </c>
      <c r="M13" s="66">
        <f t="shared" si="4"/>
        <v>1</v>
      </c>
      <c r="N13" s="65">
        <f>VLOOKUP($A13,'Return Data'!$B$7:$R$2843,17,0)</f>
        <v>8.9838000000000005</v>
      </c>
      <c r="O13" s="66">
        <f t="shared" si="5"/>
        <v>8</v>
      </c>
      <c r="P13" s="65">
        <f>VLOOKUP($A13,'Return Data'!$B$7:$R$2843,14,0)</f>
        <v>10.577299999999999</v>
      </c>
      <c r="Q13" s="66">
        <f t="shared" si="6"/>
        <v>5</v>
      </c>
      <c r="R13" s="65">
        <f>VLOOKUP($A13,'Return Data'!$B$7:$R$2843,16,0)</f>
        <v>9.3460999999999999</v>
      </c>
      <c r="S13" s="67">
        <f t="shared" si="7"/>
        <v>5</v>
      </c>
    </row>
    <row r="14" spans="1:19" x14ac:dyDescent="0.3">
      <c r="A14" s="82" t="s">
        <v>1353</v>
      </c>
      <c r="B14" s="64">
        <f>VLOOKUP($A14,'Return Data'!$B$7:$R$2843,3,0)</f>
        <v>44376</v>
      </c>
      <c r="C14" s="65">
        <f>VLOOKUP($A14,'Return Data'!$B$7:$R$2843,4,0)</f>
        <v>47.601399999999998</v>
      </c>
      <c r="D14" s="65">
        <f>VLOOKUP($A14,'Return Data'!$B$7:$R$2843,9,0)</f>
        <v>-1.5578000000000001</v>
      </c>
      <c r="E14" s="66">
        <f t="shared" si="0"/>
        <v>18</v>
      </c>
      <c r="F14" s="65">
        <f>VLOOKUP($A14,'Return Data'!$B$7:$R$2843,10,0)</f>
        <v>5.1151</v>
      </c>
      <c r="G14" s="66">
        <f t="shared" si="1"/>
        <v>15</v>
      </c>
      <c r="H14" s="65">
        <f>VLOOKUP($A14,'Return Data'!$B$7:$R$2843,11,0)</f>
        <v>0.35880000000000001</v>
      </c>
      <c r="I14" s="66">
        <f t="shared" si="2"/>
        <v>17</v>
      </c>
      <c r="J14" s="65">
        <f>VLOOKUP($A14,'Return Data'!$B$7:$R$2843,12,0)</f>
        <v>2.6528</v>
      </c>
      <c r="K14" s="66">
        <f t="shared" si="3"/>
        <v>25</v>
      </c>
      <c r="L14" s="65">
        <f>VLOOKUP($A14,'Return Data'!$B$7:$R$2843,13,0)</f>
        <v>1.7037</v>
      </c>
      <c r="M14" s="66">
        <f t="shared" si="4"/>
        <v>26</v>
      </c>
      <c r="N14" s="65">
        <f>VLOOKUP($A14,'Return Data'!$B$7:$R$2843,17,0)</f>
        <v>5.2423000000000002</v>
      </c>
      <c r="O14" s="66">
        <f t="shared" si="5"/>
        <v>26</v>
      </c>
      <c r="P14" s="65">
        <f>VLOOKUP($A14,'Return Data'!$B$7:$R$2843,14,0)</f>
        <v>7.8262</v>
      </c>
      <c r="Q14" s="66">
        <f t="shared" si="6"/>
        <v>26</v>
      </c>
      <c r="R14" s="65">
        <f>VLOOKUP($A14,'Return Data'!$B$7:$R$2843,16,0)</f>
        <v>8.2980999999999998</v>
      </c>
      <c r="S14" s="67">
        <f t="shared" si="7"/>
        <v>13</v>
      </c>
    </row>
    <row r="15" spans="1:19" x14ac:dyDescent="0.3">
      <c r="A15" s="82" t="s">
        <v>1355</v>
      </c>
      <c r="B15" s="64">
        <f>VLOOKUP($A15,'Return Data'!$B$7:$R$2843,3,0)</f>
        <v>44376</v>
      </c>
      <c r="C15" s="65">
        <f>VLOOKUP($A15,'Return Data'!$B$7:$R$2843,4,0)</f>
        <v>43.8371</v>
      </c>
      <c r="D15" s="65">
        <f>VLOOKUP($A15,'Return Data'!$B$7:$R$2843,9,0)</f>
        <v>-1.3435999999999999</v>
      </c>
      <c r="E15" s="66">
        <f t="shared" si="0"/>
        <v>16</v>
      </c>
      <c r="F15" s="65">
        <f>VLOOKUP($A15,'Return Data'!$B$7:$R$2843,10,0)</f>
        <v>4.6247999999999996</v>
      </c>
      <c r="G15" s="66">
        <f t="shared" si="1"/>
        <v>18</v>
      </c>
      <c r="H15" s="65">
        <f>VLOOKUP($A15,'Return Data'!$B$7:$R$2843,11,0)</f>
        <v>6.4100000000000004E-2</v>
      </c>
      <c r="I15" s="66">
        <f t="shared" si="2"/>
        <v>19</v>
      </c>
      <c r="J15" s="65">
        <f>VLOOKUP($A15,'Return Data'!$B$7:$R$2843,12,0)</f>
        <v>3.7364999999999999</v>
      </c>
      <c r="K15" s="66">
        <f t="shared" si="3"/>
        <v>20</v>
      </c>
      <c r="L15" s="65">
        <f>VLOOKUP($A15,'Return Data'!$B$7:$R$2843,13,0)</f>
        <v>3.2860999999999998</v>
      </c>
      <c r="M15" s="66">
        <f t="shared" si="4"/>
        <v>18</v>
      </c>
      <c r="N15" s="65">
        <f>VLOOKUP($A15,'Return Data'!$B$7:$R$2843,17,0)</f>
        <v>7.0190000000000001</v>
      </c>
      <c r="O15" s="66">
        <f t="shared" si="5"/>
        <v>19</v>
      </c>
      <c r="P15" s="65">
        <f>VLOOKUP($A15,'Return Data'!$B$7:$R$2843,14,0)</f>
        <v>8.0490999999999993</v>
      </c>
      <c r="Q15" s="66">
        <f t="shared" si="6"/>
        <v>24</v>
      </c>
      <c r="R15" s="65">
        <f>VLOOKUP($A15,'Return Data'!$B$7:$R$2843,16,0)</f>
        <v>7.6923000000000004</v>
      </c>
      <c r="S15" s="67">
        <f t="shared" si="7"/>
        <v>19</v>
      </c>
    </row>
    <row r="16" spans="1:19" x14ac:dyDescent="0.3">
      <c r="A16" s="82" t="s">
        <v>1357</v>
      </c>
      <c r="B16" s="64">
        <f>VLOOKUP($A16,'Return Data'!$B$7:$R$2843,3,0)</f>
        <v>44376</v>
      </c>
      <c r="C16" s="65">
        <f>VLOOKUP($A16,'Return Data'!$B$7:$R$2843,4,0)</f>
        <v>78.645499999999998</v>
      </c>
      <c r="D16" s="65">
        <f>VLOOKUP($A16,'Return Data'!$B$7:$R$2843,9,0)</f>
        <v>-5.7999999999999996E-3</v>
      </c>
      <c r="E16" s="66">
        <f t="shared" si="0"/>
        <v>9</v>
      </c>
      <c r="F16" s="65">
        <f>VLOOKUP($A16,'Return Data'!$B$7:$R$2843,10,0)</f>
        <v>4.8830999999999998</v>
      </c>
      <c r="G16" s="66">
        <f t="shared" si="1"/>
        <v>17</v>
      </c>
      <c r="H16" s="65">
        <f>VLOOKUP($A16,'Return Data'!$B$7:$R$2843,11,0)</f>
        <v>2.1970000000000001</v>
      </c>
      <c r="I16" s="66">
        <f t="shared" si="2"/>
        <v>6</v>
      </c>
      <c r="J16" s="65">
        <f>VLOOKUP($A16,'Return Data'!$B$7:$R$2843,12,0)</f>
        <v>5.2317999999999998</v>
      </c>
      <c r="K16" s="66">
        <f t="shared" si="3"/>
        <v>4</v>
      </c>
      <c r="L16" s="65">
        <f>VLOOKUP($A16,'Return Data'!$B$7:$R$2843,13,0)</f>
        <v>4.3448000000000002</v>
      </c>
      <c r="M16" s="66">
        <f t="shared" si="4"/>
        <v>5</v>
      </c>
      <c r="N16" s="65">
        <f>VLOOKUP($A16,'Return Data'!$B$7:$R$2843,17,0)</f>
        <v>9.1168999999999993</v>
      </c>
      <c r="O16" s="66">
        <f t="shared" si="5"/>
        <v>6</v>
      </c>
      <c r="P16" s="65">
        <f>VLOOKUP($A16,'Return Data'!$B$7:$R$2843,14,0)</f>
        <v>9.7500999999999998</v>
      </c>
      <c r="Q16" s="66">
        <f t="shared" si="6"/>
        <v>15</v>
      </c>
      <c r="R16" s="65">
        <f>VLOOKUP($A16,'Return Data'!$B$7:$R$2843,16,0)</f>
        <v>9.8858999999999995</v>
      </c>
      <c r="S16" s="67">
        <f t="shared" si="7"/>
        <v>2</v>
      </c>
    </row>
    <row r="17" spans="1:19" x14ac:dyDescent="0.3">
      <c r="A17" s="82" t="s">
        <v>1359</v>
      </c>
      <c r="B17" s="64">
        <f>VLOOKUP($A17,'Return Data'!$B$7:$R$2843,3,0)</f>
        <v>44376</v>
      </c>
      <c r="C17" s="65">
        <f>VLOOKUP($A17,'Return Data'!$B$7:$R$2843,4,0)</f>
        <v>17.278600000000001</v>
      </c>
      <c r="D17" s="65">
        <f>VLOOKUP($A17,'Return Data'!$B$7:$R$2843,9,0)</f>
        <v>-2.3058000000000001</v>
      </c>
      <c r="E17" s="66">
        <f t="shared" si="0"/>
        <v>21</v>
      </c>
      <c r="F17" s="65">
        <f>VLOOKUP($A17,'Return Data'!$B$7:$R$2843,10,0)</f>
        <v>5.6497999999999999</v>
      </c>
      <c r="G17" s="66">
        <f t="shared" si="1"/>
        <v>12</v>
      </c>
      <c r="H17" s="65">
        <f>VLOOKUP($A17,'Return Data'!$B$7:$R$2843,11,0)</f>
        <v>1.8969</v>
      </c>
      <c r="I17" s="66">
        <f t="shared" si="2"/>
        <v>8</v>
      </c>
      <c r="J17" s="65">
        <f>VLOOKUP($A17,'Return Data'!$B$7:$R$2843,12,0)</f>
        <v>4.0507</v>
      </c>
      <c r="K17" s="66">
        <f t="shared" si="3"/>
        <v>17</v>
      </c>
      <c r="L17" s="65">
        <f>VLOOKUP($A17,'Return Data'!$B$7:$R$2843,13,0)</f>
        <v>2.7338</v>
      </c>
      <c r="M17" s="66">
        <f t="shared" si="4"/>
        <v>22</v>
      </c>
      <c r="N17" s="65">
        <f>VLOOKUP($A17,'Return Data'!$B$7:$R$2843,17,0)</f>
        <v>5.4638999999999998</v>
      </c>
      <c r="O17" s="66">
        <f t="shared" si="5"/>
        <v>25</v>
      </c>
      <c r="P17" s="65">
        <f>VLOOKUP($A17,'Return Data'!$B$7:$R$2843,14,0)</f>
        <v>7.6360999999999999</v>
      </c>
      <c r="Q17" s="66">
        <f t="shared" si="6"/>
        <v>27</v>
      </c>
      <c r="R17" s="65">
        <f>VLOOKUP($A17,'Return Data'!$B$7:$R$2843,16,0)</f>
        <v>6.6245000000000003</v>
      </c>
      <c r="S17" s="67">
        <f t="shared" si="7"/>
        <v>25</v>
      </c>
    </row>
    <row r="18" spans="1:19" x14ac:dyDescent="0.3">
      <c r="A18" s="82" t="s">
        <v>1362</v>
      </c>
      <c r="B18" s="64">
        <f>VLOOKUP($A18,'Return Data'!$B$7:$R$2843,3,0)</f>
        <v>44376</v>
      </c>
      <c r="C18" s="65">
        <f>VLOOKUP($A18,'Return Data'!$B$7:$R$2843,4,0)</f>
        <v>27.9331</v>
      </c>
      <c r="D18" s="65">
        <f>VLOOKUP($A18,'Return Data'!$B$7:$R$2843,9,0)</f>
        <v>-0.27760000000000001</v>
      </c>
      <c r="E18" s="66">
        <f t="shared" si="0"/>
        <v>11</v>
      </c>
      <c r="F18" s="65">
        <f>VLOOKUP($A18,'Return Data'!$B$7:$R$2843,10,0)</f>
        <v>6.4756999999999998</v>
      </c>
      <c r="G18" s="66">
        <f t="shared" si="1"/>
        <v>8</v>
      </c>
      <c r="H18" s="65">
        <f>VLOOKUP($A18,'Return Data'!$B$7:$R$2843,11,0)</f>
        <v>0.21709999999999999</v>
      </c>
      <c r="I18" s="66">
        <f t="shared" si="2"/>
        <v>18</v>
      </c>
      <c r="J18" s="65">
        <f>VLOOKUP($A18,'Return Data'!$B$7:$R$2843,12,0)</f>
        <v>4.4911000000000003</v>
      </c>
      <c r="K18" s="66">
        <f t="shared" si="3"/>
        <v>11</v>
      </c>
      <c r="L18" s="65">
        <f>VLOOKUP($A18,'Return Data'!$B$7:$R$2843,13,0)</f>
        <v>3.6471</v>
      </c>
      <c r="M18" s="66">
        <f t="shared" si="4"/>
        <v>14</v>
      </c>
      <c r="N18" s="65">
        <f>VLOOKUP($A18,'Return Data'!$B$7:$R$2843,17,0)</f>
        <v>9.3757999999999999</v>
      </c>
      <c r="O18" s="66">
        <f t="shared" si="5"/>
        <v>3</v>
      </c>
      <c r="P18" s="65">
        <f>VLOOKUP($A18,'Return Data'!$B$7:$R$2843,14,0)</f>
        <v>11.340999999999999</v>
      </c>
      <c r="Q18" s="66">
        <f t="shared" si="6"/>
        <v>3</v>
      </c>
      <c r="R18" s="65">
        <f>VLOOKUP($A18,'Return Data'!$B$7:$R$2843,16,0)</f>
        <v>8.5168999999999997</v>
      </c>
      <c r="S18" s="67">
        <f t="shared" si="7"/>
        <v>12</v>
      </c>
    </row>
    <row r="19" spans="1:19" x14ac:dyDescent="0.3">
      <c r="A19" s="82" t="s">
        <v>1363</v>
      </c>
      <c r="B19" s="64">
        <f>VLOOKUP($A19,'Return Data'!$B$7:$R$2843,3,0)</f>
        <v>44376</v>
      </c>
      <c r="C19" s="65">
        <f>VLOOKUP($A19,'Return Data'!$B$7:$R$2843,4,0)</f>
        <v>2249.3989999999999</v>
      </c>
      <c r="D19" s="65">
        <f>VLOOKUP($A19,'Return Data'!$B$7:$R$2843,9,0)</f>
        <v>-3.1113</v>
      </c>
      <c r="E19" s="66">
        <f t="shared" si="0"/>
        <v>24</v>
      </c>
      <c r="F19" s="65">
        <f>VLOOKUP($A19,'Return Data'!$B$7:$R$2843,10,0)</f>
        <v>1.8841000000000001</v>
      </c>
      <c r="G19" s="66">
        <f t="shared" si="1"/>
        <v>27</v>
      </c>
      <c r="H19" s="65">
        <f>VLOOKUP($A19,'Return Data'!$B$7:$R$2843,11,0)</f>
        <v>-1.0822000000000001</v>
      </c>
      <c r="I19" s="66">
        <f t="shared" si="2"/>
        <v>25</v>
      </c>
      <c r="J19" s="65">
        <f>VLOOKUP($A19,'Return Data'!$B$7:$R$2843,12,0)</f>
        <v>2.278</v>
      </c>
      <c r="K19" s="66">
        <f t="shared" si="3"/>
        <v>26</v>
      </c>
      <c r="L19" s="65">
        <f>VLOOKUP($A19,'Return Data'!$B$7:$R$2843,13,0)</f>
        <v>1.2501</v>
      </c>
      <c r="M19" s="66">
        <f t="shared" si="4"/>
        <v>27</v>
      </c>
      <c r="N19" s="65">
        <f>VLOOKUP($A19,'Return Data'!$B$7:$R$2843,17,0)</f>
        <v>5.2365000000000004</v>
      </c>
      <c r="O19" s="66">
        <f t="shared" si="5"/>
        <v>27</v>
      </c>
      <c r="P19" s="65">
        <f>VLOOKUP($A19,'Return Data'!$B$7:$R$2843,14,0)</f>
        <v>7.8703000000000003</v>
      </c>
      <c r="Q19" s="66">
        <f t="shared" si="6"/>
        <v>25</v>
      </c>
      <c r="R19" s="65">
        <f>VLOOKUP($A19,'Return Data'!$B$7:$R$2843,16,0)</f>
        <v>6.2390999999999996</v>
      </c>
      <c r="S19" s="67">
        <f t="shared" si="7"/>
        <v>27</v>
      </c>
    </row>
    <row r="20" spans="1:19" x14ac:dyDescent="0.3">
      <c r="A20" s="82" t="s">
        <v>1366</v>
      </c>
      <c r="B20" s="64">
        <f>VLOOKUP($A20,'Return Data'!$B$7:$R$2843,3,0)</f>
        <v>44376</v>
      </c>
      <c r="C20" s="65">
        <f>VLOOKUP($A20,'Return Data'!$B$7:$R$2843,4,0)</f>
        <v>76.516900000000007</v>
      </c>
      <c r="D20" s="65">
        <f>VLOOKUP($A20,'Return Data'!$B$7:$R$2843,9,0)</f>
        <v>-1.1348</v>
      </c>
      <c r="E20" s="66">
        <f t="shared" si="0"/>
        <v>13</v>
      </c>
      <c r="F20" s="65">
        <f>VLOOKUP($A20,'Return Data'!$B$7:$R$2843,10,0)</f>
        <v>4.6017000000000001</v>
      </c>
      <c r="G20" s="66">
        <f t="shared" si="1"/>
        <v>19</v>
      </c>
      <c r="H20" s="65">
        <f>VLOOKUP($A20,'Return Data'!$B$7:$R$2843,11,0)</f>
        <v>-7.4399999999999994E-2</v>
      </c>
      <c r="I20" s="66">
        <f t="shared" si="2"/>
        <v>23</v>
      </c>
      <c r="J20" s="65">
        <f>VLOOKUP($A20,'Return Data'!$B$7:$R$2843,12,0)</f>
        <v>4.8822999999999999</v>
      </c>
      <c r="K20" s="66">
        <f t="shared" si="3"/>
        <v>8</v>
      </c>
      <c r="L20" s="65">
        <f>VLOOKUP($A20,'Return Data'!$B$7:$R$2843,13,0)</f>
        <v>3.9100999999999999</v>
      </c>
      <c r="M20" s="66">
        <f t="shared" si="4"/>
        <v>10</v>
      </c>
      <c r="N20" s="65">
        <f>VLOOKUP($A20,'Return Data'!$B$7:$R$2843,17,0)</f>
        <v>8.1699000000000002</v>
      </c>
      <c r="O20" s="66">
        <f t="shared" si="5"/>
        <v>11</v>
      </c>
      <c r="P20" s="65">
        <f>VLOOKUP($A20,'Return Data'!$B$7:$R$2843,14,0)</f>
        <v>9.7043999999999997</v>
      </c>
      <c r="Q20" s="66">
        <f t="shared" si="6"/>
        <v>16</v>
      </c>
      <c r="R20" s="65">
        <f>VLOOKUP($A20,'Return Data'!$B$7:$R$2843,16,0)</f>
        <v>9.4590999999999994</v>
      </c>
      <c r="S20" s="67">
        <f t="shared" si="7"/>
        <v>4</v>
      </c>
    </row>
    <row r="21" spans="1:19" x14ac:dyDescent="0.3">
      <c r="A21" s="82" t="s">
        <v>1368</v>
      </c>
      <c r="B21" s="64">
        <f>VLOOKUP($A21,'Return Data'!$B$7:$R$2843,3,0)</f>
        <v>44376</v>
      </c>
      <c r="C21" s="65">
        <f>VLOOKUP($A21,'Return Data'!$B$7:$R$2843,4,0)</f>
        <v>53.957000000000001</v>
      </c>
      <c r="D21" s="65">
        <f>VLOOKUP($A21,'Return Data'!$B$7:$R$2843,9,0)</f>
        <v>-3.1537000000000002</v>
      </c>
      <c r="E21" s="66">
        <f t="shared" si="0"/>
        <v>25</v>
      </c>
      <c r="F21" s="65">
        <f>VLOOKUP($A21,'Return Data'!$B$7:$R$2843,10,0)</f>
        <v>3.4965000000000002</v>
      </c>
      <c r="G21" s="66">
        <f t="shared" si="1"/>
        <v>24</v>
      </c>
      <c r="H21" s="65">
        <f>VLOOKUP($A21,'Return Data'!$B$7:$R$2843,11,0)</f>
        <v>-1.6356999999999999</v>
      </c>
      <c r="I21" s="66">
        <f t="shared" si="2"/>
        <v>26</v>
      </c>
      <c r="J21" s="65">
        <f>VLOOKUP($A21,'Return Data'!$B$7:$R$2843,12,0)</f>
        <v>2.9416000000000002</v>
      </c>
      <c r="K21" s="66">
        <f t="shared" si="3"/>
        <v>24</v>
      </c>
      <c r="L21" s="65">
        <f>VLOOKUP($A21,'Return Data'!$B$7:$R$2843,13,0)</f>
        <v>2.7715000000000001</v>
      </c>
      <c r="M21" s="66">
        <f t="shared" si="4"/>
        <v>21</v>
      </c>
      <c r="N21" s="65">
        <f>VLOOKUP($A21,'Return Data'!$B$7:$R$2843,17,0)</f>
        <v>6.6478999999999999</v>
      </c>
      <c r="O21" s="66">
        <f t="shared" si="5"/>
        <v>21</v>
      </c>
      <c r="P21" s="65">
        <f>VLOOKUP($A21,'Return Data'!$B$7:$R$2843,14,0)</f>
        <v>8.1499000000000006</v>
      </c>
      <c r="Q21" s="66">
        <f t="shared" si="6"/>
        <v>23</v>
      </c>
      <c r="R21" s="65">
        <f>VLOOKUP($A21,'Return Data'!$B$7:$R$2843,16,0)</f>
        <v>8.2490000000000006</v>
      </c>
      <c r="S21" s="67">
        <f t="shared" si="7"/>
        <v>15</v>
      </c>
    </row>
    <row r="22" spans="1:19" x14ac:dyDescent="0.3">
      <c r="A22" s="82" t="s">
        <v>1370</v>
      </c>
      <c r="B22" s="64">
        <f>VLOOKUP($A22,'Return Data'!$B$7:$R$2843,3,0)</f>
        <v>44376</v>
      </c>
      <c r="C22" s="65">
        <f>VLOOKUP($A22,'Return Data'!$B$7:$R$2843,4,0)</f>
        <v>48.536499999999997</v>
      </c>
      <c r="D22" s="65">
        <f>VLOOKUP($A22,'Return Data'!$B$7:$R$2843,9,0)</f>
        <v>-0.95569999999999999</v>
      </c>
      <c r="E22" s="66">
        <f t="shared" si="0"/>
        <v>12</v>
      </c>
      <c r="F22" s="65">
        <f>VLOOKUP($A22,'Return Data'!$B$7:$R$2843,10,0)</f>
        <v>4.4539</v>
      </c>
      <c r="G22" s="66">
        <f t="shared" si="1"/>
        <v>20</v>
      </c>
      <c r="H22" s="65">
        <f>VLOOKUP($A22,'Return Data'!$B$7:$R$2843,11,0)</f>
        <v>1.5515000000000001</v>
      </c>
      <c r="I22" s="66">
        <f t="shared" si="2"/>
        <v>11</v>
      </c>
      <c r="J22" s="65">
        <f>VLOOKUP($A22,'Return Data'!$B$7:$R$2843,12,0)</f>
        <v>4.4611000000000001</v>
      </c>
      <c r="K22" s="66">
        <f t="shared" si="3"/>
        <v>13</v>
      </c>
      <c r="L22" s="65">
        <f>VLOOKUP($A22,'Return Data'!$B$7:$R$2843,13,0)</f>
        <v>3.6827999999999999</v>
      </c>
      <c r="M22" s="66">
        <f t="shared" si="4"/>
        <v>13</v>
      </c>
      <c r="N22" s="65">
        <f>VLOOKUP($A22,'Return Data'!$B$7:$R$2843,17,0)</f>
        <v>7.9828999999999999</v>
      </c>
      <c r="O22" s="66">
        <f t="shared" si="5"/>
        <v>13</v>
      </c>
      <c r="P22" s="65">
        <f>VLOOKUP($A22,'Return Data'!$B$7:$R$2843,14,0)</f>
        <v>9.7765000000000004</v>
      </c>
      <c r="Q22" s="66">
        <f t="shared" si="6"/>
        <v>14</v>
      </c>
      <c r="R22" s="65">
        <f>VLOOKUP($A22,'Return Data'!$B$7:$R$2843,16,0)</f>
        <v>7.5885999999999996</v>
      </c>
      <c r="S22" s="67">
        <f t="shared" si="7"/>
        <v>21</v>
      </c>
    </row>
    <row r="23" spans="1:19" x14ac:dyDescent="0.3">
      <c r="A23" s="82" t="s">
        <v>1371</v>
      </c>
      <c r="B23" s="64">
        <f>VLOOKUP($A23,'Return Data'!$B$7:$R$2843,3,0)</f>
        <v>44376</v>
      </c>
      <c r="C23" s="65">
        <f>VLOOKUP($A23,'Return Data'!$B$7:$R$2843,4,0)</f>
        <v>30.3416</v>
      </c>
      <c r="D23" s="65">
        <f>VLOOKUP($A23,'Return Data'!$B$7:$R$2843,9,0)</f>
        <v>-2.5468999999999999</v>
      </c>
      <c r="E23" s="66">
        <f t="shared" si="0"/>
        <v>23</v>
      </c>
      <c r="F23" s="65">
        <f>VLOOKUP($A23,'Return Data'!$B$7:$R$2843,10,0)</f>
        <v>5.0976999999999997</v>
      </c>
      <c r="G23" s="66">
        <f t="shared" si="1"/>
        <v>16</v>
      </c>
      <c r="H23" s="65">
        <f>VLOOKUP($A23,'Return Data'!$B$7:$R$2843,11,0)</f>
        <v>4.5999999999999999E-3</v>
      </c>
      <c r="I23" s="66">
        <f t="shared" si="2"/>
        <v>22</v>
      </c>
      <c r="J23" s="65">
        <f>VLOOKUP($A23,'Return Data'!$B$7:$R$2843,12,0)</f>
        <v>3.3914</v>
      </c>
      <c r="K23" s="66">
        <f t="shared" si="3"/>
        <v>23</v>
      </c>
      <c r="L23" s="65">
        <f>VLOOKUP($A23,'Return Data'!$B$7:$R$2843,13,0)</f>
        <v>2.6798999999999999</v>
      </c>
      <c r="M23" s="66">
        <f t="shared" si="4"/>
        <v>23</v>
      </c>
      <c r="N23" s="65">
        <f>VLOOKUP($A23,'Return Data'!$B$7:$R$2843,17,0)</f>
        <v>7.8465999999999996</v>
      </c>
      <c r="O23" s="66">
        <f t="shared" si="5"/>
        <v>15</v>
      </c>
      <c r="P23" s="65">
        <f>VLOOKUP($A23,'Return Data'!$B$7:$R$2843,14,0)</f>
        <v>10.0738</v>
      </c>
      <c r="Q23" s="66">
        <f t="shared" si="6"/>
        <v>12</v>
      </c>
      <c r="R23" s="65">
        <f>VLOOKUP($A23,'Return Data'!$B$7:$R$2843,16,0)</f>
        <v>9.0140999999999991</v>
      </c>
      <c r="S23" s="67">
        <f t="shared" si="7"/>
        <v>6</v>
      </c>
    </row>
    <row r="24" spans="1:19" x14ac:dyDescent="0.3">
      <c r="A24" s="82" t="s">
        <v>1373</v>
      </c>
      <c r="B24" s="64">
        <f>VLOOKUP($A24,'Return Data'!$B$7:$R$2843,3,0)</f>
        <v>44376</v>
      </c>
      <c r="C24" s="65">
        <f>VLOOKUP($A24,'Return Data'!$B$7:$R$2843,4,0)</f>
        <v>24.163399999999999</v>
      </c>
      <c r="D24" s="65">
        <f>VLOOKUP($A24,'Return Data'!$B$7:$R$2843,9,0)</f>
        <v>-1.1836</v>
      </c>
      <c r="E24" s="66">
        <f t="shared" si="0"/>
        <v>14</v>
      </c>
      <c r="F24" s="65">
        <f>VLOOKUP($A24,'Return Data'!$B$7:$R$2843,10,0)</f>
        <v>5.9927000000000001</v>
      </c>
      <c r="G24" s="66">
        <f t="shared" si="1"/>
        <v>10</v>
      </c>
      <c r="H24" s="65">
        <f>VLOOKUP($A24,'Return Data'!$B$7:$R$2843,11,0)</f>
        <v>2.1797</v>
      </c>
      <c r="I24" s="66">
        <f t="shared" si="2"/>
        <v>7</v>
      </c>
      <c r="J24" s="65">
        <f>VLOOKUP($A24,'Return Data'!$B$7:$R$2843,12,0)</f>
        <v>4.1656000000000004</v>
      </c>
      <c r="K24" s="66">
        <f t="shared" si="3"/>
        <v>16</v>
      </c>
      <c r="L24" s="65">
        <f>VLOOKUP($A24,'Return Data'!$B$7:$R$2843,13,0)</f>
        <v>3.8580000000000001</v>
      </c>
      <c r="M24" s="66">
        <f t="shared" si="4"/>
        <v>12</v>
      </c>
      <c r="N24" s="65">
        <f>VLOOKUP($A24,'Return Data'!$B$7:$R$2843,17,0)</f>
        <v>6.6455000000000002</v>
      </c>
      <c r="O24" s="66">
        <f t="shared" si="5"/>
        <v>22</v>
      </c>
      <c r="P24" s="65">
        <f>VLOOKUP($A24,'Return Data'!$B$7:$R$2843,14,0)</f>
        <v>8.58</v>
      </c>
      <c r="Q24" s="66">
        <f t="shared" si="6"/>
        <v>19</v>
      </c>
      <c r="R24" s="65">
        <f>VLOOKUP($A24,'Return Data'!$B$7:$R$2843,16,0)</f>
        <v>7.2058999999999997</v>
      </c>
      <c r="S24" s="67">
        <f t="shared" si="7"/>
        <v>22</v>
      </c>
    </row>
    <row r="25" spans="1:19" x14ac:dyDescent="0.3">
      <c r="A25" s="82" t="s">
        <v>1376</v>
      </c>
      <c r="B25" s="64">
        <f>VLOOKUP($A25,'Return Data'!$B$7:$R$2843,3,0)</f>
        <v>44376</v>
      </c>
      <c r="C25" s="65">
        <f>VLOOKUP($A25,'Return Data'!$B$7:$R$2843,4,0)</f>
        <v>50.956899999999997</v>
      </c>
      <c r="D25" s="65">
        <f>VLOOKUP($A25,'Return Data'!$B$7:$R$2843,9,0)</f>
        <v>1.4793000000000001</v>
      </c>
      <c r="E25" s="66">
        <f t="shared" si="0"/>
        <v>4</v>
      </c>
      <c r="F25" s="65">
        <f>VLOOKUP($A25,'Return Data'!$B$7:$R$2843,10,0)</f>
        <v>4.3864999999999998</v>
      </c>
      <c r="G25" s="66">
        <f t="shared" si="1"/>
        <v>21</v>
      </c>
      <c r="H25" s="65">
        <f>VLOOKUP($A25,'Return Data'!$B$7:$R$2843,11,0)</f>
        <v>2.2176</v>
      </c>
      <c r="I25" s="66">
        <f t="shared" si="2"/>
        <v>5</v>
      </c>
      <c r="J25" s="65">
        <f>VLOOKUP($A25,'Return Data'!$B$7:$R$2843,12,0)</f>
        <v>5.5122999999999998</v>
      </c>
      <c r="K25" s="66">
        <f t="shared" si="3"/>
        <v>2</v>
      </c>
      <c r="L25" s="65">
        <f>VLOOKUP($A25,'Return Data'!$B$7:$R$2843,13,0)</f>
        <v>4.3186</v>
      </c>
      <c r="M25" s="66">
        <f t="shared" si="4"/>
        <v>6</v>
      </c>
      <c r="N25" s="65">
        <f>VLOOKUP($A25,'Return Data'!$B$7:$R$2843,17,0)</f>
        <v>8.8064999999999998</v>
      </c>
      <c r="O25" s="66">
        <f t="shared" si="5"/>
        <v>9</v>
      </c>
      <c r="P25" s="65">
        <f>VLOOKUP($A25,'Return Data'!$B$7:$R$2843,14,0)</f>
        <v>10.297700000000001</v>
      </c>
      <c r="Q25" s="66">
        <f t="shared" si="6"/>
        <v>8</v>
      </c>
      <c r="R25" s="65">
        <f>VLOOKUP($A25,'Return Data'!$B$7:$R$2843,16,0)</f>
        <v>8.2553000000000001</v>
      </c>
      <c r="S25" s="67">
        <f t="shared" si="7"/>
        <v>14</v>
      </c>
    </row>
    <row r="26" spans="1:19" x14ac:dyDescent="0.3">
      <c r="A26" s="82" t="s">
        <v>1378</v>
      </c>
      <c r="B26" s="64">
        <f>VLOOKUP($A26,'Return Data'!$B$7:$R$2843,3,0)</f>
        <v>44376</v>
      </c>
      <c r="C26" s="65">
        <f>VLOOKUP($A26,'Return Data'!$B$7:$R$2843,4,0)</f>
        <v>61.8401</v>
      </c>
      <c r="D26" s="65">
        <f>VLOOKUP($A26,'Return Data'!$B$7:$R$2843,9,0)</f>
        <v>-3.4607999999999999</v>
      </c>
      <c r="E26" s="66">
        <f t="shared" si="0"/>
        <v>27</v>
      </c>
      <c r="F26" s="65">
        <f>VLOOKUP($A26,'Return Data'!$B$7:$R$2843,10,0)</f>
        <v>2.9386999999999999</v>
      </c>
      <c r="G26" s="66">
        <f t="shared" si="1"/>
        <v>26</v>
      </c>
      <c r="H26" s="65">
        <f>VLOOKUP($A26,'Return Data'!$B$7:$R$2843,11,0)</f>
        <v>-1.6416999999999999</v>
      </c>
      <c r="I26" s="66">
        <f t="shared" si="2"/>
        <v>27</v>
      </c>
      <c r="J26" s="65">
        <f>VLOOKUP($A26,'Return Data'!$B$7:$R$2843,12,0)</f>
        <v>2.2435999999999998</v>
      </c>
      <c r="K26" s="66">
        <f t="shared" si="3"/>
        <v>27</v>
      </c>
      <c r="L26" s="65">
        <f>VLOOKUP($A26,'Return Data'!$B$7:$R$2843,13,0)</f>
        <v>1.8927</v>
      </c>
      <c r="M26" s="66">
        <f t="shared" si="4"/>
        <v>25</v>
      </c>
      <c r="N26" s="65">
        <f>VLOOKUP($A26,'Return Data'!$B$7:$R$2843,17,0)</f>
        <v>5.7676999999999996</v>
      </c>
      <c r="O26" s="66">
        <f t="shared" si="5"/>
        <v>24</v>
      </c>
      <c r="P26" s="65">
        <f>VLOOKUP($A26,'Return Data'!$B$7:$R$2843,14,0)</f>
        <v>8.4406999999999996</v>
      </c>
      <c r="Q26" s="66">
        <f t="shared" si="6"/>
        <v>20</v>
      </c>
      <c r="R26" s="65">
        <f>VLOOKUP($A26,'Return Data'!$B$7:$R$2843,16,0)</f>
        <v>8.7032000000000007</v>
      </c>
      <c r="S26" s="67">
        <f t="shared" si="7"/>
        <v>10</v>
      </c>
    </row>
    <row r="27" spans="1:19" x14ac:dyDescent="0.3">
      <c r="A27" s="82" t="s">
        <v>1380</v>
      </c>
      <c r="B27" s="64">
        <f>VLOOKUP($A27,'Return Data'!$B$7:$R$2843,3,0)</f>
        <v>44376</v>
      </c>
      <c r="C27" s="65">
        <f>VLOOKUP($A27,'Return Data'!$B$7:$R$2843,4,0)</f>
        <v>49.591999999999999</v>
      </c>
      <c r="D27" s="65">
        <f>VLOOKUP($A27,'Return Data'!$B$7:$R$2843,9,0)</f>
        <v>0.31290000000000001</v>
      </c>
      <c r="E27" s="66">
        <f t="shared" si="0"/>
        <v>7</v>
      </c>
      <c r="F27" s="65">
        <f>VLOOKUP($A27,'Return Data'!$B$7:$R$2843,10,0)</f>
        <v>3.9392999999999998</v>
      </c>
      <c r="G27" s="66">
        <f t="shared" si="1"/>
        <v>23</v>
      </c>
      <c r="H27" s="65">
        <f>VLOOKUP($A27,'Return Data'!$B$7:$R$2843,11,0)</f>
        <v>1.2316</v>
      </c>
      <c r="I27" s="66">
        <f t="shared" si="2"/>
        <v>12</v>
      </c>
      <c r="J27" s="65">
        <f>VLOOKUP($A27,'Return Data'!$B$7:$R$2843,12,0)</f>
        <v>3.8818000000000001</v>
      </c>
      <c r="K27" s="66">
        <f t="shared" si="3"/>
        <v>18</v>
      </c>
      <c r="L27" s="65">
        <f>VLOOKUP($A27,'Return Data'!$B$7:$R$2843,13,0)</f>
        <v>2.5851000000000002</v>
      </c>
      <c r="M27" s="66">
        <f t="shared" si="4"/>
        <v>24</v>
      </c>
      <c r="N27" s="65">
        <f>VLOOKUP($A27,'Return Data'!$B$7:$R$2843,17,0)</f>
        <v>7.4339000000000004</v>
      </c>
      <c r="O27" s="66">
        <f t="shared" si="5"/>
        <v>17</v>
      </c>
      <c r="P27" s="65">
        <f>VLOOKUP($A27,'Return Data'!$B$7:$R$2843,14,0)</f>
        <v>9.1371000000000002</v>
      </c>
      <c r="Q27" s="66">
        <f t="shared" si="6"/>
        <v>18</v>
      </c>
      <c r="R27" s="65">
        <f>VLOOKUP($A27,'Return Data'!$B$7:$R$2843,16,0)</f>
        <v>8.5813000000000006</v>
      </c>
      <c r="S27" s="67">
        <f t="shared" si="7"/>
        <v>11</v>
      </c>
    </row>
    <row r="28" spans="1:19" x14ac:dyDescent="0.3">
      <c r="A28" s="82" t="s">
        <v>867</v>
      </c>
      <c r="B28" s="64">
        <f>VLOOKUP($A28,'Return Data'!$B$7:$R$2843,3,0)</f>
        <v>44376</v>
      </c>
      <c r="C28" s="65">
        <f>VLOOKUP($A28,'Return Data'!$B$7:$R$2843,4,0)</f>
        <v>17.8278</v>
      </c>
      <c r="D28" s="65">
        <f>VLOOKUP($A28,'Return Data'!$B$7:$R$2843,9,0)</f>
        <v>1.7685999999999999</v>
      </c>
      <c r="E28" s="66">
        <f t="shared" si="0"/>
        <v>3</v>
      </c>
      <c r="F28" s="65">
        <f>VLOOKUP($A28,'Return Data'!$B$7:$R$2843,10,0)</f>
        <v>7.6222000000000003</v>
      </c>
      <c r="G28" s="66">
        <f t="shared" si="1"/>
        <v>4</v>
      </c>
      <c r="H28" s="65">
        <f>VLOOKUP($A28,'Return Data'!$B$7:$R$2843,11,0)</f>
        <v>3.4011</v>
      </c>
      <c r="I28" s="66">
        <f t="shared" si="2"/>
        <v>3</v>
      </c>
      <c r="J28" s="65">
        <f>VLOOKUP($A28,'Return Data'!$B$7:$R$2843,12,0)</f>
        <v>5.1577999999999999</v>
      </c>
      <c r="K28" s="66">
        <f t="shared" si="3"/>
        <v>6</v>
      </c>
      <c r="L28" s="65">
        <f>VLOOKUP($A28,'Return Data'!$B$7:$R$2843,13,0)</f>
        <v>4.0025000000000004</v>
      </c>
      <c r="M28" s="66">
        <f t="shared" si="4"/>
        <v>9</v>
      </c>
      <c r="N28" s="65">
        <f>VLOOKUP($A28,'Return Data'!$B$7:$R$2843,17,0)</f>
        <v>8.9870000000000001</v>
      </c>
      <c r="O28" s="66">
        <f t="shared" si="5"/>
        <v>7</v>
      </c>
      <c r="P28" s="65">
        <f>VLOOKUP($A28,'Return Data'!$B$7:$R$2843,14,0)</f>
        <v>10.4087</v>
      </c>
      <c r="Q28" s="66">
        <f t="shared" si="6"/>
        <v>7</v>
      </c>
      <c r="R28" s="65">
        <f>VLOOKUP($A28,'Return Data'!$B$7:$R$2843,16,0)</f>
        <v>8.9269999999999996</v>
      </c>
      <c r="S28" s="67">
        <f t="shared" si="7"/>
        <v>8</v>
      </c>
    </row>
    <row r="29" spans="1:19" x14ac:dyDescent="0.3">
      <c r="A29" s="82" t="s">
        <v>868</v>
      </c>
      <c r="B29" s="64">
        <f>VLOOKUP($A29,'Return Data'!$B$7:$R$2843,3,0)</f>
        <v>44376</v>
      </c>
      <c r="C29" s="65">
        <f>VLOOKUP($A29,'Return Data'!$B$7:$R$2843,4,0)</f>
        <v>19.2455</v>
      </c>
      <c r="D29" s="65">
        <f>VLOOKUP($A29,'Return Data'!$B$7:$R$2843,9,0)</f>
        <v>-1.2786999999999999</v>
      </c>
      <c r="E29" s="66">
        <f t="shared" si="0"/>
        <v>15</v>
      </c>
      <c r="F29" s="65">
        <f>VLOOKUP($A29,'Return Data'!$B$7:$R$2843,10,0)</f>
        <v>7.0339</v>
      </c>
      <c r="G29" s="66">
        <f t="shared" si="1"/>
        <v>7</v>
      </c>
      <c r="H29" s="65">
        <f>VLOOKUP($A29,'Return Data'!$B$7:$R$2843,11,0)</f>
        <v>1.1244000000000001</v>
      </c>
      <c r="I29" s="66">
        <f t="shared" si="2"/>
        <v>14</v>
      </c>
      <c r="J29" s="65">
        <f>VLOOKUP($A29,'Return Data'!$B$7:$R$2843,12,0)</f>
        <v>4.556</v>
      </c>
      <c r="K29" s="66">
        <f t="shared" si="3"/>
        <v>10</v>
      </c>
      <c r="L29" s="65">
        <f>VLOOKUP($A29,'Return Data'!$B$7:$R$2843,13,0)</f>
        <v>4.5247000000000002</v>
      </c>
      <c r="M29" s="66">
        <f t="shared" si="4"/>
        <v>3</v>
      </c>
      <c r="N29" s="65">
        <f>VLOOKUP($A29,'Return Data'!$B$7:$R$2843,17,0)</f>
        <v>9.7622</v>
      </c>
      <c r="O29" s="66">
        <f t="shared" si="5"/>
        <v>1</v>
      </c>
      <c r="P29" s="65">
        <f>VLOOKUP($A29,'Return Data'!$B$7:$R$2843,14,0)</f>
        <v>11.6614</v>
      </c>
      <c r="Q29" s="66">
        <f t="shared" si="6"/>
        <v>2</v>
      </c>
      <c r="R29" s="65">
        <f>VLOOKUP($A29,'Return Data'!$B$7:$R$2843,16,0)</f>
        <v>10.1065</v>
      </c>
      <c r="S29" s="67">
        <f t="shared" si="7"/>
        <v>1</v>
      </c>
    </row>
    <row r="30" spans="1:19" x14ac:dyDescent="0.3">
      <c r="A30" s="82" t="s">
        <v>871</v>
      </c>
      <c r="B30" s="64">
        <f>VLOOKUP($A30,'Return Data'!$B$7:$R$2843,3,0)</f>
        <v>44376</v>
      </c>
      <c r="C30" s="65">
        <f>VLOOKUP($A30,'Return Data'!$B$7:$R$2843,4,0)</f>
        <v>35.963500000000003</v>
      </c>
      <c r="D30" s="65">
        <f>VLOOKUP($A30,'Return Data'!$B$7:$R$2843,9,0)</f>
        <v>-1.5014000000000001</v>
      </c>
      <c r="E30" s="66">
        <f t="shared" si="0"/>
        <v>17</v>
      </c>
      <c r="F30" s="65">
        <f>VLOOKUP($A30,'Return Data'!$B$7:$R$2843,10,0)</f>
        <v>6.0354000000000001</v>
      </c>
      <c r="G30" s="66">
        <f t="shared" si="1"/>
        <v>9</v>
      </c>
      <c r="H30" s="65">
        <f>VLOOKUP($A30,'Return Data'!$B$7:$R$2843,11,0)</f>
        <v>2.06E-2</v>
      </c>
      <c r="I30" s="66">
        <f t="shared" si="2"/>
        <v>20</v>
      </c>
      <c r="J30" s="65">
        <f>VLOOKUP($A30,'Return Data'!$B$7:$R$2843,12,0)</f>
        <v>4.3815999999999997</v>
      </c>
      <c r="K30" s="66">
        <f t="shared" si="3"/>
        <v>14</v>
      </c>
      <c r="L30" s="65">
        <f>VLOOKUP($A30,'Return Data'!$B$7:$R$2843,13,0)</f>
        <v>3.6080999999999999</v>
      </c>
      <c r="M30" s="66">
        <f t="shared" si="4"/>
        <v>16</v>
      </c>
      <c r="N30" s="65">
        <f>VLOOKUP($A30,'Return Data'!$B$7:$R$2843,17,0)</f>
        <v>9.1692</v>
      </c>
      <c r="O30" s="66">
        <f t="shared" si="5"/>
        <v>5</v>
      </c>
      <c r="P30" s="65">
        <f>VLOOKUP($A30,'Return Data'!$B$7:$R$2843,14,0)</f>
        <v>12.302899999999999</v>
      </c>
      <c r="Q30" s="66">
        <f t="shared" si="6"/>
        <v>1</v>
      </c>
      <c r="R30" s="65">
        <f>VLOOKUP($A30,'Return Data'!$B$7:$R$2843,16,0)</f>
        <v>6.8490000000000002</v>
      </c>
      <c r="S30" s="67">
        <f t="shared" si="7"/>
        <v>24</v>
      </c>
    </row>
    <row r="31" spans="1:19" x14ac:dyDescent="0.3">
      <c r="A31" s="82" t="s">
        <v>872</v>
      </c>
      <c r="B31" s="64">
        <f>VLOOKUP($A31,'Return Data'!$B$7:$R$2843,3,0)</f>
        <v>44376</v>
      </c>
      <c r="C31" s="65">
        <f>VLOOKUP($A31,'Return Data'!$B$7:$R$2843,4,0)</f>
        <v>49.853700000000003</v>
      </c>
      <c r="D31" s="65">
        <f>VLOOKUP($A31,'Return Data'!$B$7:$R$2843,9,0)</f>
        <v>-2.2650999999999999</v>
      </c>
      <c r="E31" s="66">
        <f t="shared" si="0"/>
        <v>20</v>
      </c>
      <c r="F31" s="65">
        <f>VLOOKUP($A31,'Return Data'!$B$7:$R$2843,10,0)</f>
        <v>5.8460999999999999</v>
      </c>
      <c r="G31" s="66">
        <f t="shared" si="1"/>
        <v>11</v>
      </c>
      <c r="H31" s="65">
        <f>VLOOKUP($A31,'Return Data'!$B$7:$R$2843,11,0)</f>
        <v>1.5699999999999999E-2</v>
      </c>
      <c r="I31" s="66">
        <f t="shared" si="2"/>
        <v>21</v>
      </c>
      <c r="J31" s="65">
        <f>VLOOKUP($A31,'Return Data'!$B$7:$R$2843,12,0)</f>
        <v>3.8357999999999999</v>
      </c>
      <c r="K31" s="66">
        <f t="shared" si="3"/>
        <v>19</v>
      </c>
      <c r="L31" s="65">
        <f>VLOOKUP($A31,'Return Data'!$B$7:$R$2843,13,0)</f>
        <v>3.4363000000000001</v>
      </c>
      <c r="M31" s="66">
        <f t="shared" si="4"/>
        <v>17</v>
      </c>
      <c r="N31" s="65">
        <f>VLOOKUP($A31,'Return Data'!$B$7:$R$2843,17,0)</f>
        <v>8.0940999999999992</v>
      </c>
      <c r="O31" s="66">
        <f t="shared" si="5"/>
        <v>12</v>
      </c>
      <c r="P31" s="65">
        <f>VLOOKUP($A31,'Return Data'!$B$7:$R$2843,14,0)</f>
        <v>10.2363</v>
      </c>
      <c r="Q31" s="66">
        <f t="shared" si="6"/>
        <v>10</v>
      </c>
      <c r="R31" s="65">
        <f>VLOOKUP($A31,'Return Data'!$B$7:$R$2843,16,0)</f>
        <v>8.1422000000000008</v>
      </c>
      <c r="S31" s="67">
        <f t="shared" si="7"/>
        <v>16</v>
      </c>
    </row>
    <row r="32" spans="1:19" x14ac:dyDescent="0.3">
      <c r="A32" s="82" t="s">
        <v>716</v>
      </c>
      <c r="B32" s="64">
        <f>VLOOKUP($A32,'Return Data'!$B$7:$R$2843,3,0)</f>
        <v>44376</v>
      </c>
      <c r="C32" s="65">
        <f>VLOOKUP($A32,'Return Data'!$B$7:$R$2843,4,0)</f>
        <v>22.186900000000001</v>
      </c>
      <c r="D32" s="65">
        <f>VLOOKUP($A32,'Return Data'!$B$7:$R$2843,9,0)</f>
        <v>0.56059999999999999</v>
      </c>
      <c r="E32" s="66">
        <f t="shared" si="0"/>
        <v>6</v>
      </c>
      <c r="F32" s="65">
        <f>VLOOKUP($A32,'Return Data'!$B$7:$R$2843,10,0)</f>
        <v>7.23</v>
      </c>
      <c r="G32" s="66">
        <f t="shared" si="1"/>
        <v>6</v>
      </c>
      <c r="H32" s="65">
        <f>VLOOKUP($A32,'Return Data'!$B$7:$R$2843,11,0)</f>
        <v>1.097</v>
      </c>
      <c r="I32" s="66">
        <f t="shared" si="2"/>
        <v>15</v>
      </c>
      <c r="J32" s="65">
        <f>VLOOKUP($A32,'Return Data'!$B$7:$R$2843,12,0)</f>
        <v>4.1779000000000002</v>
      </c>
      <c r="K32" s="66">
        <f t="shared" si="3"/>
        <v>15</v>
      </c>
      <c r="L32" s="65">
        <f>VLOOKUP($A32,'Return Data'!$B$7:$R$2843,13,0)</f>
        <v>3.6393</v>
      </c>
      <c r="M32" s="66">
        <f t="shared" si="4"/>
        <v>15</v>
      </c>
      <c r="N32" s="65">
        <f>VLOOKUP($A32,'Return Data'!$B$7:$R$2843,17,0)</f>
        <v>7.5050999999999997</v>
      </c>
      <c r="O32" s="66">
        <f t="shared" si="5"/>
        <v>16</v>
      </c>
      <c r="P32" s="65">
        <f>VLOOKUP($A32,'Return Data'!$B$7:$R$2843,14,0)</f>
        <v>9.8795999999999999</v>
      </c>
      <c r="Q32" s="66">
        <f t="shared" si="6"/>
        <v>13</v>
      </c>
      <c r="R32" s="65">
        <f>VLOOKUP($A32,'Return Data'!$B$7:$R$2843,16,0)</f>
        <v>8.0315999999999992</v>
      </c>
      <c r="S32" s="67">
        <f t="shared" si="7"/>
        <v>17</v>
      </c>
    </row>
    <row r="33" spans="1:19" x14ac:dyDescent="0.3">
      <c r="A33" s="82" t="s">
        <v>717</v>
      </c>
      <c r="B33" s="64">
        <f>VLOOKUP($A33,'Return Data'!$B$7:$R$2843,3,0)</f>
        <v>44376</v>
      </c>
      <c r="C33" s="65">
        <f>VLOOKUP($A33,'Return Data'!$B$7:$R$2843,4,0)</f>
        <v>22.575600000000001</v>
      </c>
      <c r="D33" s="65">
        <f>VLOOKUP($A33,'Return Data'!$B$7:$R$2843,9,0)</f>
        <v>0.74319999999999997</v>
      </c>
      <c r="E33" s="66">
        <f t="shared" si="0"/>
        <v>5</v>
      </c>
      <c r="F33" s="65">
        <f>VLOOKUP($A33,'Return Data'!$B$7:$R$2843,10,0)</f>
        <v>7.5556999999999999</v>
      </c>
      <c r="G33" s="66">
        <f t="shared" si="1"/>
        <v>5</v>
      </c>
      <c r="H33" s="65">
        <f>VLOOKUP($A33,'Return Data'!$B$7:$R$2843,11,0)</f>
        <v>1.5740000000000001</v>
      </c>
      <c r="I33" s="66">
        <f t="shared" si="2"/>
        <v>10</v>
      </c>
      <c r="J33" s="65">
        <f>VLOOKUP($A33,'Return Data'!$B$7:$R$2843,12,0)</f>
        <v>4.476</v>
      </c>
      <c r="K33" s="66">
        <f t="shared" si="3"/>
        <v>12</v>
      </c>
      <c r="L33" s="65">
        <f>VLOOKUP($A33,'Return Data'!$B$7:$R$2843,13,0)</f>
        <v>3.8879999999999999</v>
      </c>
      <c r="M33" s="66">
        <f t="shared" si="4"/>
        <v>11</v>
      </c>
      <c r="N33" s="65">
        <f>VLOOKUP($A33,'Return Data'!$B$7:$R$2843,17,0)</f>
        <v>7.9004000000000003</v>
      </c>
      <c r="O33" s="66">
        <f t="shared" si="5"/>
        <v>14</v>
      </c>
      <c r="P33" s="65">
        <f>VLOOKUP($A33,'Return Data'!$B$7:$R$2843,14,0)</f>
        <v>10.237500000000001</v>
      </c>
      <c r="Q33" s="66">
        <f t="shared" si="6"/>
        <v>9</v>
      </c>
      <c r="R33" s="65">
        <f>VLOOKUP($A33,'Return Data'!$B$7:$R$2843,16,0)</f>
        <v>7.9621000000000004</v>
      </c>
      <c r="S33" s="67">
        <f t="shared" si="7"/>
        <v>18</v>
      </c>
    </row>
    <row r="34" spans="1:19" x14ac:dyDescent="0.3">
      <c r="A34" s="82" t="s">
        <v>718</v>
      </c>
      <c r="B34" s="64">
        <f>VLOOKUP($A34,'Return Data'!$B$7:$R$2843,3,0)</f>
        <v>44376</v>
      </c>
      <c r="C34" s="65">
        <f>VLOOKUP($A34,'Return Data'!$B$7:$R$2843,4,0)</f>
        <v>206.1472</v>
      </c>
      <c r="D34" s="65">
        <f>VLOOKUP($A34,'Return Data'!$B$7:$R$2843,9,0)</f>
        <v>2.1131000000000002</v>
      </c>
      <c r="E34" s="66">
        <f t="shared" si="0"/>
        <v>2</v>
      </c>
      <c r="F34" s="65">
        <f>VLOOKUP($A34,'Return Data'!$B$7:$R$2843,10,0)</f>
        <v>8.0767000000000007</v>
      </c>
      <c r="G34" s="66">
        <f t="shared" si="1"/>
        <v>2</v>
      </c>
      <c r="H34" s="65">
        <f>VLOOKUP($A34,'Return Data'!$B$7:$R$2843,11,0)</f>
        <v>3.4870000000000001</v>
      </c>
      <c r="I34" s="66">
        <f t="shared" si="2"/>
        <v>1</v>
      </c>
      <c r="J34" s="65">
        <f>VLOOKUP($A34,'Return Data'!$B$7:$R$2843,12,0)</f>
        <v>5.2702</v>
      </c>
      <c r="K34" s="66">
        <f t="shared" si="3"/>
        <v>3</v>
      </c>
      <c r="L34" s="65">
        <f>VLOOKUP($A34,'Return Data'!$B$7:$R$2843,13,0)</f>
        <v>4.0148000000000001</v>
      </c>
      <c r="M34" s="66">
        <f t="shared" si="4"/>
        <v>8</v>
      </c>
      <c r="N34" s="65">
        <f>VLOOKUP($A34,'Return Data'!$B$7:$R$2843,17,0)</f>
        <v>7.3303000000000003</v>
      </c>
      <c r="O34" s="66">
        <f t="shared" si="5"/>
        <v>18</v>
      </c>
      <c r="P34" s="65">
        <f>VLOOKUP($A34,'Return Data'!$B$7:$R$2843,14,0)</f>
        <v>9.1637000000000004</v>
      </c>
      <c r="Q34" s="66">
        <f t="shared" si="6"/>
        <v>17</v>
      </c>
      <c r="R34" s="65">
        <f>VLOOKUP($A34,'Return Data'!$B$7:$R$2843,16,0)</f>
        <v>7.1295999999999999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-0.8485962962962964</v>
      </c>
      <c r="E36" s="88"/>
      <c r="F36" s="89">
        <f>AVERAGE(F8:F34)</f>
        <v>5.4555074074074064</v>
      </c>
      <c r="G36" s="88"/>
      <c r="H36" s="89">
        <f>AVERAGE(H8:H34)</f>
        <v>1.0004555555555559</v>
      </c>
      <c r="I36" s="88"/>
      <c r="J36" s="89">
        <f>AVERAGE(J8:J34)</f>
        <v>4.2653777777777782</v>
      </c>
      <c r="K36" s="88"/>
      <c r="L36" s="89">
        <f>AVERAGE(L8:L34)</f>
        <v>3.5413703703703705</v>
      </c>
      <c r="M36" s="88"/>
      <c r="N36" s="89">
        <f>AVERAGE(N8:N34)</f>
        <v>7.7323999999999975</v>
      </c>
      <c r="O36" s="88"/>
      <c r="P36" s="89">
        <f>AVERAGE(P8:P34)</f>
        <v>9.6024222222222217</v>
      </c>
      <c r="Q36" s="88"/>
      <c r="R36" s="89">
        <f>AVERAGE(R8:R34)</f>
        <v>8.2297925925925917</v>
      </c>
      <c r="S36" s="90"/>
    </row>
    <row r="37" spans="1:19" x14ac:dyDescent="0.3">
      <c r="A37" s="87" t="s">
        <v>28</v>
      </c>
      <c r="B37" s="88"/>
      <c r="C37" s="88"/>
      <c r="D37" s="89">
        <f>MIN(D8:D34)</f>
        <v>-3.4607999999999999</v>
      </c>
      <c r="E37" s="88"/>
      <c r="F37" s="89">
        <f>MIN(F8:F34)</f>
        <v>1.8841000000000001</v>
      </c>
      <c r="G37" s="88"/>
      <c r="H37" s="89">
        <f>MIN(H8:H34)</f>
        <v>-1.6416999999999999</v>
      </c>
      <c r="I37" s="88"/>
      <c r="J37" s="89">
        <f>MIN(J8:J34)</f>
        <v>2.2435999999999998</v>
      </c>
      <c r="K37" s="88"/>
      <c r="L37" s="89">
        <f>MIN(L8:L34)</f>
        <v>1.2501</v>
      </c>
      <c r="M37" s="88"/>
      <c r="N37" s="89">
        <f>MIN(N8:N34)</f>
        <v>5.2365000000000004</v>
      </c>
      <c r="O37" s="88"/>
      <c r="P37" s="89">
        <f>MIN(P8:P34)</f>
        <v>7.6360999999999999</v>
      </c>
      <c r="Q37" s="88"/>
      <c r="R37" s="89">
        <f>MIN(R8:R34)</f>
        <v>6.2390999999999996</v>
      </c>
      <c r="S37" s="90"/>
    </row>
    <row r="38" spans="1:19" ht="15" thickBot="1" x14ac:dyDescent="0.35">
      <c r="A38" s="91" t="s">
        <v>29</v>
      </c>
      <c r="B38" s="92"/>
      <c r="C38" s="92"/>
      <c r="D38" s="93">
        <f>MAX(D8:D34)</f>
        <v>3.6987000000000001</v>
      </c>
      <c r="E38" s="92"/>
      <c r="F38" s="93">
        <f>MAX(F8:F34)</f>
        <v>8.1480999999999995</v>
      </c>
      <c r="G38" s="92"/>
      <c r="H38" s="93">
        <f>MAX(H8:H34)</f>
        <v>3.4870000000000001</v>
      </c>
      <c r="I38" s="92"/>
      <c r="J38" s="93">
        <f>MAX(J8:J34)</f>
        <v>7.1923000000000004</v>
      </c>
      <c r="K38" s="92"/>
      <c r="L38" s="93">
        <f>MAX(L8:L34)</f>
        <v>6.5761000000000003</v>
      </c>
      <c r="M38" s="92"/>
      <c r="N38" s="93">
        <f>MAX(N8:N34)</f>
        <v>9.7622</v>
      </c>
      <c r="O38" s="92"/>
      <c r="P38" s="93">
        <f>MAX(P8:P34)</f>
        <v>12.302899999999999</v>
      </c>
      <c r="Q38" s="92"/>
      <c r="R38" s="93">
        <f>MAX(R8:R34)</f>
        <v>10.1065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44376</v>
      </c>
      <c r="C8" s="65">
        <f>VLOOKUP($A8,'Return Data'!$B$7:$R$2843,4,0)</f>
        <v>294.21080000000001</v>
      </c>
      <c r="D8" s="65">
        <f>VLOOKUP($A8,'Return Data'!$B$7:$R$2843,9,0)</f>
        <v>2.0712999999999999</v>
      </c>
      <c r="E8" s="66">
        <f t="shared" ref="E8:E25" si="0">RANK(D8,D$8:D$25,0)</f>
        <v>6</v>
      </c>
      <c r="F8" s="65">
        <f>VLOOKUP($A8,'Return Data'!$B$7:$R$2843,10,0)</f>
        <v>6.4960000000000004</v>
      </c>
      <c r="G8" s="66">
        <f t="shared" ref="G8:G25" si="1">RANK(F8,F$8:F$25,0)</f>
        <v>7</v>
      </c>
      <c r="H8" s="65">
        <f>VLOOKUP($A8,'Return Data'!$B$7:$R$2843,11,0)</f>
        <v>3.2225000000000001</v>
      </c>
      <c r="I8" s="66">
        <f t="shared" ref="I8:I25" si="2">RANK(H8,H$8:H$25,0)</f>
        <v>10</v>
      </c>
      <c r="J8" s="65">
        <f>VLOOKUP($A8,'Return Data'!$B$7:$R$2843,12,0)</f>
        <v>5.9672000000000001</v>
      </c>
      <c r="K8" s="66">
        <f t="shared" ref="K8:K25" si="3">RANK(J8,J$8:J$25,0)</f>
        <v>4</v>
      </c>
      <c r="L8" s="65">
        <f>VLOOKUP($A8,'Return Data'!$B$7:$R$2843,13,0)</f>
        <v>5.9013</v>
      </c>
      <c r="M8" s="66">
        <f t="shared" ref="M8:M25" si="4">RANK(L8,L$8:L$25,0)</f>
        <v>5</v>
      </c>
      <c r="N8" s="65">
        <f>VLOOKUP($A8,'Return Data'!$B$7:$R$2843,17,0)</f>
        <v>8.9055</v>
      </c>
      <c r="O8" s="66">
        <f t="shared" ref="O8:O23" si="5">RANK(N8,N$8:N$25,0)</f>
        <v>7</v>
      </c>
      <c r="P8" s="65">
        <f>VLOOKUP($A8,'Return Data'!$B$7:$R$2843,14,0)</f>
        <v>9.2329000000000008</v>
      </c>
      <c r="Q8" s="66">
        <f t="shared" ref="Q8:Q23" si="6">RANK(P8,P$8:P$25,0)</f>
        <v>7</v>
      </c>
      <c r="R8" s="65">
        <f>VLOOKUP($A8,'Return Data'!$B$7:$R$2843,16,0)</f>
        <v>9.3703000000000003</v>
      </c>
      <c r="S8" s="67">
        <f t="shared" ref="S8:S25" si="7">RANK(R8,R$8:R$25,0)</f>
        <v>1</v>
      </c>
    </row>
    <row r="9" spans="1:19" x14ac:dyDescent="0.3">
      <c r="A9" s="82" t="s">
        <v>567</v>
      </c>
      <c r="B9" s="64">
        <f>VLOOKUP($A9,'Return Data'!$B$7:$R$2843,3,0)</f>
        <v>44376</v>
      </c>
      <c r="C9" s="65">
        <f>VLOOKUP($A9,'Return Data'!$B$7:$R$2843,4,0)</f>
        <v>2121.8476999999998</v>
      </c>
      <c r="D9" s="65">
        <f>VLOOKUP($A9,'Return Data'!$B$7:$R$2843,9,0)</f>
        <v>2.3148</v>
      </c>
      <c r="E9" s="66">
        <f t="shared" si="0"/>
        <v>5</v>
      </c>
      <c r="F9" s="65">
        <f>VLOOKUP($A9,'Return Data'!$B$7:$R$2843,10,0)</f>
        <v>4.9478</v>
      </c>
      <c r="G9" s="66">
        <f t="shared" si="1"/>
        <v>14</v>
      </c>
      <c r="H9" s="65">
        <f>VLOOKUP($A9,'Return Data'!$B$7:$R$2843,11,0)</f>
        <v>3.3832</v>
      </c>
      <c r="I9" s="66">
        <f t="shared" si="2"/>
        <v>7</v>
      </c>
      <c r="J9" s="65">
        <f>VLOOKUP($A9,'Return Data'!$B$7:$R$2843,12,0)</f>
        <v>5.0709</v>
      </c>
      <c r="K9" s="66">
        <f t="shared" si="3"/>
        <v>15</v>
      </c>
      <c r="L9" s="65">
        <f>VLOOKUP($A9,'Return Data'!$B$7:$R$2843,13,0)</f>
        <v>5.2327000000000004</v>
      </c>
      <c r="M9" s="66">
        <f t="shared" si="4"/>
        <v>11</v>
      </c>
      <c r="N9" s="65">
        <f>VLOOKUP($A9,'Return Data'!$B$7:$R$2843,17,0)</f>
        <v>8.5891999999999999</v>
      </c>
      <c r="O9" s="66">
        <f t="shared" si="5"/>
        <v>10</v>
      </c>
      <c r="P9" s="65">
        <f>VLOOKUP($A9,'Return Data'!$B$7:$R$2843,14,0)</f>
        <v>9.1656999999999993</v>
      </c>
      <c r="Q9" s="66">
        <f t="shared" si="6"/>
        <v>8</v>
      </c>
      <c r="R9" s="65">
        <f>VLOOKUP($A9,'Return Data'!$B$7:$R$2843,16,0)</f>
        <v>8.5985999999999994</v>
      </c>
      <c r="S9" s="67">
        <f t="shared" si="7"/>
        <v>11</v>
      </c>
    </row>
    <row r="10" spans="1:19" x14ac:dyDescent="0.3">
      <c r="A10" s="82" t="s">
        <v>569</v>
      </c>
      <c r="B10" s="64">
        <f>VLOOKUP($A10,'Return Data'!$B$7:$R$2843,3,0)</f>
        <v>44376</v>
      </c>
      <c r="C10" s="65">
        <f>VLOOKUP($A10,'Return Data'!$B$7:$R$2843,4,0)</f>
        <v>19.3902</v>
      </c>
      <c r="D10" s="65">
        <f>VLOOKUP($A10,'Return Data'!$B$7:$R$2843,9,0)</f>
        <v>5.2900000000000003E-2</v>
      </c>
      <c r="E10" s="66">
        <f t="shared" si="0"/>
        <v>16</v>
      </c>
      <c r="F10" s="65">
        <f>VLOOKUP($A10,'Return Data'!$B$7:$R$2843,10,0)</f>
        <v>4.6181999999999999</v>
      </c>
      <c r="G10" s="66">
        <f t="shared" si="1"/>
        <v>15</v>
      </c>
      <c r="H10" s="65">
        <f>VLOOKUP($A10,'Return Data'!$B$7:$R$2843,11,0)</f>
        <v>2.5728</v>
      </c>
      <c r="I10" s="66">
        <f t="shared" si="2"/>
        <v>16</v>
      </c>
      <c r="J10" s="65">
        <f>VLOOKUP($A10,'Return Data'!$B$7:$R$2843,12,0)</f>
        <v>5.1872999999999996</v>
      </c>
      <c r="K10" s="66">
        <f t="shared" si="3"/>
        <v>14</v>
      </c>
      <c r="L10" s="65">
        <f>VLOOKUP($A10,'Return Data'!$B$7:$R$2843,13,0)</f>
        <v>4.9657</v>
      </c>
      <c r="M10" s="66">
        <f t="shared" si="4"/>
        <v>14</v>
      </c>
      <c r="N10" s="65">
        <f>VLOOKUP($A10,'Return Data'!$B$7:$R$2843,17,0)</f>
        <v>8.8590999999999998</v>
      </c>
      <c r="O10" s="66">
        <f t="shared" si="5"/>
        <v>8</v>
      </c>
      <c r="P10" s="65">
        <f>VLOOKUP($A10,'Return Data'!$B$7:$R$2843,14,0)</f>
        <v>9.0916999999999994</v>
      </c>
      <c r="Q10" s="66">
        <f t="shared" si="6"/>
        <v>10</v>
      </c>
      <c r="R10" s="65">
        <f>VLOOKUP($A10,'Return Data'!$B$7:$R$2843,16,0)</f>
        <v>8.8667999999999996</v>
      </c>
      <c r="S10" s="67">
        <f t="shared" si="7"/>
        <v>5</v>
      </c>
    </row>
    <row r="11" spans="1:19" x14ac:dyDescent="0.3">
      <c r="A11" s="82" t="s">
        <v>571</v>
      </c>
      <c r="B11" s="64">
        <f>VLOOKUP($A11,'Return Data'!$B$7:$R$2843,3,0)</f>
        <v>44376</v>
      </c>
      <c r="C11" s="65">
        <f>VLOOKUP($A11,'Return Data'!$B$7:$R$2843,4,0)</f>
        <v>19.789100000000001</v>
      </c>
      <c r="D11" s="65">
        <f>VLOOKUP($A11,'Return Data'!$B$7:$R$2843,9,0)</f>
        <v>1.2984</v>
      </c>
      <c r="E11" s="66">
        <f t="shared" si="0"/>
        <v>8</v>
      </c>
      <c r="F11" s="65">
        <f>VLOOKUP($A11,'Return Data'!$B$7:$R$2843,10,0)</f>
        <v>6.9398</v>
      </c>
      <c r="G11" s="66">
        <f t="shared" si="1"/>
        <v>2</v>
      </c>
      <c r="H11" s="65">
        <f>VLOOKUP($A11,'Return Data'!$B$7:$R$2843,11,0)</f>
        <v>3.6004</v>
      </c>
      <c r="I11" s="66">
        <f t="shared" si="2"/>
        <v>5</v>
      </c>
      <c r="J11" s="65">
        <f>VLOOKUP($A11,'Return Data'!$B$7:$R$2843,12,0)</f>
        <v>6.6147</v>
      </c>
      <c r="K11" s="66">
        <f t="shared" si="3"/>
        <v>1</v>
      </c>
      <c r="L11" s="65">
        <f>VLOOKUP($A11,'Return Data'!$B$7:$R$2843,13,0)</f>
        <v>5.8643000000000001</v>
      </c>
      <c r="M11" s="66">
        <f t="shared" si="4"/>
        <v>6</v>
      </c>
      <c r="N11" s="65">
        <f>VLOOKUP($A11,'Return Data'!$B$7:$R$2843,17,0)</f>
        <v>10.4534</v>
      </c>
      <c r="O11" s="66">
        <f t="shared" si="5"/>
        <v>1</v>
      </c>
      <c r="P11" s="65">
        <f>VLOOKUP($A11,'Return Data'!$B$7:$R$2843,14,0)</f>
        <v>10.673299999999999</v>
      </c>
      <c r="Q11" s="66">
        <f t="shared" si="6"/>
        <v>1</v>
      </c>
      <c r="R11" s="65">
        <f>VLOOKUP($A11,'Return Data'!$B$7:$R$2843,16,0)</f>
        <v>9.1481999999999992</v>
      </c>
      <c r="S11" s="67">
        <f t="shared" si="7"/>
        <v>2</v>
      </c>
    </row>
    <row r="12" spans="1:19" x14ac:dyDescent="0.3">
      <c r="A12" s="82" t="s">
        <v>574</v>
      </c>
      <c r="B12" s="64">
        <f>VLOOKUP($A12,'Return Data'!$B$7:$R$2843,3,0)</f>
        <v>44376</v>
      </c>
      <c r="C12" s="65">
        <f>VLOOKUP($A12,'Return Data'!$B$7:$R$2843,4,0)</f>
        <v>18.2605</v>
      </c>
      <c r="D12" s="65">
        <f>VLOOKUP($A12,'Return Data'!$B$7:$R$2843,9,0)</f>
        <v>8.7499999999999994E-2</v>
      </c>
      <c r="E12" s="66">
        <f t="shared" si="0"/>
        <v>15</v>
      </c>
      <c r="F12" s="65">
        <f>VLOOKUP($A12,'Return Data'!$B$7:$R$2843,10,0)</f>
        <v>5.6448</v>
      </c>
      <c r="G12" s="66">
        <f t="shared" si="1"/>
        <v>10</v>
      </c>
      <c r="H12" s="65">
        <f>VLOOKUP($A12,'Return Data'!$B$7:$R$2843,11,0)</f>
        <v>3.5089000000000001</v>
      </c>
      <c r="I12" s="66">
        <f t="shared" si="2"/>
        <v>6</v>
      </c>
      <c r="J12" s="65">
        <f>VLOOKUP($A12,'Return Data'!$B$7:$R$2843,12,0)</f>
        <v>5.6589</v>
      </c>
      <c r="K12" s="66">
        <f t="shared" si="3"/>
        <v>8</v>
      </c>
      <c r="L12" s="65">
        <f>VLOOKUP($A12,'Return Data'!$B$7:$R$2843,13,0)</f>
        <v>5.1193999999999997</v>
      </c>
      <c r="M12" s="66">
        <f t="shared" si="4"/>
        <v>12</v>
      </c>
      <c r="N12" s="65">
        <f>VLOOKUP($A12,'Return Data'!$B$7:$R$2843,17,0)</f>
        <v>8.3674999999999997</v>
      </c>
      <c r="O12" s="66">
        <f t="shared" si="5"/>
        <v>13</v>
      </c>
      <c r="P12" s="65">
        <f>VLOOKUP($A12,'Return Data'!$B$7:$R$2843,14,0)</f>
        <v>9.3537999999999997</v>
      </c>
      <c r="Q12" s="66">
        <f t="shared" si="6"/>
        <v>6</v>
      </c>
      <c r="R12" s="65">
        <f>VLOOKUP($A12,'Return Data'!$B$7:$R$2843,16,0)</f>
        <v>8.7438000000000002</v>
      </c>
      <c r="S12" s="67">
        <f t="shared" si="7"/>
        <v>8</v>
      </c>
    </row>
    <row r="13" spans="1:19" x14ac:dyDescent="0.3">
      <c r="A13" s="82" t="s">
        <v>575</v>
      </c>
      <c r="B13" s="64">
        <f>VLOOKUP($A13,'Return Data'!$B$7:$R$2843,3,0)</f>
        <v>44376</v>
      </c>
      <c r="C13" s="65">
        <f>VLOOKUP($A13,'Return Data'!$B$7:$R$2843,4,0)</f>
        <v>18.554600000000001</v>
      </c>
      <c r="D13" s="65">
        <f>VLOOKUP($A13,'Return Data'!$B$7:$R$2843,9,0)</f>
        <v>4.2760999999999996</v>
      </c>
      <c r="E13" s="66">
        <f t="shared" si="0"/>
        <v>1</v>
      </c>
      <c r="F13" s="65">
        <f>VLOOKUP($A13,'Return Data'!$B$7:$R$2843,10,0)</f>
        <v>6.8433000000000002</v>
      </c>
      <c r="G13" s="66">
        <f t="shared" si="1"/>
        <v>4</v>
      </c>
      <c r="H13" s="65">
        <f>VLOOKUP($A13,'Return Data'!$B$7:$R$2843,11,0)</f>
        <v>3.6897000000000002</v>
      </c>
      <c r="I13" s="66">
        <f t="shared" si="2"/>
        <v>2</v>
      </c>
      <c r="J13" s="65">
        <f>VLOOKUP($A13,'Return Data'!$B$7:$R$2843,12,0)</f>
        <v>6.3074000000000003</v>
      </c>
      <c r="K13" s="66">
        <f t="shared" si="3"/>
        <v>3</v>
      </c>
      <c r="L13" s="65">
        <f>VLOOKUP($A13,'Return Data'!$B$7:$R$2843,13,0)</f>
        <v>6.6908000000000003</v>
      </c>
      <c r="M13" s="66">
        <f t="shared" si="4"/>
        <v>1</v>
      </c>
      <c r="N13" s="65">
        <f>VLOOKUP($A13,'Return Data'!$B$7:$R$2843,17,0)</f>
        <v>9.2159999999999993</v>
      </c>
      <c r="O13" s="66">
        <f t="shared" si="5"/>
        <v>4</v>
      </c>
      <c r="P13" s="65">
        <f>VLOOKUP($A13,'Return Data'!$B$7:$R$2843,14,0)</f>
        <v>9.4380000000000006</v>
      </c>
      <c r="Q13" s="66">
        <f t="shared" si="6"/>
        <v>5</v>
      </c>
      <c r="R13" s="65">
        <f>VLOOKUP($A13,'Return Data'!$B$7:$R$2843,16,0)</f>
        <v>8.8798999999999992</v>
      </c>
      <c r="S13" s="67">
        <f t="shared" si="7"/>
        <v>4</v>
      </c>
    </row>
    <row r="14" spans="1:19" x14ac:dyDescent="0.3">
      <c r="A14" s="82" t="s">
        <v>578</v>
      </c>
      <c r="B14" s="64">
        <f>VLOOKUP($A14,'Return Data'!$B$7:$R$2843,3,0)</f>
        <v>44376</v>
      </c>
      <c r="C14" s="65">
        <f>VLOOKUP($A14,'Return Data'!$B$7:$R$2843,4,0)</f>
        <v>26.030200000000001</v>
      </c>
      <c r="D14" s="65">
        <f>VLOOKUP($A14,'Return Data'!$B$7:$R$2843,9,0)</f>
        <v>3.4502000000000002</v>
      </c>
      <c r="E14" s="66">
        <f t="shared" si="0"/>
        <v>3</v>
      </c>
      <c r="F14" s="65">
        <f>VLOOKUP($A14,'Return Data'!$B$7:$R$2843,10,0)</f>
        <v>6.5145</v>
      </c>
      <c r="G14" s="66">
        <f t="shared" si="1"/>
        <v>6</v>
      </c>
      <c r="H14" s="65">
        <f>VLOOKUP($A14,'Return Data'!$B$7:$R$2843,11,0)</f>
        <v>4.1249000000000002</v>
      </c>
      <c r="I14" s="66">
        <f t="shared" si="2"/>
        <v>1</v>
      </c>
      <c r="J14" s="65">
        <f>VLOOKUP($A14,'Return Data'!$B$7:$R$2843,12,0)</f>
        <v>6.4096000000000002</v>
      </c>
      <c r="K14" s="66">
        <f t="shared" si="3"/>
        <v>2</v>
      </c>
      <c r="L14" s="65">
        <f>VLOOKUP($A14,'Return Data'!$B$7:$R$2843,13,0)</f>
        <v>6.3916000000000004</v>
      </c>
      <c r="M14" s="66">
        <f t="shared" si="4"/>
        <v>2</v>
      </c>
      <c r="N14" s="65">
        <f>VLOOKUP($A14,'Return Data'!$B$7:$R$2843,17,0)</f>
        <v>8.5002999999999993</v>
      </c>
      <c r="O14" s="66">
        <f t="shared" si="5"/>
        <v>12</v>
      </c>
      <c r="P14" s="65">
        <f>VLOOKUP($A14,'Return Data'!$B$7:$R$2843,14,0)</f>
        <v>8.7157999999999998</v>
      </c>
      <c r="Q14" s="66">
        <f t="shared" si="6"/>
        <v>12</v>
      </c>
      <c r="R14" s="65">
        <f>VLOOKUP($A14,'Return Data'!$B$7:$R$2843,16,0)</f>
        <v>8.8477999999999994</v>
      </c>
      <c r="S14" s="67">
        <f t="shared" si="7"/>
        <v>6</v>
      </c>
    </row>
    <row r="15" spans="1:19" x14ac:dyDescent="0.3">
      <c r="A15" s="82" t="s">
        <v>579</v>
      </c>
      <c r="B15" s="64">
        <f>VLOOKUP($A15,'Return Data'!$B$7:$R$2843,3,0)</f>
        <v>44376</v>
      </c>
      <c r="C15" s="65">
        <f>VLOOKUP($A15,'Return Data'!$B$7:$R$2843,4,0)</f>
        <v>19.766999999999999</v>
      </c>
      <c r="D15" s="65">
        <f>VLOOKUP($A15,'Return Data'!$B$7:$R$2843,9,0)</f>
        <v>1.1205000000000001</v>
      </c>
      <c r="E15" s="66">
        <f t="shared" si="0"/>
        <v>10</v>
      </c>
      <c r="F15" s="65">
        <f>VLOOKUP($A15,'Return Data'!$B$7:$R$2843,10,0)</f>
        <v>5.0052000000000003</v>
      </c>
      <c r="G15" s="66">
        <f t="shared" si="1"/>
        <v>13</v>
      </c>
      <c r="H15" s="65">
        <f>VLOOKUP($A15,'Return Data'!$B$7:$R$2843,11,0)</f>
        <v>3.2004999999999999</v>
      </c>
      <c r="I15" s="66">
        <f t="shared" si="2"/>
        <v>11</v>
      </c>
      <c r="J15" s="65">
        <f>VLOOKUP($A15,'Return Data'!$B$7:$R$2843,12,0)</f>
        <v>5.3197000000000001</v>
      </c>
      <c r="K15" s="66">
        <f t="shared" si="3"/>
        <v>12</v>
      </c>
      <c r="L15" s="65">
        <f>VLOOKUP($A15,'Return Data'!$B$7:$R$2843,13,0)</f>
        <v>5.4667000000000003</v>
      </c>
      <c r="M15" s="66">
        <f t="shared" si="4"/>
        <v>9</v>
      </c>
      <c r="N15" s="65">
        <f>VLOOKUP($A15,'Return Data'!$B$7:$R$2843,17,0)</f>
        <v>9.3215000000000003</v>
      </c>
      <c r="O15" s="66">
        <f t="shared" si="5"/>
        <v>3</v>
      </c>
      <c r="P15" s="65">
        <f>VLOOKUP($A15,'Return Data'!$B$7:$R$2843,14,0)</f>
        <v>9.8388000000000009</v>
      </c>
      <c r="Q15" s="66">
        <f t="shared" si="6"/>
        <v>2</v>
      </c>
      <c r="R15" s="65">
        <f>VLOOKUP($A15,'Return Data'!$B$7:$R$2843,16,0)</f>
        <v>8.5373000000000001</v>
      </c>
      <c r="S15" s="67">
        <f t="shared" si="7"/>
        <v>12</v>
      </c>
    </row>
    <row r="16" spans="1:19" x14ac:dyDescent="0.3">
      <c r="A16" s="82" t="s">
        <v>584</v>
      </c>
      <c r="B16" s="64">
        <f>VLOOKUP($A16,'Return Data'!$B$7:$R$2843,3,0)</f>
        <v>44376</v>
      </c>
      <c r="C16" s="65">
        <f>VLOOKUP($A16,'Return Data'!$B$7:$R$2843,4,0)</f>
        <v>1926.0121999999999</v>
      </c>
      <c r="D16" s="65">
        <f>VLOOKUP($A16,'Return Data'!$B$7:$R$2843,9,0)</f>
        <v>-0.42130000000000001</v>
      </c>
      <c r="E16" s="66">
        <f t="shared" si="0"/>
        <v>18</v>
      </c>
      <c r="F16" s="65">
        <f>VLOOKUP($A16,'Return Data'!$B$7:$R$2843,10,0)</f>
        <v>5.9984999999999999</v>
      </c>
      <c r="G16" s="66">
        <f t="shared" si="1"/>
        <v>9</v>
      </c>
      <c r="H16" s="65">
        <f>VLOOKUP($A16,'Return Data'!$B$7:$R$2843,11,0)</f>
        <v>2.7302</v>
      </c>
      <c r="I16" s="66">
        <f t="shared" si="2"/>
        <v>12</v>
      </c>
      <c r="J16" s="65">
        <f>VLOOKUP($A16,'Return Data'!$B$7:$R$2843,12,0)</f>
        <v>5.6528999999999998</v>
      </c>
      <c r="K16" s="66">
        <f t="shared" si="3"/>
        <v>9</v>
      </c>
      <c r="L16" s="65">
        <f>VLOOKUP($A16,'Return Data'!$B$7:$R$2843,13,0)</f>
        <v>4.9345999999999997</v>
      </c>
      <c r="M16" s="66">
        <f t="shared" si="4"/>
        <v>15</v>
      </c>
      <c r="N16" s="65">
        <f>VLOOKUP($A16,'Return Data'!$B$7:$R$2843,17,0)</f>
        <v>8.1300000000000008</v>
      </c>
      <c r="O16" s="66">
        <f t="shared" si="5"/>
        <v>14</v>
      </c>
      <c r="P16" s="65">
        <f>VLOOKUP($A16,'Return Data'!$B$7:$R$2843,14,0)</f>
        <v>8.3966999999999992</v>
      </c>
      <c r="Q16" s="66">
        <f t="shared" si="6"/>
        <v>15</v>
      </c>
      <c r="R16" s="65">
        <f>VLOOKUP($A16,'Return Data'!$B$7:$R$2843,16,0)</f>
        <v>7.9732000000000003</v>
      </c>
      <c r="S16" s="67">
        <f t="shared" si="7"/>
        <v>16</v>
      </c>
    </row>
    <row r="17" spans="1:19" x14ac:dyDescent="0.3">
      <c r="A17" s="82" t="s">
        <v>586</v>
      </c>
      <c r="B17" s="64">
        <f>VLOOKUP($A17,'Return Data'!$B$7:$R$2843,3,0)</f>
        <v>44376</v>
      </c>
      <c r="C17" s="65">
        <f>VLOOKUP($A17,'Return Data'!$B$7:$R$2843,4,0)</f>
        <v>52.381300000000003</v>
      </c>
      <c r="D17" s="65">
        <f>VLOOKUP($A17,'Return Data'!$B$7:$R$2843,9,0)</f>
        <v>3.7446000000000002</v>
      </c>
      <c r="E17" s="66">
        <f t="shared" si="0"/>
        <v>2</v>
      </c>
      <c r="F17" s="65">
        <f>VLOOKUP($A17,'Return Data'!$B$7:$R$2843,10,0)</f>
        <v>6.9005999999999998</v>
      </c>
      <c r="G17" s="66">
        <f t="shared" si="1"/>
        <v>3</v>
      </c>
      <c r="H17" s="65">
        <f>VLOOKUP($A17,'Return Data'!$B$7:$R$2843,11,0)</f>
        <v>3.3538999999999999</v>
      </c>
      <c r="I17" s="66">
        <f t="shared" si="2"/>
        <v>8</v>
      </c>
      <c r="J17" s="65">
        <f>VLOOKUP($A17,'Return Data'!$B$7:$R$2843,12,0)</f>
        <v>5.9547999999999996</v>
      </c>
      <c r="K17" s="66">
        <f t="shared" si="3"/>
        <v>5</v>
      </c>
      <c r="L17" s="65">
        <f>VLOOKUP($A17,'Return Data'!$B$7:$R$2843,13,0)</f>
        <v>6.0784000000000002</v>
      </c>
      <c r="M17" s="66">
        <f t="shared" si="4"/>
        <v>3</v>
      </c>
      <c r="N17" s="65">
        <f>VLOOKUP($A17,'Return Data'!$B$7:$R$2843,17,0)</f>
        <v>8.9709000000000003</v>
      </c>
      <c r="O17" s="66">
        <f t="shared" si="5"/>
        <v>5</v>
      </c>
      <c r="P17" s="65">
        <f>VLOOKUP($A17,'Return Data'!$B$7:$R$2843,14,0)</f>
        <v>9.4779999999999998</v>
      </c>
      <c r="Q17" s="66">
        <f t="shared" si="6"/>
        <v>4</v>
      </c>
      <c r="R17" s="65">
        <f>VLOOKUP($A17,'Return Data'!$B$7:$R$2843,16,0)</f>
        <v>8.9283000000000001</v>
      </c>
      <c r="S17" s="67">
        <f t="shared" si="7"/>
        <v>3</v>
      </c>
    </row>
    <row r="18" spans="1:19" x14ac:dyDescent="0.3">
      <c r="A18" s="82" t="s">
        <v>587</v>
      </c>
      <c r="B18" s="64">
        <f>VLOOKUP($A18,'Return Data'!$B$7:$R$2843,3,0)</f>
        <v>44376</v>
      </c>
      <c r="C18" s="65">
        <f>VLOOKUP($A18,'Return Data'!$B$7:$R$2843,4,0)</f>
        <v>20.360900000000001</v>
      </c>
      <c r="D18" s="65">
        <f>VLOOKUP($A18,'Return Data'!$B$7:$R$2843,9,0)</f>
        <v>0.1457</v>
      </c>
      <c r="E18" s="66">
        <f t="shared" si="0"/>
        <v>14</v>
      </c>
      <c r="F18" s="65">
        <f>VLOOKUP($A18,'Return Data'!$B$7:$R$2843,10,0)</f>
        <v>5.1866000000000003</v>
      </c>
      <c r="G18" s="66">
        <f t="shared" si="1"/>
        <v>12</v>
      </c>
      <c r="H18" s="65">
        <f>VLOOKUP($A18,'Return Data'!$B$7:$R$2843,11,0)</f>
        <v>2.7286000000000001</v>
      </c>
      <c r="I18" s="66">
        <f t="shared" si="2"/>
        <v>13</v>
      </c>
      <c r="J18" s="65">
        <f>VLOOKUP($A18,'Return Data'!$B$7:$R$2843,12,0)</f>
        <v>5.2925000000000004</v>
      </c>
      <c r="K18" s="66">
        <f t="shared" si="3"/>
        <v>13</v>
      </c>
      <c r="L18" s="65">
        <f>VLOOKUP($A18,'Return Data'!$B$7:$R$2843,13,0)</f>
        <v>5.2896000000000001</v>
      </c>
      <c r="M18" s="66">
        <f t="shared" si="4"/>
        <v>10</v>
      </c>
      <c r="N18" s="65">
        <f>VLOOKUP($A18,'Return Data'!$B$7:$R$2843,17,0)</f>
        <v>8.9245000000000001</v>
      </c>
      <c r="O18" s="66">
        <f t="shared" si="5"/>
        <v>6</v>
      </c>
      <c r="P18" s="65">
        <f>VLOOKUP($A18,'Return Data'!$B$7:$R$2843,14,0)</f>
        <v>8.6231000000000009</v>
      </c>
      <c r="Q18" s="66">
        <f t="shared" si="6"/>
        <v>13</v>
      </c>
      <c r="R18" s="65">
        <f>VLOOKUP($A18,'Return Data'!$B$7:$R$2843,16,0)</f>
        <v>8.4109999999999996</v>
      </c>
      <c r="S18" s="67">
        <f t="shared" si="7"/>
        <v>13</v>
      </c>
    </row>
    <row r="19" spans="1:19" x14ac:dyDescent="0.3">
      <c r="A19" s="82" t="s">
        <v>590</v>
      </c>
      <c r="B19" s="64">
        <f>VLOOKUP($A19,'Return Data'!$B$7:$R$2843,3,0)</f>
        <v>44376</v>
      </c>
      <c r="C19" s="65">
        <f>VLOOKUP($A19,'Return Data'!$B$7:$R$2843,4,0)</f>
        <v>29.2194</v>
      </c>
      <c r="D19" s="65">
        <f>VLOOKUP($A19,'Return Data'!$B$7:$R$2843,9,0)</f>
        <v>1.2387999999999999</v>
      </c>
      <c r="E19" s="66">
        <f t="shared" si="0"/>
        <v>9</v>
      </c>
      <c r="F19" s="65">
        <f>VLOOKUP($A19,'Return Data'!$B$7:$R$2843,10,0)</f>
        <v>4.4425999999999997</v>
      </c>
      <c r="G19" s="66">
        <f t="shared" si="1"/>
        <v>16</v>
      </c>
      <c r="H19" s="65">
        <f>VLOOKUP($A19,'Return Data'!$B$7:$R$2843,11,0)</f>
        <v>2.5931999999999999</v>
      </c>
      <c r="I19" s="66">
        <f t="shared" si="2"/>
        <v>15</v>
      </c>
      <c r="J19" s="65">
        <f>VLOOKUP($A19,'Return Data'!$B$7:$R$2843,12,0)</f>
        <v>4.4549000000000003</v>
      </c>
      <c r="K19" s="66">
        <f t="shared" si="3"/>
        <v>16</v>
      </c>
      <c r="L19" s="65">
        <f>VLOOKUP($A19,'Return Data'!$B$7:$R$2843,13,0)</f>
        <v>4.4557000000000002</v>
      </c>
      <c r="M19" s="66">
        <f t="shared" si="4"/>
        <v>16</v>
      </c>
      <c r="N19" s="65">
        <f>VLOOKUP($A19,'Return Data'!$B$7:$R$2843,17,0)</f>
        <v>7.6650999999999998</v>
      </c>
      <c r="O19" s="66">
        <f t="shared" si="5"/>
        <v>15</v>
      </c>
      <c r="P19" s="65">
        <f>VLOOKUP($A19,'Return Data'!$B$7:$R$2843,14,0)</f>
        <v>8.5495000000000001</v>
      </c>
      <c r="Q19" s="66">
        <f t="shared" si="6"/>
        <v>14</v>
      </c>
      <c r="R19" s="65">
        <f>VLOOKUP($A19,'Return Data'!$B$7:$R$2843,16,0)</f>
        <v>8.0248000000000008</v>
      </c>
      <c r="S19" s="67">
        <f t="shared" si="7"/>
        <v>15</v>
      </c>
    </row>
    <row r="20" spans="1:19" x14ac:dyDescent="0.3">
      <c r="A20" s="82" t="s">
        <v>592</v>
      </c>
      <c r="B20" s="64">
        <f>VLOOKUP($A20,'Return Data'!$B$7:$R$2843,3,0)</f>
        <v>44376</v>
      </c>
      <c r="C20" s="65">
        <f>VLOOKUP($A20,'Return Data'!$B$7:$R$2843,4,0)</f>
        <v>16.653099999999998</v>
      </c>
      <c r="D20" s="65">
        <f>VLOOKUP($A20,'Return Data'!$B$7:$R$2843,9,0)</f>
        <v>1.7149000000000001</v>
      </c>
      <c r="E20" s="66">
        <f t="shared" si="0"/>
        <v>7</v>
      </c>
      <c r="F20" s="65">
        <f>VLOOKUP($A20,'Return Data'!$B$7:$R$2843,10,0)</f>
        <v>6.1128</v>
      </c>
      <c r="G20" s="66">
        <f t="shared" si="1"/>
        <v>8</v>
      </c>
      <c r="H20" s="65">
        <f>VLOOKUP($A20,'Return Data'!$B$7:$R$2843,11,0)</f>
        <v>3.6528999999999998</v>
      </c>
      <c r="I20" s="66">
        <f t="shared" si="2"/>
        <v>3</v>
      </c>
      <c r="J20" s="65">
        <f>VLOOKUP($A20,'Return Data'!$B$7:$R$2843,12,0)</f>
        <v>5.8036000000000003</v>
      </c>
      <c r="K20" s="66">
        <f t="shared" si="3"/>
        <v>7</v>
      </c>
      <c r="L20" s="65">
        <f>VLOOKUP($A20,'Return Data'!$B$7:$R$2843,13,0)</f>
        <v>5.7554999999999996</v>
      </c>
      <c r="M20" s="66">
        <f t="shared" si="4"/>
        <v>7</v>
      </c>
      <c r="N20" s="65">
        <f>VLOOKUP($A20,'Return Data'!$B$7:$R$2843,17,0)</f>
        <v>9.4286999999999992</v>
      </c>
      <c r="O20" s="66">
        <f t="shared" si="5"/>
        <v>2</v>
      </c>
      <c r="P20" s="65">
        <f>VLOOKUP($A20,'Return Data'!$B$7:$R$2843,14,0)</f>
        <v>9.6128</v>
      </c>
      <c r="Q20" s="66">
        <f t="shared" si="6"/>
        <v>3</v>
      </c>
      <c r="R20" s="65">
        <f>VLOOKUP($A20,'Return Data'!$B$7:$R$2843,16,0)</f>
        <v>8.6776</v>
      </c>
      <c r="S20" s="67">
        <f t="shared" si="7"/>
        <v>10</v>
      </c>
    </row>
    <row r="21" spans="1:19" x14ac:dyDescent="0.3">
      <c r="A21" s="82" t="s">
        <v>594</v>
      </c>
      <c r="B21" s="64">
        <f>VLOOKUP($A21,'Return Data'!$B$7:$R$2843,3,0)</f>
        <v>44376</v>
      </c>
      <c r="C21" s="65">
        <f>VLOOKUP($A21,'Return Data'!$B$7:$R$2843,4,0)</f>
        <v>20.0505</v>
      </c>
      <c r="D21" s="65">
        <f>VLOOKUP($A21,'Return Data'!$B$7:$R$2843,9,0)</f>
        <v>0.74</v>
      </c>
      <c r="E21" s="66">
        <f t="shared" si="0"/>
        <v>13</v>
      </c>
      <c r="F21" s="65">
        <f>VLOOKUP($A21,'Return Data'!$B$7:$R$2843,10,0)</f>
        <v>6.9748000000000001</v>
      </c>
      <c r="G21" s="66">
        <f t="shared" si="1"/>
        <v>1</v>
      </c>
      <c r="H21" s="65">
        <f>VLOOKUP($A21,'Return Data'!$B$7:$R$2843,11,0)</f>
        <v>3.6023000000000001</v>
      </c>
      <c r="I21" s="66">
        <f t="shared" si="2"/>
        <v>4</v>
      </c>
      <c r="J21" s="65">
        <f>VLOOKUP($A21,'Return Data'!$B$7:$R$2843,12,0)</f>
        <v>5.4730999999999996</v>
      </c>
      <c r="K21" s="66">
        <f t="shared" si="3"/>
        <v>10</v>
      </c>
      <c r="L21" s="65">
        <f>VLOOKUP($A21,'Return Data'!$B$7:$R$2843,13,0)</f>
        <v>5.7103000000000002</v>
      </c>
      <c r="M21" s="66">
        <f t="shared" si="4"/>
        <v>8</v>
      </c>
      <c r="N21" s="65">
        <f>VLOOKUP($A21,'Return Data'!$B$7:$R$2843,17,0)</f>
        <v>8.7238000000000007</v>
      </c>
      <c r="O21" s="66">
        <f t="shared" si="5"/>
        <v>9</v>
      </c>
      <c r="P21" s="65">
        <f>VLOOKUP($A21,'Return Data'!$B$7:$R$2843,14,0)</f>
        <v>9.1630000000000003</v>
      </c>
      <c r="Q21" s="66">
        <f t="shared" si="6"/>
        <v>9</v>
      </c>
      <c r="R21" s="65">
        <f>VLOOKUP($A21,'Return Data'!$B$7:$R$2843,16,0)</f>
        <v>8.7263000000000002</v>
      </c>
      <c r="S21" s="67">
        <f t="shared" si="7"/>
        <v>9</v>
      </c>
    </row>
    <row r="22" spans="1:19" x14ac:dyDescent="0.3">
      <c r="A22" s="82" t="s">
        <v>595</v>
      </c>
      <c r="B22" s="64">
        <f>VLOOKUP($A22,'Return Data'!$B$7:$R$2843,3,0)</f>
        <v>44376</v>
      </c>
      <c r="C22" s="65">
        <f>VLOOKUP($A22,'Return Data'!$B$7:$R$2843,4,0)</f>
        <v>2588.0250999999998</v>
      </c>
      <c r="D22" s="65">
        <f>VLOOKUP($A22,'Return Data'!$B$7:$R$2843,9,0)</f>
        <v>1.0586</v>
      </c>
      <c r="E22" s="66">
        <f t="shared" si="0"/>
        <v>11</v>
      </c>
      <c r="F22" s="65">
        <f>VLOOKUP($A22,'Return Data'!$B$7:$R$2843,10,0)</f>
        <v>5.5702999999999996</v>
      </c>
      <c r="G22" s="66">
        <f t="shared" si="1"/>
        <v>11</v>
      </c>
      <c r="H22" s="65">
        <f>VLOOKUP($A22,'Return Data'!$B$7:$R$2843,11,0)</f>
        <v>2.1642000000000001</v>
      </c>
      <c r="I22" s="66">
        <f t="shared" si="2"/>
        <v>18</v>
      </c>
      <c r="J22" s="65">
        <f>VLOOKUP($A22,'Return Data'!$B$7:$R$2843,12,0)</f>
        <v>5.3548</v>
      </c>
      <c r="K22" s="66">
        <f t="shared" si="3"/>
        <v>11</v>
      </c>
      <c r="L22" s="65">
        <f>VLOOKUP($A22,'Return Data'!$B$7:$R$2843,13,0)</f>
        <v>5.0739000000000001</v>
      </c>
      <c r="M22" s="66">
        <f t="shared" si="4"/>
        <v>13</v>
      </c>
      <c r="N22" s="65">
        <f>VLOOKUP($A22,'Return Data'!$B$7:$R$2843,17,0)</f>
        <v>8.5631000000000004</v>
      </c>
      <c r="O22" s="66">
        <f t="shared" si="5"/>
        <v>11</v>
      </c>
      <c r="P22" s="65">
        <f>VLOOKUP($A22,'Return Data'!$B$7:$R$2843,14,0)</f>
        <v>8.8378999999999994</v>
      </c>
      <c r="Q22" s="66">
        <f t="shared" si="6"/>
        <v>11</v>
      </c>
      <c r="R22" s="65">
        <f>VLOOKUP($A22,'Return Data'!$B$7:$R$2843,16,0)</f>
        <v>8.7702000000000009</v>
      </c>
      <c r="S22" s="67">
        <f t="shared" si="7"/>
        <v>7</v>
      </c>
    </row>
    <row r="23" spans="1:19" x14ac:dyDescent="0.3">
      <c r="A23" s="82" t="s">
        <v>598</v>
      </c>
      <c r="B23" s="64">
        <f>VLOOKUP($A23,'Return Data'!$B$7:$R$2843,3,0)</f>
        <v>44376</v>
      </c>
      <c r="C23" s="65">
        <f>VLOOKUP($A23,'Return Data'!$B$7:$R$2843,4,0)</f>
        <v>34.4679</v>
      </c>
      <c r="D23" s="65">
        <f>VLOOKUP($A23,'Return Data'!$B$7:$R$2843,9,0)</f>
        <v>3.3089</v>
      </c>
      <c r="E23" s="66">
        <f t="shared" si="0"/>
        <v>4</v>
      </c>
      <c r="F23" s="65">
        <f>VLOOKUP($A23,'Return Data'!$B$7:$R$2843,10,0)</f>
        <v>3.5186999999999999</v>
      </c>
      <c r="G23" s="66">
        <f t="shared" si="1"/>
        <v>18</v>
      </c>
      <c r="H23" s="65">
        <f>VLOOKUP($A23,'Return Data'!$B$7:$R$2843,11,0)</f>
        <v>3.3254000000000001</v>
      </c>
      <c r="I23" s="66">
        <f t="shared" si="2"/>
        <v>9</v>
      </c>
      <c r="J23" s="65">
        <f>VLOOKUP($A23,'Return Data'!$B$7:$R$2843,12,0)</f>
        <v>3.9698000000000002</v>
      </c>
      <c r="K23" s="66">
        <f t="shared" si="3"/>
        <v>18</v>
      </c>
      <c r="L23" s="65">
        <f>VLOOKUP($A23,'Return Data'!$B$7:$R$2843,13,0)</f>
        <v>4.2576999999999998</v>
      </c>
      <c r="M23" s="66">
        <f t="shared" si="4"/>
        <v>17</v>
      </c>
      <c r="N23" s="65">
        <f>VLOOKUP($A23,'Return Data'!$B$7:$R$2843,17,0)</f>
        <v>7.3215000000000003</v>
      </c>
      <c r="O23" s="66">
        <f t="shared" si="5"/>
        <v>16</v>
      </c>
      <c r="P23" s="65">
        <f>VLOOKUP($A23,'Return Data'!$B$7:$R$2843,14,0)</f>
        <v>8.1067999999999998</v>
      </c>
      <c r="Q23" s="66">
        <f t="shared" si="6"/>
        <v>16</v>
      </c>
      <c r="R23" s="65">
        <f>VLOOKUP($A23,'Return Data'!$B$7:$R$2843,16,0)</f>
        <v>7.8243999999999998</v>
      </c>
      <c r="S23" s="67">
        <f t="shared" si="7"/>
        <v>17</v>
      </c>
    </row>
    <row r="24" spans="1:19" x14ac:dyDescent="0.3">
      <c r="A24" s="82" t="s">
        <v>599</v>
      </c>
      <c r="B24" s="64">
        <f>VLOOKUP($A24,'Return Data'!$B$7:$R$2843,3,0)</f>
        <v>44376</v>
      </c>
      <c r="C24" s="65">
        <f>VLOOKUP($A24,'Return Data'!$B$7:$R$2843,4,0)</f>
        <v>11.4566</v>
      </c>
      <c r="D24" s="65">
        <f>VLOOKUP($A24,'Return Data'!$B$7:$R$2843,9,0)</f>
        <v>-0.38819999999999999</v>
      </c>
      <c r="E24" s="66">
        <f t="shared" si="0"/>
        <v>17</v>
      </c>
      <c r="F24" s="65">
        <f>VLOOKUP($A24,'Return Data'!$B$7:$R$2843,10,0)</f>
        <v>6.6181000000000001</v>
      </c>
      <c r="G24" s="66">
        <f t="shared" si="1"/>
        <v>5</v>
      </c>
      <c r="H24" s="65">
        <f>VLOOKUP($A24,'Return Data'!$B$7:$R$2843,11,0)</f>
        <v>2.6229</v>
      </c>
      <c r="I24" s="66">
        <f t="shared" si="2"/>
        <v>14</v>
      </c>
      <c r="J24" s="65">
        <f>VLOOKUP($A24,'Return Data'!$B$7:$R$2843,12,0)</f>
        <v>5.9229000000000003</v>
      </c>
      <c r="K24" s="66">
        <f t="shared" si="3"/>
        <v>6</v>
      </c>
      <c r="L24" s="65">
        <f>VLOOKUP($A24,'Return Data'!$B$7:$R$2843,13,0)</f>
        <v>6.0118999999999998</v>
      </c>
      <c r="M24" s="66">
        <f t="shared" si="4"/>
        <v>4</v>
      </c>
      <c r="N24" s="65"/>
      <c r="O24" s="66"/>
      <c r="P24" s="65"/>
      <c r="Q24" s="66"/>
      <c r="R24" s="65">
        <f>VLOOKUP($A24,'Return Data'!$B$7:$R$2843,16,0)</f>
        <v>8.2241</v>
      </c>
      <c r="S24" s="67">
        <f t="shared" si="7"/>
        <v>14</v>
      </c>
    </row>
    <row r="25" spans="1:19" x14ac:dyDescent="0.3">
      <c r="A25" s="82" t="s">
        <v>601</v>
      </c>
      <c r="B25" s="64">
        <f>VLOOKUP($A25,'Return Data'!$B$7:$R$2843,3,0)</f>
        <v>44376</v>
      </c>
      <c r="C25" s="65">
        <f>VLOOKUP($A25,'Return Data'!$B$7:$R$2843,4,0)</f>
        <v>16.395</v>
      </c>
      <c r="D25" s="65">
        <f>VLOOKUP($A25,'Return Data'!$B$7:$R$2843,9,0)</f>
        <v>1.0236000000000001</v>
      </c>
      <c r="E25" s="66">
        <f t="shared" si="0"/>
        <v>12</v>
      </c>
      <c r="F25" s="65">
        <f>VLOOKUP($A25,'Return Data'!$B$7:$R$2843,10,0)</f>
        <v>3.8151999999999999</v>
      </c>
      <c r="G25" s="66">
        <f t="shared" si="1"/>
        <v>17</v>
      </c>
      <c r="H25" s="65">
        <f>VLOOKUP($A25,'Return Data'!$B$7:$R$2843,11,0)</f>
        <v>2.3500999999999999</v>
      </c>
      <c r="I25" s="66">
        <f t="shared" si="2"/>
        <v>17</v>
      </c>
      <c r="J25" s="65">
        <f>VLOOKUP($A25,'Return Data'!$B$7:$R$2843,12,0)</f>
        <v>4.0731000000000002</v>
      </c>
      <c r="K25" s="66">
        <f t="shared" si="3"/>
        <v>17</v>
      </c>
      <c r="L25" s="65">
        <f>VLOOKUP($A25,'Return Data'!$B$7:$R$2843,13,0)</f>
        <v>4.0865999999999998</v>
      </c>
      <c r="M25" s="66">
        <f t="shared" si="4"/>
        <v>18</v>
      </c>
      <c r="N25" s="65">
        <f>VLOOKUP($A25,'Return Data'!$B$7:$R$2843,17,0)</f>
        <v>6.5762</v>
      </c>
      <c r="O25" s="66">
        <f>RANK(N25,N$8:N$25,0)</f>
        <v>17</v>
      </c>
      <c r="P25" s="65">
        <f>VLOOKUP($A25,'Return Data'!$B$7:$R$2843,14,0)</f>
        <v>4.4085000000000001</v>
      </c>
      <c r="Q25" s="66">
        <f>RANK(P25,P$8:P$25,0)</f>
        <v>17</v>
      </c>
      <c r="R25" s="65">
        <f>VLOOKUP($A25,'Return Data'!$B$7:$R$2843,16,0)</f>
        <v>6.9039000000000001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1.490961111111111</v>
      </c>
      <c r="E27" s="88"/>
      <c r="F27" s="89">
        <f>AVERAGE(F8:F25)</f>
        <v>5.6748777777777777</v>
      </c>
      <c r="G27" s="88"/>
      <c r="H27" s="89">
        <f>AVERAGE(H8:H25)</f>
        <v>3.1348111111111114</v>
      </c>
      <c r="I27" s="88"/>
      <c r="J27" s="89">
        <f>AVERAGE(J8:J25)</f>
        <v>5.4715611111111109</v>
      </c>
      <c r="K27" s="88"/>
      <c r="L27" s="89">
        <f>AVERAGE(L8:L25)</f>
        <v>5.404816666666667</v>
      </c>
      <c r="M27" s="88"/>
      <c r="N27" s="89">
        <f>AVERAGE(N8:N25)</f>
        <v>8.6186058823529397</v>
      </c>
      <c r="O27" s="88"/>
      <c r="P27" s="89">
        <f>AVERAGE(P8:P25)</f>
        <v>8.8638999999999992</v>
      </c>
      <c r="Q27" s="88"/>
      <c r="R27" s="89">
        <f>AVERAGE(R8:R25)</f>
        <v>8.5253611111111081</v>
      </c>
      <c r="S27" s="90"/>
    </row>
    <row r="28" spans="1:19" x14ac:dyDescent="0.3">
      <c r="A28" s="87" t="s">
        <v>28</v>
      </c>
      <c r="B28" s="88"/>
      <c r="C28" s="88"/>
      <c r="D28" s="89">
        <f>MIN(D8:D25)</f>
        <v>-0.42130000000000001</v>
      </c>
      <c r="E28" s="88"/>
      <c r="F28" s="89">
        <f>MIN(F8:F25)</f>
        <v>3.5186999999999999</v>
      </c>
      <c r="G28" s="88"/>
      <c r="H28" s="89">
        <f>MIN(H8:H25)</f>
        <v>2.1642000000000001</v>
      </c>
      <c r="I28" s="88"/>
      <c r="J28" s="89">
        <f>MIN(J8:J25)</f>
        <v>3.9698000000000002</v>
      </c>
      <c r="K28" s="88"/>
      <c r="L28" s="89">
        <f>MIN(L8:L25)</f>
        <v>4.0865999999999998</v>
      </c>
      <c r="M28" s="88"/>
      <c r="N28" s="89">
        <f>MIN(N8:N25)</f>
        <v>6.5762</v>
      </c>
      <c r="O28" s="88"/>
      <c r="P28" s="89">
        <f>MIN(P8:P25)</f>
        <v>4.4085000000000001</v>
      </c>
      <c r="Q28" s="88"/>
      <c r="R28" s="89">
        <f>MIN(R8:R25)</f>
        <v>6.9039000000000001</v>
      </c>
      <c r="S28" s="90"/>
    </row>
    <row r="29" spans="1:19" ht="15" thickBot="1" x14ac:dyDescent="0.35">
      <c r="A29" s="91" t="s">
        <v>29</v>
      </c>
      <c r="B29" s="92"/>
      <c r="C29" s="92"/>
      <c r="D29" s="93">
        <f>MAX(D8:D25)</f>
        <v>4.2760999999999996</v>
      </c>
      <c r="E29" s="92"/>
      <c r="F29" s="93">
        <f>MAX(F8:F25)</f>
        <v>6.9748000000000001</v>
      </c>
      <c r="G29" s="92"/>
      <c r="H29" s="93">
        <f>MAX(H8:H25)</f>
        <v>4.1249000000000002</v>
      </c>
      <c r="I29" s="92"/>
      <c r="J29" s="93">
        <f>MAX(J8:J25)</f>
        <v>6.6147</v>
      </c>
      <c r="K29" s="92"/>
      <c r="L29" s="93">
        <f>MAX(L8:L25)</f>
        <v>6.6908000000000003</v>
      </c>
      <c r="M29" s="92"/>
      <c r="N29" s="93">
        <f>MAX(N8:N25)</f>
        <v>10.4534</v>
      </c>
      <c r="O29" s="92"/>
      <c r="P29" s="93">
        <f>MAX(P8:P25)</f>
        <v>10.673299999999999</v>
      </c>
      <c r="Q29" s="92"/>
      <c r="R29" s="93">
        <f>MAX(R8:R25)</f>
        <v>9.3703000000000003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44376</v>
      </c>
      <c r="C8" s="65">
        <f>VLOOKUP($A8,'Return Data'!$B$7:$R$2843,4,0)</f>
        <v>287.37869999999998</v>
      </c>
      <c r="D8" s="65">
        <f>VLOOKUP($A8,'Return Data'!$B$7:$R$2843,9,0)</f>
        <v>1.7411000000000001</v>
      </c>
      <c r="E8" s="66">
        <f t="shared" ref="E8:E27" si="0">RANK(D8,D$8:D$27,0)</f>
        <v>6</v>
      </c>
      <c r="F8" s="65">
        <f>VLOOKUP($A8,'Return Data'!$B$7:$R$2843,10,0)</f>
        <v>6.1329000000000002</v>
      </c>
      <c r="G8" s="66">
        <f t="shared" ref="G8:G27" si="1">RANK(F8,F$8:F$27,0)</f>
        <v>7</v>
      </c>
      <c r="H8" s="65">
        <f>VLOOKUP($A8,'Return Data'!$B$7:$R$2843,11,0)</f>
        <v>2.8731</v>
      </c>
      <c r="I8" s="66">
        <f t="shared" ref="I8:I27" si="2">RANK(H8,H$8:H$27,0)</f>
        <v>13</v>
      </c>
      <c r="J8" s="65">
        <f>VLOOKUP($A8,'Return Data'!$B$7:$R$2843,12,0)</f>
        <v>5.6131000000000002</v>
      </c>
      <c r="K8" s="66">
        <f t="shared" ref="K8:K27" si="3">RANK(J8,J$8:J$27,0)</f>
        <v>6</v>
      </c>
      <c r="L8" s="65">
        <f>VLOOKUP($A8,'Return Data'!$B$7:$R$2843,13,0)</f>
        <v>5.5355999999999996</v>
      </c>
      <c r="M8" s="66">
        <f t="shared" ref="M8:M25" si="4">RANK(L8,L$8:L$27,0)</f>
        <v>6</v>
      </c>
      <c r="N8" s="65">
        <f>VLOOKUP($A8,'Return Data'!$B$7:$R$2843,17,0)</f>
        <v>8.5510999999999999</v>
      </c>
      <c r="O8" s="66">
        <f t="shared" ref="O8:O23" si="5">RANK(N8,N$8:N$27,0)</f>
        <v>7</v>
      </c>
      <c r="P8" s="65">
        <f>VLOOKUP($A8,'Return Data'!$B$7:$R$2843,14,0)</f>
        <v>8.8878000000000004</v>
      </c>
      <c r="Q8" s="66">
        <f t="shared" ref="Q8:Q23" si="6">RANK(P8,P$8:P$27,0)</f>
        <v>7</v>
      </c>
      <c r="R8" s="65">
        <f>VLOOKUP($A8,'Return Data'!$B$7:$R$2843,16,0)</f>
        <v>8.3460999999999999</v>
      </c>
      <c r="S8" s="67">
        <f t="shared" ref="S8:S27" si="7">RANK(R8,R$8:R$27,0)</f>
        <v>8</v>
      </c>
    </row>
    <row r="9" spans="1:19" x14ac:dyDescent="0.3">
      <c r="A9" s="82" t="s">
        <v>568</v>
      </c>
      <c r="B9" s="64">
        <f>VLOOKUP($A9,'Return Data'!$B$7:$R$2843,3,0)</f>
        <v>44376</v>
      </c>
      <c r="C9" s="65">
        <f>VLOOKUP($A9,'Return Data'!$B$7:$R$2843,4,0)</f>
        <v>2081.4351999999999</v>
      </c>
      <c r="D9" s="65">
        <f>VLOOKUP($A9,'Return Data'!$B$7:$R$2843,9,0)</f>
        <v>2.008</v>
      </c>
      <c r="E9" s="66">
        <f t="shared" si="0"/>
        <v>5</v>
      </c>
      <c r="F9" s="65">
        <f>VLOOKUP($A9,'Return Data'!$B$7:$R$2843,10,0)</f>
        <v>4.6352000000000002</v>
      </c>
      <c r="G9" s="66">
        <f t="shared" si="1"/>
        <v>16</v>
      </c>
      <c r="H9" s="65">
        <f>VLOOKUP($A9,'Return Data'!$B$7:$R$2843,11,0)</f>
        <v>3.0689000000000002</v>
      </c>
      <c r="I9" s="66">
        <f t="shared" si="2"/>
        <v>10</v>
      </c>
      <c r="J9" s="65">
        <f>VLOOKUP($A9,'Return Data'!$B$7:$R$2843,12,0)</f>
        <v>4.7499000000000002</v>
      </c>
      <c r="K9" s="66">
        <f t="shared" si="3"/>
        <v>17</v>
      </c>
      <c r="L9" s="65">
        <f>VLOOKUP($A9,'Return Data'!$B$7:$R$2843,13,0)</f>
        <v>4.9073000000000002</v>
      </c>
      <c r="M9" s="66">
        <f t="shared" si="4"/>
        <v>12</v>
      </c>
      <c r="N9" s="65">
        <f>VLOOKUP($A9,'Return Data'!$B$7:$R$2843,17,0)</f>
        <v>8.2586999999999993</v>
      </c>
      <c r="O9" s="66">
        <f t="shared" si="5"/>
        <v>9</v>
      </c>
      <c r="P9" s="65">
        <f>VLOOKUP($A9,'Return Data'!$B$7:$R$2843,14,0)</f>
        <v>8.8452999999999999</v>
      </c>
      <c r="Q9" s="66">
        <f t="shared" si="6"/>
        <v>8</v>
      </c>
      <c r="R9" s="65">
        <f>VLOOKUP($A9,'Return Data'!$B$7:$R$2843,16,0)</f>
        <v>8.4245999999999999</v>
      </c>
      <c r="S9" s="67">
        <f t="shared" si="7"/>
        <v>7</v>
      </c>
    </row>
    <row r="10" spans="1:19" x14ac:dyDescent="0.3">
      <c r="A10" s="82" t="s">
        <v>570</v>
      </c>
      <c r="B10" s="64">
        <f>VLOOKUP($A10,'Return Data'!$B$7:$R$2843,3,0)</f>
        <v>44376</v>
      </c>
      <c r="C10" s="65">
        <f>VLOOKUP($A10,'Return Data'!$B$7:$R$2843,4,0)</f>
        <v>18.9223</v>
      </c>
      <c r="D10" s="65">
        <f>VLOOKUP($A10,'Return Data'!$B$7:$R$2843,9,0)</f>
        <v>-0.18079999999999999</v>
      </c>
      <c r="E10" s="66">
        <f t="shared" si="0"/>
        <v>16</v>
      </c>
      <c r="F10" s="65">
        <f>VLOOKUP($A10,'Return Data'!$B$7:$R$2843,10,0)</f>
        <v>4.3761999999999999</v>
      </c>
      <c r="G10" s="66">
        <f t="shared" si="1"/>
        <v>17</v>
      </c>
      <c r="H10" s="65">
        <f>VLOOKUP($A10,'Return Data'!$B$7:$R$2843,11,0)</f>
        <v>2.3005</v>
      </c>
      <c r="I10" s="66">
        <f t="shared" si="2"/>
        <v>16</v>
      </c>
      <c r="J10" s="65">
        <f>VLOOKUP($A10,'Return Data'!$B$7:$R$2843,12,0)</f>
        <v>4.9192</v>
      </c>
      <c r="K10" s="66">
        <f t="shared" si="3"/>
        <v>14</v>
      </c>
      <c r="L10" s="65">
        <f>VLOOKUP($A10,'Return Data'!$B$7:$R$2843,13,0)</f>
        <v>4.6974999999999998</v>
      </c>
      <c r="M10" s="66">
        <f t="shared" si="4"/>
        <v>15</v>
      </c>
      <c r="N10" s="65">
        <f>VLOOKUP($A10,'Return Data'!$B$7:$R$2843,17,0)</f>
        <v>8.5648999999999997</v>
      </c>
      <c r="O10" s="66">
        <f t="shared" si="5"/>
        <v>6</v>
      </c>
      <c r="P10" s="65">
        <f>VLOOKUP($A10,'Return Data'!$B$7:$R$2843,14,0)</f>
        <v>8.7713999999999999</v>
      </c>
      <c r="Q10" s="66">
        <f t="shared" si="6"/>
        <v>9</v>
      </c>
      <c r="R10" s="65">
        <f>VLOOKUP($A10,'Return Data'!$B$7:$R$2843,16,0)</f>
        <v>8.5261999999999993</v>
      </c>
      <c r="S10" s="67">
        <f t="shared" si="7"/>
        <v>4</v>
      </c>
    </row>
    <row r="11" spans="1:19" x14ac:dyDescent="0.3">
      <c r="A11" s="82" t="s">
        <v>572</v>
      </c>
      <c r="B11" s="64">
        <f>VLOOKUP($A11,'Return Data'!$B$7:$R$2843,3,0)</f>
        <v>44376</v>
      </c>
      <c r="C11" s="65">
        <f>VLOOKUP($A11,'Return Data'!$B$7:$R$2843,4,0)</f>
        <v>19.3413</v>
      </c>
      <c r="D11" s="65">
        <f>VLOOKUP($A11,'Return Data'!$B$7:$R$2843,9,0)</f>
        <v>0.99160000000000004</v>
      </c>
      <c r="E11" s="66">
        <f t="shared" si="0"/>
        <v>9</v>
      </c>
      <c r="F11" s="65">
        <f>VLOOKUP($A11,'Return Data'!$B$7:$R$2843,10,0)</f>
        <v>6.6260000000000003</v>
      </c>
      <c r="G11" s="66">
        <f t="shared" si="1"/>
        <v>2</v>
      </c>
      <c r="H11" s="65">
        <f>VLOOKUP($A11,'Return Data'!$B$7:$R$2843,11,0)</f>
        <v>3.2753000000000001</v>
      </c>
      <c r="I11" s="66">
        <f t="shared" si="2"/>
        <v>4</v>
      </c>
      <c r="J11" s="65">
        <f>VLOOKUP($A11,'Return Data'!$B$7:$R$2843,12,0)</f>
        <v>6.2685000000000004</v>
      </c>
      <c r="K11" s="66">
        <f t="shared" si="3"/>
        <v>2</v>
      </c>
      <c r="L11" s="65">
        <f>VLOOKUP($A11,'Return Data'!$B$7:$R$2843,13,0)</f>
        <v>5.5091000000000001</v>
      </c>
      <c r="M11" s="66">
        <f t="shared" si="4"/>
        <v>7</v>
      </c>
      <c r="N11" s="65">
        <f>VLOOKUP($A11,'Return Data'!$B$7:$R$2843,17,0)</f>
        <v>10.074199999999999</v>
      </c>
      <c r="O11" s="66">
        <f t="shared" si="5"/>
        <v>1</v>
      </c>
      <c r="P11" s="65">
        <f>VLOOKUP($A11,'Return Data'!$B$7:$R$2843,14,0)</f>
        <v>10.344099999999999</v>
      </c>
      <c r="Q11" s="66">
        <f t="shared" si="6"/>
        <v>1</v>
      </c>
      <c r="R11" s="65">
        <f>VLOOKUP($A11,'Return Data'!$B$7:$R$2843,16,0)</f>
        <v>8.8283000000000005</v>
      </c>
      <c r="S11" s="67">
        <f t="shared" si="7"/>
        <v>2</v>
      </c>
    </row>
    <row r="12" spans="1:19" x14ac:dyDescent="0.3">
      <c r="A12" s="82" t="s">
        <v>573</v>
      </c>
      <c r="B12" s="64">
        <f>VLOOKUP($A12,'Return Data'!$B$7:$R$2843,3,0)</f>
        <v>44376</v>
      </c>
      <c r="C12" s="65">
        <f>VLOOKUP($A12,'Return Data'!$B$7:$R$2843,4,0)</f>
        <v>17.716000000000001</v>
      </c>
      <c r="D12" s="65">
        <f>VLOOKUP($A12,'Return Data'!$B$7:$R$2843,9,0)</f>
        <v>-0.251</v>
      </c>
      <c r="E12" s="66">
        <f t="shared" si="0"/>
        <v>18</v>
      </c>
      <c r="F12" s="65">
        <f>VLOOKUP($A12,'Return Data'!$B$7:$R$2843,10,0)</f>
        <v>5.3164999999999996</v>
      </c>
      <c r="G12" s="66">
        <f t="shared" si="1"/>
        <v>12</v>
      </c>
      <c r="H12" s="65">
        <f>VLOOKUP($A12,'Return Data'!$B$7:$R$2843,11,0)</f>
        <v>3.1867000000000001</v>
      </c>
      <c r="I12" s="66">
        <f t="shared" si="2"/>
        <v>6</v>
      </c>
      <c r="J12" s="65">
        <f>VLOOKUP($A12,'Return Data'!$B$7:$R$2843,12,0)</f>
        <v>5.3310000000000004</v>
      </c>
      <c r="K12" s="66">
        <f t="shared" si="3"/>
        <v>9</v>
      </c>
      <c r="L12" s="65">
        <f>VLOOKUP($A12,'Return Data'!$B$7:$R$2843,13,0)</f>
        <v>4.7892999999999999</v>
      </c>
      <c r="M12" s="66">
        <f t="shared" si="4"/>
        <v>14</v>
      </c>
      <c r="N12" s="65">
        <f>VLOOKUP($A12,'Return Data'!$B$7:$R$2843,17,0)</f>
        <v>8.0227000000000004</v>
      </c>
      <c r="O12" s="66">
        <f t="shared" si="5"/>
        <v>12</v>
      </c>
      <c r="P12" s="65">
        <f>VLOOKUP($A12,'Return Data'!$B$7:$R$2843,14,0)</f>
        <v>8.9887999999999995</v>
      </c>
      <c r="Q12" s="66">
        <f t="shared" si="6"/>
        <v>5</v>
      </c>
      <c r="R12" s="65">
        <f>VLOOKUP($A12,'Return Data'!$B$7:$R$2843,16,0)</f>
        <v>8.2865000000000002</v>
      </c>
      <c r="S12" s="67">
        <f t="shared" si="7"/>
        <v>11</v>
      </c>
    </row>
    <row r="13" spans="1:19" x14ac:dyDescent="0.3">
      <c r="A13" s="82" t="s">
        <v>576</v>
      </c>
      <c r="B13" s="64">
        <f>VLOOKUP($A13,'Return Data'!$B$7:$R$2843,3,0)</f>
        <v>44376</v>
      </c>
      <c r="C13" s="65">
        <f>VLOOKUP($A13,'Return Data'!$B$7:$R$2843,4,0)</f>
        <v>18.115600000000001</v>
      </c>
      <c r="D13" s="65">
        <f>VLOOKUP($A13,'Return Data'!$B$7:$R$2843,9,0)</f>
        <v>3.8220999999999998</v>
      </c>
      <c r="E13" s="66">
        <f t="shared" si="0"/>
        <v>1</v>
      </c>
      <c r="F13" s="65">
        <f>VLOOKUP($A13,'Return Data'!$B$7:$R$2843,10,0)</f>
        <v>6.3821000000000003</v>
      </c>
      <c r="G13" s="66">
        <f t="shared" si="1"/>
        <v>5</v>
      </c>
      <c r="H13" s="65">
        <f>VLOOKUP($A13,'Return Data'!$B$7:$R$2843,11,0)</f>
        <v>3.2271999999999998</v>
      </c>
      <c r="I13" s="66">
        <f t="shared" si="2"/>
        <v>5</v>
      </c>
      <c r="J13" s="65">
        <f>VLOOKUP($A13,'Return Data'!$B$7:$R$2843,12,0)</f>
        <v>5.8330000000000002</v>
      </c>
      <c r="K13" s="66">
        <f t="shared" si="3"/>
        <v>5</v>
      </c>
      <c r="L13" s="65">
        <f>VLOOKUP($A13,'Return Data'!$B$7:$R$2843,13,0)</f>
        <v>6.2038000000000002</v>
      </c>
      <c r="M13" s="66">
        <f t="shared" si="4"/>
        <v>2</v>
      </c>
      <c r="N13" s="65">
        <f>VLOOKUP($A13,'Return Data'!$B$7:$R$2843,17,0)</f>
        <v>8.7216000000000005</v>
      </c>
      <c r="O13" s="66">
        <f t="shared" si="5"/>
        <v>4</v>
      </c>
      <c r="P13" s="65">
        <f>VLOOKUP($A13,'Return Data'!$B$7:$R$2843,14,0)</f>
        <v>8.9438999999999993</v>
      </c>
      <c r="Q13" s="66">
        <f t="shared" si="6"/>
        <v>6</v>
      </c>
      <c r="R13" s="65">
        <f>VLOOKUP($A13,'Return Data'!$B$7:$R$2843,16,0)</f>
        <v>8.5215999999999994</v>
      </c>
      <c r="S13" s="67">
        <f t="shared" si="7"/>
        <v>5</v>
      </c>
    </row>
    <row r="14" spans="1:19" x14ac:dyDescent="0.3">
      <c r="A14" s="82" t="s">
        <v>577</v>
      </c>
      <c r="B14" s="64">
        <f>VLOOKUP($A14,'Return Data'!$B$7:$R$2843,3,0)</f>
        <v>44376</v>
      </c>
      <c r="C14" s="65">
        <f>VLOOKUP($A14,'Return Data'!$B$7:$R$2843,4,0)</f>
        <v>25.3568</v>
      </c>
      <c r="D14" s="65">
        <f>VLOOKUP($A14,'Return Data'!$B$7:$R$2843,9,0)</f>
        <v>2.9946999999999999</v>
      </c>
      <c r="E14" s="66">
        <f t="shared" si="0"/>
        <v>4</v>
      </c>
      <c r="F14" s="65">
        <f>VLOOKUP($A14,'Return Data'!$B$7:$R$2843,10,0)</f>
        <v>6.0564</v>
      </c>
      <c r="G14" s="66">
        <f t="shared" si="1"/>
        <v>8</v>
      </c>
      <c r="H14" s="65">
        <f>VLOOKUP($A14,'Return Data'!$B$7:$R$2843,11,0)</f>
        <v>3.6636000000000002</v>
      </c>
      <c r="I14" s="66">
        <f t="shared" si="2"/>
        <v>3</v>
      </c>
      <c r="J14" s="65">
        <f>VLOOKUP($A14,'Return Data'!$B$7:$R$2843,12,0)</f>
        <v>5.9358000000000004</v>
      </c>
      <c r="K14" s="66">
        <f t="shared" si="3"/>
        <v>4</v>
      </c>
      <c r="L14" s="65">
        <f>VLOOKUP($A14,'Return Data'!$B$7:$R$2843,13,0)</f>
        <v>5.9101999999999997</v>
      </c>
      <c r="M14" s="66">
        <f t="shared" si="4"/>
        <v>4</v>
      </c>
      <c r="N14" s="65">
        <f>VLOOKUP($A14,'Return Data'!$B$7:$R$2843,17,0)</f>
        <v>8.0076999999999998</v>
      </c>
      <c r="O14" s="66">
        <f t="shared" si="5"/>
        <v>13</v>
      </c>
      <c r="P14" s="65">
        <f>VLOOKUP($A14,'Return Data'!$B$7:$R$2843,14,0)</f>
        <v>8.2350999999999992</v>
      </c>
      <c r="Q14" s="66">
        <f t="shared" si="6"/>
        <v>12</v>
      </c>
      <c r="R14" s="65">
        <f>VLOOKUP($A14,'Return Data'!$B$7:$R$2843,16,0)</f>
        <v>8.4283000000000001</v>
      </c>
      <c r="S14" s="67">
        <f t="shared" si="7"/>
        <v>6</v>
      </c>
    </row>
    <row r="15" spans="1:19" x14ac:dyDescent="0.3">
      <c r="A15" s="82" t="s">
        <v>580</v>
      </c>
      <c r="B15" s="64">
        <f>VLOOKUP($A15,'Return Data'!$B$7:$R$2843,3,0)</f>
        <v>44376</v>
      </c>
      <c r="C15" s="65">
        <f>VLOOKUP($A15,'Return Data'!$B$7:$R$2843,4,0)</f>
        <v>19.442399999999999</v>
      </c>
      <c r="D15" s="65">
        <f>VLOOKUP($A15,'Return Data'!$B$7:$R$2843,9,0)</f>
        <v>0.80430000000000001</v>
      </c>
      <c r="E15" s="66">
        <f t="shared" si="0"/>
        <v>11</v>
      </c>
      <c r="F15" s="65">
        <f>VLOOKUP($A15,'Return Data'!$B$7:$R$2843,10,0)</f>
        <v>4.6845999999999997</v>
      </c>
      <c r="G15" s="66">
        <f t="shared" si="1"/>
        <v>15</v>
      </c>
      <c r="H15" s="65">
        <f>VLOOKUP($A15,'Return Data'!$B$7:$R$2843,11,0)</f>
        <v>2.8752</v>
      </c>
      <c r="I15" s="66">
        <f t="shared" si="2"/>
        <v>12</v>
      </c>
      <c r="J15" s="65">
        <f>VLOOKUP($A15,'Return Data'!$B$7:$R$2843,12,0)</f>
        <v>4.9786999999999999</v>
      </c>
      <c r="K15" s="66">
        <f t="shared" si="3"/>
        <v>13</v>
      </c>
      <c r="L15" s="65">
        <f>VLOOKUP($A15,'Return Data'!$B$7:$R$2843,13,0)</f>
        <v>5.1155999999999997</v>
      </c>
      <c r="M15" s="66">
        <f t="shared" si="4"/>
        <v>11</v>
      </c>
      <c r="N15" s="65">
        <f>VLOOKUP($A15,'Return Data'!$B$7:$R$2843,17,0)</f>
        <v>8.9543999999999997</v>
      </c>
      <c r="O15" s="66">
        <f t="shared" si="5"/>
        <v>2</v>
      </c>
      <c r="P15" s="65">
        <f>VLOOKUP($A15,'Return Data'!$B$7:$R$2843,14,0)</f>
        <v>9.5029000000000003</v>
      </c>
      <c r="Q15" s="66">
        <f t="shared" si="6"/>
        <v>2</v>
      </c>
      <c r="R15" s="65">
        <f>VLOOKUP($A15,'Return Data'!$B$7:$R$2843,16,0)</f>
        <v>8.3215000000000003</v>
      </c>
      <c r="S15" s="67">
        <f t="shared" si="7"/>
        <v>10</v>
      </c>
    </row>
    <row r="16" spans="1:19" x14ac:dyDescent="0.3">
      <c r="A16" s="82" t="s">
        <v>583</v>
      </c>
      <c r="B16" s="64">
        <f>VLOOKUP($A16,'Return Data'!$B$7:$R$2843,3,0)</f>
        <v>44376</v>
      </c>
      <c r="C16" s="65">
        <f>VLOOKUP($A16,'Return Data'!$B$7:$R$2843,4,0)</f>
        <v>1825.9484</v>
      </c>
      <c r="D16" s="65">
        <f>VLOOKUP($A16,'Return Data'!$B$7:$R$2843,9,0)</f>
        <v>-0.83079999999999998</v>
      </c>
      <c r="E16" s="66">
        <f t="shared" si="0"/>
        <v>19</v>
      </c>
      <c r="F16" s="65">
        <f>VLOOKUP($A16,'Return Data'!$B$7:$R$2843,10,0)</f>
        <v>5.5755999999999997</v>
      </c>
      <c r="G16" s="66">
        <f t="shared" si="1"/>
        <v>10</v>
      </c>
      <c r="H16" s="65">
        <f>VLOOKUP($A16,'Return Data'!$B$7:$R$2843,11,0)</f>
        <v>2.3058999999999998</v>
      </c>
      <c r="I16" s="66">
        <f t="shared" si="2"/>
        <v>15</v>
      </c>
      <c r="J16" s="65">
        <f>VLOOKUP($A16,'Return Data'!$B$7:$R$2843,12,0)</f>
        <v>5.2167000000000003</v>
      </c>
      <c r="K16" s="66">
        <f t="shared" si="3"/>
        <v>11</v>
      </c>
      <c r="L16" s="65">
        <f>VLOOKUP($A16,'Return Data'!$B$7:$R$2843,13,0)</f>
        <v>4.4958999999999998</v>
      </c>
      <c r="M16" s="66">
        <f t="shared" si="4"/>
        <v>17</v>
      </c>
      <c r="N16" s="65">
        <f>VLOOKUP($A16,'Return Data'!$B$7:$R$2843,17,0)</f>
        <v>7.6538000000000004</v>
      </c>
      <c r="O16" s="66">
        <f t="shared" si="5"/>
        <v>14</v>
      </c>
      <c r="P16" s="65">
        <f>VLOOKUP($A16,'Return Data'!$B$7:$R$2843,14,0)</f>
        <v>7.9341999999999997</v>
      </c>
      <c r="Q16" s="66">
        <f t="shared" si="6"/>
        <v>16</v>
      </c>
      <c r="R16" s="65">
        <f>VLOOKUP($A16,'Return Data'!$B$7:$R$2843,16,0)</f>
        <v>7.3368000000000002</v>
      </c>
      <c r="S16" s="67">
        <f t="shared" si="7"/>
        <v>18</v>
      </c>
    </row>
    <row r="17" spans="1:19" x14ac:dyDescent="0.3">
      <c r="A17" s="82" t="s">
        <v>585</v>
      </c>
      <c r="B17" s="64">
        <f>VLOOKUP($A17,'Return Data'!$B$7:$R$2843,3,0)</f>
        <v>44376</v>
      </c>
      <c r="C17" s="65">
        <f>VLOOKUP($A17,'Return Data'!$B$7:$R$2843,4,0)</f>
        <v>51.101500000000001</v>
      </c>
      <c r="D17" s="65">
        <f>VLOOKUP($A17,'Return Data'!$B$7:$R$2843,9,0)</f>
        <v>3.34</v>
      </c>
      <c r="E17" s="66">
        <f t="shared" si="0"/>
        <v>2</v>
      </c>
      <c r="F17" s="65">
        <f>VLOOKUP($A17,'Return Data'!$B$7:$R$2843,10,0)</f>
        <v>6.4863999999999997</v>
      </c>
      <c r="G17" s="66">
        <f t="shared" si="1"/>
        <v>4</v>
      </c>
      <c r="H17" s="65">
        <f>VLOOKUP($A17,'Return Data'!$B$7:$R$2843,11,0)</f>
        <v>2.9319000000000002</v>
      </c>
      <c r="I17" s="66">
        <f t="shared" si="2"/>
        <v>11</v>
      </c>
      <c r="J17" s="65">
        <f>VLOOKUP($A17,'Return Data'!$B$7:$R$2843,12,0)</f>
        <v>5.5206999999999997</v>
      </c>
      <c r="K17" s="66">
        <f t="shared" si="3"/>
        <v>7</v>
      </c>
      <c r="L17" s="65">
        <f>VLOOKUP($A17,'Return Data'!$B$7:$R$2843,13,0)</f>
        <v>5.6353</v>
      </c>
      <c r="M17" s="66">
        <f t="shared" si="4"/>
        <v>5</v>
      </c>
      <c r="N17" s="65">
        <f>VLOOKUP($A17,'Return Data'!$B$7:$R$2843,17,0)</f>
        <v>8.5738000000000003</v>
      </c>
      <c r="O17" s="66">
        <f t="shared" si="5"/>
        <v>5</v>
      </c>
      <c r="P17" s="65">
        <f>VLOOKUP($A17,'Return Data'!$B$7:$R$2843,14,0)</f>
        <v>9.0877999999999997</v>
      </c>
      <c r="Q17" s="66">
        <f t="shared" si="6"/>
        <v>4</v>
      </c>
      <c r="R17" s="65">
        <f>VLOOKUP($A17,'Return Data'!$B$7:$R$2843,16,0)</f>
        <v>7.5140000000000002</v>
      </c>
      <c r="S17" s="67">
        <f t="shared" si="7"/>
        <v>16</v>
      </c>
    </row>
    <row r="18" spans="1:19" x14ac:dyDescent="0.3">
      <c r="A18" s="82" t="s">
        <v>588</v>
      </c>
      <c r="B18" s="64">
        <f>VLOOKUP($A18,'Return Data'!$B$7:$R$2843,3,0)</f>
        <v>44376</v>
      </c>
      <c r="C18" s="65">
        <f>VLOOKUP($A18,'Return Data'!$B$7:$R$2843,4,0)</f>
        <v>19.626200000000001</v>
      </c>
      <c r="D18" s="65">
        <f>VLOOKUP($A18,'Return Data'!$B$7:$R$2843,9,0)</f>
        <v>-0.2324</v>
      </c>
      <c r="E18" s="66">
        <f t="shared" si="0"/>
        <v>17</v>
      </c>
      <c r="F18" s="65">
        <f>VLOOKUP($A18,'Return Data'!$B$7:$R$2843,10,0)</f>
        <v>4.8026999999999997</v>
      </c>
      <c r="G18" s="66">
        <f t="shared" si="1"/>
        <v>14</v>
      </c>
      <c r="H18" s="65">
        <f>VLOOKUP($A18,'Return Data'!$B$7:$R$2843,11,0)</f>
        <v>2.3342000000000001</v>
      </c>
      <c r="I18" s="66">
        <f t="shared" si="2"/>
        <v>14</v>
      </c>
      <c r="J18" s="65">
        <f>VLOOKUP($A18,'Return Data'!$B$7:$R$2843,12,0)</f>
        <v>4.8849</v>
      </c>
      <c r="K18" s="66">
        <f t="shared" si="3"/>
        <v>15</v>
      </c>
      <c r="L18" s="65">
        <f>VLOOKUP($A18,'Return Data'!$B$7:$R$2843,13,0)</f>
        <v>4.8743999999999996</v>
      </c>
      <c r="M18" s="66">
        <f t="shared" si="4"/>
        <v>13</v>
      </c>
      <c r="N18" s="65">
        <f>VLOOKUP($A18,'Return Data'!$B$7:$R$2843,17,0)</f>
        <v>8.4954999999999998</v>
      </c>
      <c r="O18" s="66">
        <f t="shared" si="5"/>
        <v>8</v>
      </c>
      <c r="P18" s="65">
        <f>VLOOKUP($A18,'Return Data'!$B$7:$R$2843,14,0)</f>
        <v>8.1875</v>
      </c>
      <c r="Q18" s="66">
        <f t="shared" si="6"/>
        <v>13</v>
      </c>
      <c r="R18" s="65">
        <f>VLOOKUP($A18,'Return Data'!$B$7:$R$2843,16,0)</f>
        <v>5.0134999999999996</v>
      </c>
      <c r="S18" s="67">
        <f t="shared" si="7"/>
        <v>20</v>
      </c>
    </row>
    <row r="19" spans="1:19" x14ac:dyDescent="0.3">
      <c r="A19" s="82" t="s">
        <v>589</v>
      </c>
      <c r="B19" s="64">
        <f>VLOOKUP($A19,'Return Data'!$B$7:$R$2843,3,0)</f>
        <v>44376</v>
      </c>
      <c r="C19" s="65">
        <f>VLOOKUP($A19,'Return Data'!$B$7:$R$2843,4,0)</f>
        <v>27.6692</v>
      </c>
      <c r="D19" s="65">
        <f>VLOOKUP($A19,'Return Data'!$B$7:$R$2843,9,0)</f>
        <v>0.69299999999999995</v>
      </c>
      <c r="E19" s="66">
        <f t="shared" si="0"/>
        <v>13</v>
      </c>
      <c r="F19" s="65">
        <f>VLOOKUP($A19,'Return Data'!$B$7:$R$2843,10,0)</f>
        <v>3.8866999999999998</v>
      </c>
      <c r="G19" s="66">
        <f t="shared" si="1"/>
        <v>18</v>
      </c>
      <c r="H19" s="65">
        <f>VLOOKUP($A19,'Return Data'!$B$7:$R$2843,11,0)</f>
        <v>2.0362</v>
      </c>
      <c r="I19" s="66">
        <f t="shared" si="2"/>
        <v>19</v>
      </c>
      <c r="J19" s="65">
        <f>VLOOKUP($A19,'Return Data'!$B$7:$R$2843,12,0)</f>
        <v>3.8973</v>
      </c>
      <c r="K19" s="66">
        <f t="shared" si="3"/>
        <v>19</v>
      </c>
      <c r="L19" s="65">
        <f>VLOOKUP($A19,'Return Data'!$B$7:$R$2843,13,0)</f>
        <v>3.8898999999999999</v>
      </c>
      <c r="M19" s="66">
        <f t="shared" si="4"/>
        <v>20</v>
      </c>
      <c r="N19" s="65">
        <f>VLOOKUP($A19,'Return Data'!$B$7:$R$2843,17,0)</f>
        <v>7.0843999999999996</v>
      </c>
      <c r="O19" s="66">
        <f t="shared" si="5"/>
        <v>16</v>
      </c>
      <c r="P19" s="65">
        <f>VLOOKUP($A19,'Return Data'!$B$7:$R$2843,14,0)</f>
        <v>7.9672000000000001</v>
      </c>
      <c r="Q19" s="66">
        <f t="shared" si="6"/>
        <v>14</v>
      </c>
      <c r="R19" s="65">
        <f>VLOOKUP($A19,'Return Data'!$B$7:$R$2843,16,0)</f>
        <v>7.4885999999999999</v>
      </c>
      <c r="S19" s="67">
        <f t="shared" si="7"/>
        <v>17</v>
      </c>
    </row>
    <row r="20" spans="1:19" x14ac:dyDescent="0.3">
      <c r="A20" s="82" t="s">
        <v>591</v>
      </c>
      <c r="B20" s="64">
        <f>VLOOKUP($A20,'Return Data'!$B$7:$R$2843,3,0)</f>
        <v>44376</v>
      </c>
      <c r="C20" s="65">
        <f>VLOOKUP($A20,'Return Data'!$B$7:$R$2843,4,0)</f>
        <v>16.323599999999999</v>
      </c>
      <c r="D20" s="65">
        <f>VLOOKUP($A20,'Return Data'!$B$7:$R$2843,9,0)</f>
        <v>1.2451000000000001</v>
      </c>
      <c r="E20" s="66">
        <f t="shared" si="0"/>
        <v>7</v>
      </c>
      <c r="F20" s="65">
        <f>VLOOKUP($A20,'Return Data'!$B$7:$R$2843,10,0)</f>
        <v>5.6435000000000004</v>
      </c>
      <c r="G20" s="66">
        <f t="shared" si="1"/>
        <v>9</v>
      </c>
      <c r="H20" s="65">
        <f>VLOOKUP($A20,'Return Data'!$B$7:$R$2843,11,0)</f>
        <v>3.1737000000000002</v>
      </c>
      <c r="I20" s="66">
        <f t="shared" si="2"/>
        <v>7</v>
      </c>
      <c r="J20" s="65">
        <f>VLOOKUP($A20,'Return Data'!$B$7:$R$2843,12,0)</f>
        <v>5.3060999999999998</v>
      </c>
      <c r="K20" s="66">
        <f t="shared" si="3"/>
        <v>10</v>
      </c>
      <c r="L20" s="65">
        <f>VLOOKUP($A20,'Return Data'!$B$7:$R$2843,13,0)</f>
        <v>5.2477</v>
      </c>
      <c r="M20" s="66">
        <f t="shared" si="4"/>
        <v>9</v>
      </c>
      <c r="N20" s="65">
        <f>VLOOKUP($A20,'Return Data'!$B$7:$R$2843,17,0)</f>
        <v>8.9187999999999992</v>
      </c>
      <c r="O20" s="66">
        <f t="shared" si="5"/>
        <v>3</v>
      </c>
      <c r="P20" s="65">
        <f>VLOOKUP($A20,'Return Data'!$B$7:$R$2843,14,0)</f>
        <v>9.1227999999999998</v>
      </c>
      <c r="Q20" s="66">
        <f t="shared" si="6"/>
        <v>3</v>
      </c>
      <c r="R20" s="65">
        <f>VLOOKUP($A20,'Return Data'!$B$7:$R$2843,16,0)</f>
        <v>8.3239000000000001</v>
      </c>
      <c r="S20" s="67">
        <f t="shared" si="7"/>
        <v>9</v>
      </c>
    </row>
    <row r="21" spans="1:19" x14ac:dyDescent="0.3">
      <c r="A21" s="82" t="s">
        <v>593</v>
      </c>
      <c r="B21" s="64">
        <f>VLOOKUP($A21,'Return Data'!$B$7:$R$2843,3,0)</f>
        <v>44376</v>
      </c>
      <c r="C21" s="65">
        <f>VLOOKUP($A21,'Return Data'!$B$7:$R$2843,4,0)</f>
        <v>19.2682</v>
      </c>
      <c r="D21" s="65">
        <f>VLOOKUP($A21,'Return Data'!$B$7:$R$2843,9,0)</f>
        <v>0.26640000000000003</v>
      </c>
      <c r="E21" s="66">
        <f t="shared" si="0"/>
        <v>15</v>
      </c>
      <c r="F21" s="65">
        <f>VLOOKUP($A21,'Return Data'!$B$7:$R$2843,10,0)</f>
        <v>6.4927000000000001</v>
      </c>
      <c r="G21" s="66">
        <f t="shared" si="1"/>
        <v>3</v>
      </c>
      <c r="H21" s="65">
        <f>VLOOKUP($A21,'Return Data'!$B$7:$R$2843,11,0)</f>
        <v>3.1278999999999999</v>
      </c>
      <c r="I21" s="66">
        <f t="shared" si="2"/>
        <v>9</v>
      </c>
      <c r="J21" s="65">
        <f>VLOOKUP($A21,'Return Data'!$B$7:$R$2843,12,0)</f>
        <v>4.9909999999999997</v>
      </c>
      <c r="K21" s="66">
        <f t="shared" si="3"/>
        <v>12</v>
      </c>
      <c r="L21" s="65">
        <f>VLOOKUP($A21,'Return Data'!$B$7:$R$2843,13,0)</f>
        <v>5.2210999999999999</v>
      </c>
      <c r="M21" s="66">
        <f t="shared" si="4"/>
        <v>10</v>
      </c>
      <c r="N21" s="65">
        <f>VLOOKUP($A21,'Return Data'!$B$7:$R$2843,17,0)</f>
        <v>8.2188999999999997</v>
      </c>
      <c r="O21" s="66">
        <f t="shared" si="5"/>
        <v>10</v>
      </c>
      <c r="P21" s="65">
        <f>VLOOKUP($A21,'Return Data'!$B$7:$R$2843,14,0)</f>
        <v>8.6382999999999992</v>
      </c>
      <c r="Q21" s="66">
        <f t="shared" si="6"/>
        <v>10</v>
      </c>
      <c r="R21" s="65">
        <f>VLOOKUP($A21,'Return Data'!$B$7:$R$2843,16,0)</f>
        <v>8.2072000000000003</v>
      </c>
      <c r="S21" s="67">
        <f t="shared" si="7"/>
        <v>12</v>
      </c>
    </row>
    <row r="22" spans="1:19" x14ac:dyDescent="0.3">
      <c r="A22" s="82" t="s">
        <v>596</v>
      </c>
      <c r="B22" s="64">
        <f>VLOOKUP($A22,'Return Data'!$B$7:$R$2843,3,0)</f>
        <v>44376</v>
      </c>
      <c r="C22" s="65">
        <f>VLOOKUP($A22,'Return Data'!$B$7:$R$2843,4,0)</f>
        <v>2480.7121999999999</v>
      </c>
      <c r="D22" s="65">
        <f>VLOOKUP($A22,'Return Data'!$B$7:$R$2843,9,0)</f>
        <v>0.58799999999999997</v>
      </c>
      <c r="E22" s="66">
        <f t="shared" si="0"/>
        <v>14</v>
      </c>
      <c r="F22" s="65">
        <f>VLOOKUP($A22,'Return Data'!$B$7:$R$2843,10,0)</f>
        <v>5.0937000000000001</v>
      </c>
      <c r="G22" s="66">
        <f t="shared" si="1"/>
        <v>13</v>
      </c>
      <c r="H22" s="65">
        <f>VLOOKUP($A22,'Return Data'!$B$7:$R$2843,11,0)</f>
        <v>1.6903999999999999</v>
      </c>
      <c r="I22" s="66">
        <f t="shared" si="2"/>
        <v>20</v>
      </c>
      <c r="J22" s="65">
        <f>VLOOKUP($A22,'Return Data'!$B$7:$R$2843,12,0)</f>
        <v>4.8672000000000004</v>
      </c>
      <c r="K22" s="66">
        <f t="shared" si="3"/>
        <v>16</v>
      </c>
      <c r="L22" s="65">
        <f>VLOOKUP($A22,'Return Data'!$B$7:$R$2843,13,0)</f>
        <v>4.5811999999999999</v>
      </c>
      <c r="M22" s="66">
        <f t="shared" si="4"/>
        <v>16</v>
      </c>
      <c r="N22" s="65">
        <f>VLOOKUP($A22,'Return Data'!$B$7:$R$2843,17,0)</f>
        <v>8.0542999999999996</v>
      </c>
      <c r="O22" s="66">
        <f t="shared" si="5"/>
        <v>11</v>
      </c>
      <c r="P22" s="65">
        <f>VLOOKUP($A22,'Return Data'!$B$7:$R$2843,14,0)</f>
        <v>8.3201000000000001</v>
      </c>
      <c r="Q22" s="66">
        <f t="shared" si="6"/>
        <v>11</v>
      </c>
      <c r="R22" s="65">
        <f>VLOOKUP($A22,'Return Data'!$B$7:$R$2843,16,0)</f>
        <v>8.0541999999999998</v>
      </c>
      <c r="S22" s="67">
        <f t="shared" si="7"/>
        <v>13</v>
      </c>
    </row>
    <row r="23" spans="1:19" x14ac:dyDescent="0.3">
      <c r="A23" s="82" t="s">
        <v>597</v>
      </c>
      <c r="B23" s="64">
        <f>VLOOKUP($A23,'Return Data'!$B$7:$R$2843,3,0)</f>
        <v>44376</v>
      </c>
      <c r="C23" s="65">
        <f>VLOOKUP($A23,'Return Data'!$B$7:$R$2843,4,0)</f>
        <v>34.182299999999998</v>
      </c>
      <c r="D23" s="65">
        <f>VLOOKUP($A23,'Return Data'!$B$7:$R$2843,9,0)</f>
        <v>3.1419999999999999</v>
      </c>
      <c r="E23" s="66">
        <f t="shared" si="0"/>
        <v>3</v>
      </c>
      <c r="F23" s="65">
        <f>VLOOKUP($A23,'Return Data'!$B$7:$R$2843,10,0)</f>
        <v>3.3881000000000001</v>
      </c>
      <c r="G23" s="66">
        <f t="shared" si="1"/>
        <v>20</v>
      </c>
      <c r="H23" s="65">
        <f>VLOOKUP($A23,'Return Data'!$B$7:$R$2843,11,0)</f>
        <v>3.1343000000000001</v>
      </c>
      <c r="I23" s="66">
        <f t="shared" si="2"/>
        <v>8</v>
      </c>
      <c r="J23" s="65">
        <f>VLOOKUP($A23,'Return Data'!$B$7:$R$2843,12,0)</f>
        <v>3.7955000000000001</v>
      </c>
      <c r="K23" s="66">
        <f t="shared" si="3"/>
        <v>20</v>
      </c>
      <c r="L23" s="65">
        <f>VLOOKUP($A23,'Return Data'!$B$7:$R$2843,13,0)</f>
        <v>4.0914999999999999</v>
      </c>
      <c r="M23" s="66">
        <f t="shared" si="4"/>
        <v>18</v>
      </c>
      <c r="N23" s="65">
        <f>VLOOKUP($A23,'Return Data'!$B$7:$R$2843,17,0)</f>
        <v>7.1653000000000002</v>
      </c>
      <c r="O23" s="66">
        <f t="shared" si="5"/>
        <v>15</v>
      </c>
      <c r="P23" s="65">
        <f>VLOOKUP($A23,'Return Data'!$B$7:$R$2843,14,0)</f>
        <v>7.9542999999999999</v>
      </c>
      <c r="Q23" s="66">
        <f t="shared" si="6"/>
        <v>15</v>
      </c>
      <c r="R23" s="65">
        <f>VLOOKUP($A23,'Return Data'!$B$7:$R$2843,16,0)</f>
        <v>7.7304000000000004</v>
      </c>
      <c r="S23" s="67">
        <f t="shared" si="7"/>
        <v>14</v>
      </c>
    </row>
    <row r="24" spans="1:19" x14ac:dyDescent="0.3">
      <c r="A24" s="82" t="s">
        <v>600</v>
      </c>
      <c r="B24" s="64">
        <f>VLOOKUP($A24,'Return Data'!$B$7:$R$2843,3,0)</f>
        <v>44376</v>
      </c>
      <c r="C24" s="65">
        <f>VLOOKUP($A24,'Return Data'!$B$7:$R$2843,4,0)</f>
        <v>11.355399999999999</v>
      </c>
      <c r="D24" s="65">
        <f>VLOOKUP($A24,'Return Data'!$B$7:$R$2843,9,0)</f>
        <v>-0.84309999999999996</v>
      </c>
      <c r="E24" s="66">
        <f t="shared" si="0"/>
        <v>20</v>
      </c>
      <c r="F24" s="65">
        <f>VLOOKUP($A24,'Return Data'!$B$7:$R$2843,10,0)</f>
        <v>6.1535000000000002</v>
      </c>
      <c r="G24" s="66">
        <f t="shared" si="1"/>
        <v>6</v>
      </c>
      <c r="H24" s="65">
        <f>VLOOKUP($A24,'Return Data'!$B$7:$R$2843,11,0)</f>
        <v>2.1383999999999999</v>
      </c>
      <c r="I24" s="66">
        <f t="shared" si="2"/>
        <v>18</v>
      </c>
      <c r="J24" s="65">
        <f>VLOOKUP($A24,'Return Data'!$B$7:$R$2843,12,0)</f>
        <v>5.4135999999999997</v>
      </c>
      <c r="K24" s="66">
        <f t="shared" si="3"/>
        <v>8</v>
      </c>
      <c r="L24" s="65">
        <f>VLOOKUP($A24,'Return Data'!$B$7:$R$2843,13,0)</f>
        <v>5.4951999999999996</v>
      </c>
      <c r="M24" s="66">
        <f t="shared" si="4"/>
        <v>8</v>
      </c>
      <c r="N24" s="65"/>
      <c r="O24" s="66"/>
      <c r="P24" s="65"/>
      <c r="Q24" s="66"/>
      <c r="R24" s="65">
        <f>VLOOKUP($A24,'Return Data'!$B$7:$R$2843,16,0)</f>
        <v>7.6673999999999998</v>
      </c>
      <c r="S24" s="67">
        <f t="shared" si="7"/>
        <v>15</v>
      </c>
    </row>
    <row r="25" spans="1:19" x14ac:dyDescent="0.3">
      <c r="A25" s="82" t="s">
        <v>602</v>
      </c>
      <c r="B25" s="64">
        <f>VLOOKUP($A25,'Return Data'!$B$7:$R$2843,3,0)</f>
        <v>44376</v>
      </c>
      <c r="C25" s="65">
        <f>VLOOKUP($A25,'Return Data'!$B$7:$R$2843,4,0)</f>
        <v>16.284700000000001</v>
      </c>
      <c r="D25" s="65">
        <f>VLOOKUP($A25,'Return Data'!$B$7:$R$2843,9,0)</f>
        <v>0.93930000000000002</v>
      </c>
      <c r="E25" s="66">
        <f t="shared" si="0"/>
        <v>10</v>
      </c>
      <c r="F25" s="65">
        <f>VLOOKUP($A25,'Return Data'!$B$7:$R$2843,10,0)</f>
        <v>3.7425999999999999</v>
      </c>
      <c r="G25" s="66">
        <f t="shared" si="1"/>
        <v>19</v>
      </c>
      <c r="H25" s="65">
        <f>VLOOKUP($A25,'Return Data'!$B$7:$R$2843,11,0)</f>
        <v>2.278</v>
      </c>
      <c r="I25" s="66">
        <f t="shared" si="2"/>
        <v>17</v>
      </c>
      <c r="J25" s="65">
        <f>VLOOKUP($A25,'Return Data'!$B$7:$R$2843,12,0)</f>
        <v>4.0057</v>
      </c>
      <c r="K25" s="66">
        <f t="shared" si="3"/>
        <v>18</v>
      </c>
      <c r="L25" s="65">
        <f>VLOOKUP($A25,'Return Data'!$B$7:$R$2843,13,0)</f>
        <v>4.0323000000000002</v>
      </c>
      <c r="M25" s="66">
        <f t="shared" si="4"/>
        <v>19</v>
      </c>
      <c r="N25" s="65">
        <f>VLOOKUP($A25,'Return Data'!$B$7:$R$2843,17,0)</f>
        <v>6.5137</v>
      </c>
      <c r="O25" s="66">
        <f>RANK(N25,N$8:N$27,0)</f>
        <v>17</v>
      </c>
      <c r="P25" s="65">
        <f>VLOOKUP($A25,'Return Data'!$B$7:$R$2843,14,0)</f>
        <v>4.3308</v>
      </c>
      <c r="Q25" s="66">
        <f>RANK(P25,P$8:P$27,0)</f>
        <v>17</v>
      </c>
      <c r="R25" s="65">
        <f>VLOOKUP($A25,'Return Data'!$B$7:$R$2843,16,0)</f>
        <v>6.8064999999999998</v>
      </c>
      <c r="S25" s="67">
        <f t="shared" si="7"/>
        <v>19</v>
      </c>
    </row>
    <row r="26" spans="1:19" x14ac:dyDescent="0.3">
      <c r="A26" s="82" t="s">
        <v>714</v>
      </c>
      <c r="B26" s="64">
        <f>VLOOKUP($A26,'Return Data'!$B$7:$R$2843,3,0)</f>
        <v>44376</v>
      </c>
      <c r="C26" s="65">
        <f>VLOOKUP($A26,'Return Data'!$B$7:$R$2843,4,0)</f>
        <v>1131.4232</v>
      </c>
      <c r="D26" s="65">
        <f>VLOOKUP($A26,'Return Data'!$B$7:$R$2843,9,0)</f>
        <v>1.1311</v>
      </c>
      <c r="E26" s="66">
        <f t="shared" si="0"/>
        <v>8</v>
      </c>
      <c r="F26" s="65">
        <f>VLOOKUP($A26,'Return Data'!$B$7:$R$2843,10,0)</f>
        <v>5.4714</v>
      </c>
      <c r="G26" s="66">
        <f t="shared" si="1"/>
        <v>11</v>
      </c>
      <c r="H26" s="65">
        <f>VLOOKUP($A26,'Return Data'!$B$7:$R$2843,11,0)</f>
        <v>3.7323</v>
      </c>
      <c r="I26" s="66">
        <f t="shared" si="2"/>
        <v>2</v>
      </c>
      <c r="J26" s="65">
        <f>VLOOKUP($A26,'Return Data'!$B$7:$R$2843,12,0)</f>
        <v>6.0255999999999998</v>
      </c>
      <c r="K26" s="66">
        <f t="shared" si="3"/>
        <v>3</v>
      </c>
      <c r="L26" s="65">
        <f>VLOOKUP($A26,'Return Data'!$B$7:$R$2843,13,0)</f>
        <v>5.9139999999999997</v>
      </c>
      <c r="M26" s="66">
        <f t="shared" ref="M26:M27" si="8">RANK(L26,L$8:L$27,0)</f>
        <v>3</v>
      </c>
      <c r="N26" s="65"/>
      <c r="O26" s="66"/>
      <c r="P26" s="65"/>
      <c r="Q26" s="66"/>
      <c r="R26" s="65">
        <f>VLOOKUP($A26,'Return Data'!$B$7:$R$2843,16,0)</f>
        <v>8.5425000000000004</v>
      </c>
      <c r="S26" s="67">
        <f t="shared" si="7"/>
        <v>3</v>
      </c>
    </row>
    <row r="27" spans="1:19" x14ac:dyDescent="0.3">
      <c r="A27" s="82" t="s">
        <v>715</v>
      </c>
      <c r="B27" s="64">
        <f>VLOOKUP($A27,'Return Data'!$B$7:$R$2843,3,0)</f>
        <v>44376</v>
      </c>
      <c r="C27" s="65">
        <f>VLOOKUP($A27,'Return Data'!$B$7:$R$2843,4,0)</f>
        <v>1154.2424000000001</v>
      </c>
      <c r="D27" s="65">
        <f>VLOOKUP($A27,'Return Data'!$B$7:$R$2843,9,0)</f>
        <v>0.80149999999999999</v>
      </c>
      <c r="E27" s="66">
        <f t="shared" si="0"/>
        <v>12</v>
      </c>
      <c r="F27" s="65">
        <f>VLOOKUP($A27,'Return Data'!$B$7:$R$2843,10,0)</f>
        <v>7.5138999999999996</v>
      </c>
      <c r="G27" s="66">
        <f t="shared" si="1"/>
        <v>1</v>
      </c>
      <c r="H27" s="65">
        <f>VLOOKUP($A27,'Return Data'!$B$7:$R$2843,11,0)</f>
        <v>4.0637999999999996</v>
      </c>
      <c r="I27" s="66">
        <f t="shared" si="2"/>
        <v>1</v>
      </c>
      <c r="J27" s="65">
        <f>VLOOKUP($A27,'Return Data'!$B$7:$R$2843,12,0)</f>
        <v>7.2972000000000001</v>
      </c>
      <c r="K27" s="66">
        <f t="shared" si="3"/>
        <v>1</v>
      </c>
      <c r="L27" s="65">
        <f>VLOOKUP($A27,'Return Data'!$B$7:$R$2843,13,0)</f>
        <v>6.3338999999999999</v>
      </c>
      <c r="M27" s="66">
        <f t="shared" si="8"/>
        <v>1</v>
      </c>
      <c r="N27" s="65"/>
      <c r="O27" s="66"/>
      <c r="P27" s="65"/>
      <c r="Q27" s="66"/>
      <c r="R27" s="65">
        <f>VLOOKUP($A27,'Return Data'!$B$7:$R$2843,16,0)</f>
        <v>9.9981000000000009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1.1085050000000001</v>
      </c>
      <c r="E29" s="88"/>
      <c r="F29" s="89">
        <f>AVERAGE(F8:F27)</f>
        <v>5.4230350000000005</v>
      </c>
      <c r="G29" s="88"/>
      <c r="H29" s="89">
        <f>AVERAGE(H8:H27)</f>
        <v>2.8708749999999994</v>
      </c>
      <c r="I29" s="88"/>
      <c r="J29" s="89">
        <f>AVERAGE(J8:J27)</f>
        <v>5.2425350000000002</v>
      </c>
      <c r="K29" s="88"/>
      <c r="L29" s="89">
        <f>AVERAGE(L8:L27)</f>
        <v>5.1240399999999999</v>
      </c>
      <c r="M29" s="88"/>
      <c r="N29" s="89">
        <f>AVERAGE(N8:N27)</f>
        <v>8.2255176470588225</v>
      </c>
      <c r="O29" s="88"/>
      <c r="P29" s="89">
        <f>AVERAGE(P8:P27)</f>
        <v>8.47425294117647</v>
      </c>
      <c r="Q29" s="88"/>
      <c r="R29" s="89">
        <f>AVERAGE(R8:R27)</f>
        <v>8.0183099999999978</v>
      </c>
      <c r="S29" s="90"/>
    </row>
    <row r="30" spans="1:19" x14ac:dyDescent="0.3">
      <c r="A30" s="87" t="s">
        <v>28</v>
      </c>
      <c r="B30" s="88"/>
      <c r="C30" s="88"/>
      <c r="D30" s="89">
        <f>MIN(D8:D27)</f>
        <v>-0.84309999999999996</v>
      </c>
      <c r="E30" s="88"/>
      <c r="F30" s="89">
        <f>MIN(F8:F27)</f>
        <v>3.3881000000000001</v>
      </c>
      <c r="G30" s="88"/>
      <c r="H30" s="89">
        <f>MIN(H8:H27)</f>
        <v>1.6903999999999999</v>
      </c>
      <c r="I30" s="88"/>
      <c r="J30" s="89">
        <f>MIN(J8:J27)</f>
        <v>3.7955000000000001</v>
      </c>
      <c r="K30" s="88"/>
      <c r="L30" s="89">
        <f>MIN(L8:L27)</f>
        <v>3.8898999999999999</v>
      </c>
      <c r="M30" s="88"/>
      <c r="N30" s="89">
        <f>MIN(N8:N27)</f>
        <v>6.5137</v>
      </c>
      <c r="O30" s="88"/>
      <c r="P30" s="89">
        <f>MIN(P8:P27)</f>
        <v>4.3308</v>
      </c>
      <c r="Q30" s="88"/>
      <c r="R30" s="89">
        <f>MIN(R8:R27)</f>
        <v>5.0134999999999996</v>
      </c>
      <c r="S30" s="90"/>
    </row>
    <row r="31" spans="1:19" ht="15" thickBot="1" x14ac:dyDescent="0.35">
      <c r="A31" s="91" t="s">
        <v>29</v>
      </c>
      <c r="B31" s="92"/>
      <c r="C31" s="92"/>
      <c r="D31" s="93">
        <f>MAX(D8:D27)</f>
        <v>3.8220999999999998</v>
      </c>
      <c r="E31" s="92"/>
      <c r="F31" s="93">
        <f>MAX(F8:F27)</f>
        <v>7.5138999999999996</v>
      </c>
      <c r="G31" s="92"/>
      <c r="H31" s="93">
        <f>MAX(H8:H27)</f>
        <v>4.0637999999999996</v>
      </c>
      <c r="I31" s="92"/>
      <c r="J31" s="93">
        <f>MAX(J8:J27)</f>
        <v>7.2972000000000001</v>
      </c>
      <c r="K31" s="92"/>
      <c r="L31" s="93">
        <f>MAX(L8:L27)</f>
        <v>6.3338999999999999</v>
      </c>
      <c r="M31" s="92"/>
      <c r="N31" s="93">
        <f>MAX(N8:N27)</f>
        <v>10.074199999999999</v>
      </c>
      <c r="O31" s="92"/>
      <c r="P31" s="93">
        <f>MAX(P8:P27)</f>
        <v>10.344099999999999</v>
      </c>
      <c r="Q31" s="92"/>
      <c r="R31" s="93">
        <f>MAX(R8:R27)</f>
        <v>9.9981000000000009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44376</v>
      </c>
      <c r="C8" s="65">
        <f>VLOOKUP($A8,'Return Data'!$B$7:$R$2843,4,0)</f>
        <v>4302.7012999999997</v>
      </c>
      <c r="D8" s="65">
        <f>VLOOKUP($A8,'Return Data'!$B$7:$R$2843,9,0)</f>
        <v>-40.584699999999998</v>
      </c>
      <c r="E8" s="66">
        <f>RANK(D8,D$8:D$18,0)</f>
        <v>1</v>
      </c>
      <c r="F8" s="65">
        <f>VLOOKUP($A8,'Return Data'!$B$7:$R$2843,10,0)</f>
        <v>20.473400000000002</v>
      </c>
      <c r="G8" s="66">
        <f>RANK(F8,F$8:F$18,0)</f>
        <v>4</v>
      </c>
      <c r="H8" s="65">
        <f>VLOOKUP($A8,'Return Data'!$B$7:$R$2843,11,0)</f>
        <v>-11.523099999999999</v>
      </c>
      <c r="I8" s="66">
        <f>RANK(H8,H$8:H$18,0)</f>
        <v>3</v>
      </c>
      <c r="J8" s="65">
        <f>VLOOKUP($A8,'Return Data'!$B$7:$R$2843,12,0)</f>
        <v>-9.2985000000000007</v>
      </c>
      <c r="K8" s="66">
        <f>RANK(J8,J$8:J$18,0)</f>
        <v>3</v>
      </c>
      <c r="L8" s="65">
        <f>VLOOKUP($A8,'Return Data'!$B$7:$R$2843,13,0)</f>
        <v>-3.4047000000000001</v>
      </c>
      <c r="M8" s="66">
        <f>RANK(L8,L$8:L$18,0)</f>
        <v>3</v>
      </c>
      <c r="N8" s="65">
        <f>VLOOKUP($A8,'Return Data'!$B$7:$R$2843,17,0)</f>
        <v>15.998799999999999</v>
      </c>
      <c r="O8" s="66">
        <f>RANK(N8,N$8:N$18,0)</f>
        <v>2</v>
      </c>
      <c r="P8" s="65">
        <f>VLOOKUP($A8,'Return Data'!$B$7:$R$2843,14,0)</f>
        <v>14.846299999999999</v>
      </c>
      <c r="Q8" s="66">
        <f>RANK(P8,P$8:P$18,0)</f>
        <v>2</v>
      </c>
      <c r="R8" s="65">
        <f>VLOOKUP($A8,'Return Data'!$B$7:$R$2843,16,0)</f>
        <v>6.7042000000000002</v>
      </c>
      <c r="S8" s="67">
        <f>RANK(R8,R$8:R$18,0)</f>
        <v>10</v>
      </c>
    </row>
    <row r="9" spans="1:19" x14ac:dyDescent="0.3">
      <c r="A9" s="82" t="s">
        <v>878</v>
      </c>
      <c r="B9" s="64">
        <f>VLOOKUP($A9,'Return Data'!$B$7:$R$2843,3,0)</f>
        <v>44376</v>
      </c>
      <c r="C9" s="65">
        <f>VLOOKUP($A9,'Return Data'!$B$7:$R$2843,4,0)</f>
        <v>40.795000000000002</v>
      </c>
      <c r="D9" s="65">
        <f>VLOOKUP($A9,'Return Data'!$B$7:$R$2843,9,0)</f>
        <v>-40.6631</v>
      </c>
      <c r="E9" s="66">
        <f t="shared" ref="E9:E18" si="0">RANK(D9,D$8:D$18,0)</f>
        <v>4</v>
      </c>
      <c r="F9" s="65">
        <f>VLOOKUP($A9,'Return Data'!$B$7:$R$2843,10,0)</f>
        <v>20.259699999999999</v>
      </c>
      <c r="G9" s="66">
        <f t="shared" ref="G9:G18" si="1">RANK(F9,F$8:F$18,0)</f>
        <v>9</v>
      </c>
      <c r="H9" s="65">
        <f>VLOOKUP($A9,'Return Data'!$B$7:$R$2843,11,0)</f>
        <v>-11.458600000000001</v>
      </c>
      <c r="I9" s="66">
        <f t="shared" ref="I9:I18" si="2">RANK(H9,H$8:H$18,0)</f>
        <v>1</v>
      </c>
      <c r="J9" s="65">
        <f>VLOOKUP($A9,'Return Data'!$B$7:$R$2843,12,0)</f>
        <v>-9.2512000000000008</v>
      </c>
      <c r="K9" s="66">
        <f t="shared" ref="K9:K18" si="3">RANK(J9,J$8:J$18,0)</f>
        <v>2</v>
      </c>
      <c r="L9" s="65">
        <f>VLOOKUP($A9,'Return Data'!$B$7:$R$2843,13,0)</f>
        <v>-3.2747000000000002</v>
      </c>
      <c r="M9" s="66">
        <f t="shared" ref="M9:M18" si="4">RANK(L9,L$8:L$18,0)</f>
        <v>1</v>
      </c>
      <c r="N9" s="65">
        <f>VLOOKUP($A9,'Return Data'!$B$7:$R$2843,17,0)</f>
        <v>15.9482</v>
      </c>
      <c r="O9" s="66">
        <f t="shared" ref="O9:O18" si="5">RANK(N9,N$8:N$18,0)</f>
        <v>3</v>
      </c>
      <c r="P9" s="65">
        <f>VLOOKUP($A9,'Return Data'!$B$7:$R$2843,14,0)</f>
        <v>14.798</v>
      </c>
      <c r="Q9" s="66">
        <f t="shared" ref="Q9:Q18" si="6">RANK(P9,P$8:P$18,0)</f>
        <v>3</v>
      </c>
      <c r="R9" s="65">
        <f>VLOOKUP($A9,'Return Data'!$B$7:$R$2843,16,0)</f>
        <v>6.7944000000000004</v>
      </c>
      <c r="S9" s="67">
        <f t="shared" ref="S9:S18" si="7">RANK(R9,R$8:R$18,0)</f>
        <v>9</v>
      </c>
    </row>
    <row r="10" spans="1:19" x14ac:dyDescent="0.3">
      <c r="A10" s="82" t="s">
        <v>881</v>
      </c>
      <c r="B10" s="64">
        <f>VLOOKUP($A10,'Return Data'!$B$7:$R$2843,3,0)</f>
        <v>44376</v>
      </c>
      <c r="C10" s="65">
        <f>VLOOKUP($A10,'Return Data'!$B$7:$R$2843,4,0)</f>
        <v>41.922800000000002</v>
      </c>
      <c r="D10" s="65">
        <f>VLOOKUP($A10,'Return Data'!$B$7:$R$2843,9,0)</f>
        <v>-40.6633</v>
      </c>
      <c r="E10" s="66">
        <f t="shared" si="0"/>
        <v>5</v>
      </c>
      <c r="F10" s="65">
        <f>VLOOKUP($A10,'Return Data'!$B$7:$R$2843,10,0)</f>
        <v>20.374600000000001</v>
      </c>
      <c r="G10" s="66">
        <f t="shared" si="1"/>
        <v>7</v>
      </c>
      <c r="H10" s="65">
        <f>VLOOKUP($A10,'Return Data'!$B$7:$R$2843,11,0)</f>
        <v>-11.640599999999999</v>
      </c>
      <c r="I10" s="66">
        <f t="shared" si="2"/>
        <v>7</v>
      </c>
      <c r="J10" s="65">
        <f>VLOOKUP($A10,'Return Data'!$B$7:$R$2843,12,0)</f>
        <v>-9.4185999999999996</v>
      </c>
      <c r="K10" s="66">
        <f t="shared" si="3"/>
        <v>7</v>
      </c>
      <c r="L10" s="65">
        <f>VLOOKUP($A10,'Return Data'!$B$7:$R$2843,13,0)</f>
        <v>-3.5209999999999999</v>
      </c>
      <c r="M10" s="66">
        <f t="shared" si="4"/>
        <v>7</v>
      </c>
      <c r="N10" s="65">
        <f>VLOOKUP($A10,'Return Data'!$B$7:$R$2843,17,0)</f>
        <v>15.5205</v>
      </c>
      <c r="O10" s="66">
        <f t="shared" si="5"/>
        <v>9</v>
      </c>
      <c r="P10" s="65">
        <f>VLOOKUP($A10,'Return Data'!$B$7:$R$2843,14,0)</f>
        <v>14.489000000000001</v>
      </c>
      <c r="Q10" s="66">
        <f t="shared" si="6"/>
        <v>9</v>
      </c>
      <c r="R10" s="65">
        <f>VLOOKUP($A10,'Return Data'!$B$7:$R$2843,16,0)</f>
        <v>8.0749999999999993</v>
      </c>
      <c r="S10" s="67">
        <f t="shared" si="7"/>
        <v>7</v>
      </c>
    </row>
    <row r="11" spans="1:19" x14ac:dyDescent="0.3">
      <c r="A11" s="82" t="s">
        <v>883</v>
      </c>
      <c r="B11" s="64">
        <f>VLOOKUP($A11,'Return Data'!$B$7:$R$2843,3,0)</f>
        <v>44376</v>
      </c>
      <c r="C11" s="65">
        <f>VLOOKUP($A11,'Return Data'!$B$7:$R$2843,4,0)</f>
        <v>41.826599999999999</v>
      </c>
      <c r="D11" s="65">
        <f>VLOOKUP($A11,'Return Data'!$B$7:$R$2843,9,0)</f>
        <v>-40.674900000000001</v>
      </c>
      <c r="E11" s="66">
        <f t="shared" si="0"/>
        <v>6</v>
      </c>
      <c r="F11" s="65">
        <f>VLOOKUP($A11,'Return Data'!$B$7:$R$2843,10,0)</f>
        <v>20.379100000000001</v>
      </c>
      <c r="G11" s="66">
        <f t="shared" si="1"/>
        <v>6</v>
      </c>
      <c r="H11" s="65">
        <f>VLOOKUP($A11,'Return Data'!$B$7:$R$2843,11,0)</f>
        <v>-11.7088</v>
      </c>
      <c r="I11" s="66">
        <f t="shared" si="2"/>
        <v>8</v>
      </c>
      <c r="J11" s="65">
        <f>VLOOKUP($A11,'Return Data'!$B$7:$R$2843,12,0)</f>
        <v>-9.4343000000000004</v>
      </c>
      <c r="K11" s="66">
        <f t="shared" si="3"/>
        <v>8</v>
      </c>
      <c r="L11" s="65">
        <f>VLOOKUP($A11,'Return Data'!$B$7:$R$2843,13,0)</f>
        <v>-3.5727000000000002</v>
      </c>
      <c r="M11" s="66">
        <f t="shared" si="4"/>
        <v>8</v>
      </c>
      <c r="N11" s="65">
        <f>VLOOKUP($A11,'Return Data'!$B$7:$R$2843,17,0)</f>
        <v>15.489000000000001</v>
      </c>
      <c r="O11" s="66">
        <f t="shared" si="5"/>
        <v>10</v>
      </c>
      <c r="P11" s="65">
        <f>VLOOKUP($A11,'Return Data'!$B$7:$R$2843,14,0)</f>
        <v>14.5505</v>
      </c>
      <c r="Q11" s="66">
        <f t="shared" si="6"/>
        <v>7</v>
      </c>
      <c r="R11" s="65">
        <f>VLOOKUP($A11,'Return Data'!$B$7:$R$2843,16,0)</f>
        <v>7.5796999999999999</v>
      </c>
      <c r="S11" s="67">
        <f t="shared" si="7"/>
        <v>8</v>
      </c>
    </row>
    <row r="12" spans="1:19" x14ac:dyDescent="0.3">
      <c r="A12" s="82" t="s">
        <v>885</v>
      </c>
      <c r="B12" s="64">
        <f>VLOOKUP($A12,'Return Data'!$B$7:$R$2843,3,0)</f>
        <v>44376</v>
      </c>
      <c r="C12" s="65">
        <f>VLOOKUP($A12,'Return Data'!$B$7:$R$2843,4,0)</f>
        <v>4341.9871000000003</v>
      </c>
      <c r="D12" s="65">
        <f>VLOOKUP($A12,'Return Data'!$B$7:$R$2843,9,0)</f>
        <v>-40.950400000000002</v>
      </c>
      <c r="E12" s="66">
        <f t="shared" si="0"/>
        <v>8</v>
      </c>
      <c r="F12" s="65">
        <f>VLOOKUP($A12,'Return Data'!$B$7:$R$2843,10,0)</f>
        <v>20.970099999999999</v>
      </c>
      <c r="G12" s="66">
        <f t="shared" si="1"/>
        <v>1</v>
      </c>
      <c r="H12" s="65">
        <f>VLOOKUP($A12,'Return Data'!$B$7:$R$2843,11,0)</f>
        <v>-11.472799999999999</v>
      </c>
      <c r="I12" s="66">
        <f t="shared" si="2"/>
        <v>2</v>
      </c>
      <c r="J12" s="65">
        <f>VLOOKUP($A12,'Return Data'!$B$7:$R$2843,12,0)</f>
        <v>-9.2452000000000005</v>
      </c>
      <c r="K12" s="66">
        <f t="shared" si="3"/>
        <v>1</v>
      </c>
      <c r="L12" s="65">
        <f>VLOOKUP($A12,'Return Data'!$B$7:$R$2843,13,0)</f>
        <v>-3.3892000000000002</v>
      </c>
      <c r="M12" s="66">
        <f t="shared" si="4"/>
        <v>2</v>
      </c>
      <c r="N12" s="65">
        <f>VLOOKUP($A12,'Return Data'!$B$7:$R$2843,17,0)</f>
        <v>15.607900000000001</v>
      </c>
      <c r="O12" s="66">
        <f t="shared" si="5"/>
        <v>6</v>
      </c>
      <c r="P12" s="65">
        <f>VLOOKUP($A12,'Return Data'!$B$7:$R$2843,14,0)</f>
        <v>14.730499999999999</v>
      </c>
      <c r="Q12" s="66">
        <f t="shared" si="6"/>
        <v>6</v>
      </c>
      <c r="R12" s="65">
        <f>VLOOKUP($A12,'Return Data'!$B$7:$R$2843,16,0)</f>
        <v>4.2683</v>
      </c>
      <c r="S12" s="67">
        <f t="shared" si="7"/>
        <v>11</v>
      </c>
    </row>
    <row r="13" spans="1:19" x14ac:dyDescent="0.3">
      <c r="A13" s="82" t="s">
        <v>887</v>
      </c>
      <c r="B13" s="64">
        <f>VLOOKUP($A13,'Return Data'!$B$7:$R$2843,3,0)</f>
        <v>44376</v>
      </c>
      <c r="C13" s="65">
        <f>VLOOKUP($A13,'Return Data'!$B$7:$R$2843,4,0)</f>
        <v>4245.5493999999999</v>
      </c>
      <c r="D13" s="65">
        <f>VLOOKUP($A13,'Return Data'!$B$7:$R$2843,9,0)</f>
        <v>-40.855899999999998</v>
      </c>
      <c r="E13" s="66">
        <f t="shared" si="0"/>
        <v>7</v>
      </c>
      <c r="F13" s="65">
        <f>VLOOKUP($A13,'Return Data'!$B$7:$R$2843,10,0)</f>
        <v>20.731200000000001</v>
      </c>
      <c r="G13" s="66">
        <f t="shared" si="1"/>
        <v>2</v>
      </c>
      <c r="H13" s="65">
        <f>VLOOKUP($A13,'Return Data'!$B$7:$R$2843,11,0)</f>
        <v>-11.532299999999999</v>
      </c>
      <c r="I13" s="66">
        <f t="shared" si="2"/>
        <v>4</v>
      </c>
      <c r="J13" s="65">
        <f>VLOOKUP($A13,'Return Data'!$B$7:$R$2843,12,0)</f>
        <v>-9.3041</v>
      </c>
      <c r="K13" s="66">
        <f t="shared" si="3"/>
        <v>4</v>
      </c>
      <c r="L13" s="65">
        <f>VLOOKUP($A13,'Return Data'!$B$7:$R$2843,13,0)</f>
        <v>-3.4054000000000002</v>
      </c>
      <c r="M13" s="66">
        <f t="shared" si="4"/>
        <v>4</v>
      </c>
      <c r="N13" s="65">
        <f>VLOOKUP($A13,'Return Data'!$B$7:$R$2843,17,0)</f>
        <v>16.012599999999999</v>
      </c>
      <c r="O13" s="66">
        <f t="shared" si="5"/>
        <v>1</v>
      </c>
      <c r="P13" s="65">
        <f>VLOOKUP($A13,'Return Data'!$B$7:$R$2843,14,0)</f>
        <v>14.892200000000001</v>
      </c>
      <c r="Q13" s="66">
        <f t="shared" si="6"/>
        <v>1</v>
      </c>
      <c r="R13" s="65">
        <f>VLOOKUP($A13,'Return Data'!$B$7:$R$2843,16,0)</f>
        <v>8.5265000000000004</v>
      </c>
      <c r="S13" s="67">
        <f t="shared" si="7"/>
        <v>6</v>
      </c>
    </row>
    <row r="14" spans="1:19" x14ac:dyDescent="0.3">
      <c r="A14" s="82" t="s">
        <v>889</v>
      </c>
      <c r="B14" s="64">
        <f>VLOOKUP($A14,'Return Data'!$B$7:$R$2843,3,0)</f>
        <v>44376</v>
      </c>
      <c r="C14" s="65">
        <f>VLOOKUP($A14,'Return Data'!$B$7:$R$2843,4,0)</f>
        <v>409.00029999999998</v>
      </c>
      <c r="D14" s="65">
        <f>VLOOKUP($A14,'Return Data'!$B$7:$R$2843,9,0)</f>
        <v>-40.651899999999998</v>
      </c>
      <c r="E14" s="66">
        <f t="shared" si="0"/>
        <v>3</v>
      </c>
      <c r="F14" s="65">
        <f>VLOOKUP($A14,'Return Data'!$B$7:$R$2843,10,0)</f>
        <v>20.427900000000001</v>
      </c>
      <c r="G14" s="66">
        <f t="shared" si="1"/>
        <v>5</v>
      </c>
      <c r="H14" s="65">
        <f>VLOOKUP($A14,'Return Data'!$B$7:$R$2843,11,0)</f>
        <v>-11.590999999999999</v>
      </c>
      <c r="I14" s="66">
        <f t="shared" si="2"/>
        <v>5</v>
      </c>
      <c r="J14" s="65">
        <f>VLOOKUP($A14,'Return Data'!$B$7:$R$2843,12,0)</f>
        <v>-9.3747000000000007</v>
      </c>
      <c r="K14" s="66">
        <f t="shared" si="3"/>
        <v>5</v>
      </c>
      <c r="L14" s="65">
        <f>VLOOKUP($A14,'Return Data'!$B$7:$R$2843,13,0)</f>
        <v>-3.4780000000000002</v>
      </c>
      <c r="M14" s="66">
        <f t="shared" si="4"/>
        <v>6</v>
      </c>
      <c r="N14" s="65">
        <f>VLOOKUP($A14,'Return Data'!$B$7:$R$2843,17,0)</f>
        <v>15.8301</v>
      </c>
      <c r="O14" s="66">
        <f t="shared" si="5"/>
        <v>5</v>
      </c>
      <c r="P14" s="65">
        <f>VLOOKUP($A14,'Return Data'!$B$7:$R$2843,14,0)</f>
        <v>14.7569</v>
      </c>
      <c r="Q14" s="66">
        <f t="shared" si="6"/>
        <v>4</v>
      </c>
      <c r="R14" s="65">
        <f>VLOOKUP($A14,'Return Data'!$B$7:$R$2843,16,0)</f>
        <v>11.6568</v>
      </c>
      <c r="S14" s="67">
        <f t="shared" si="7"/>
        <v>1</v>
      </c>
    </row>
    <row r="15" spans="1:19" x14ac:dyDescent="0.3">
      <c r="A15" s="82" t="s">
        <v>891</v>
      </c>
      <c r="B15" s="64">
        <f>VLOOKUP($A15,'Return Data'!$B$7:$R$2843,3,0)</f>
        <v>44376</v>
      </c>
      <c r="C15" s="65">
        <f>VLOOKUP($A15,'Return Data'!$B$7:$R$2843,4,0)</f>
        <v>40.835799999999999</v>
      </c>
      <c r="D15" s="65">
        <f>VLOOKUP($A15,'Return Data'!$B$7:$R$2843,9,0)</f>
        <v>-41.226300000000002</v>
      </c>
      <c r="E15" s="66">
        <f t="shared" si="0"/>
        <v>9</v>
      </c>
      <c r="F15" s="65">
        <f>VLOOKUP($A15,'Return Data'!$B$7:$R$2843,10,0)</f>
        <v>18.470600000000001</v>
      </c>
      <c r="G15" s="66">
        <f t="shared" si="1"/>
        <v>11</v>
      </c>
      <c r="H15" s="65">
        <f>VLOOKUP($A15,'Return Data'!$B$7:$R$2843,11,0)</f>
        <v>-12.7844</v>
      </c>
      <c r="I15" s="66">
        <f t="shared" si="2"/>
        <v>11</v>
      </c>
      <c r="J15" s="65">
        <f>VLOOKUP($A15,'Return Data'!$B$7:$R$2843,12,0)</f>
        <v>-9.9136000000000006</v>
      </c>
      <c r="K15" s="66">
        <f t="shared" si="3"/>
        <v>10</v>
      </c>
      <c r="L15" s="65">
        <f>VLOOKUP($A15,'Return Data'!$B$7:$R$2843,13,0)</f>
        <v>-3.9460000000000002</v>
      </c>
      <c r="M15" s="66">
        <f t="shared" si="4"/>
        <v>10</v>
      </c>
      <c r="N15" s="65">
        <f>VLOOKUP($A15,'Return Data'!$B$7:$R$2843,17,0)</f>
        <v>15.555099999999999</v>
      </c>
      <c r="O15" s="66">
        <f t="shared" si="5"/>
        <v>7</v>
      </c>
      <c r="P15" s="65">
        <f>VLOOKUP($A15,'Return Data'!$B$7:$R$2843,14,0)</f>
        <v>14.472099999999999</v>
      </c>
      <c r="Q15" s="66">
        <f t="shared" si="6"/>
        <v>10</v>
      </c>
      <c r="R15" s="65">
        <f>VLOOKUP($A15,'Return Data'!$B$7:$R$2843,16,0)</f>
        <v>10.754099999999999</v>
      </c>
      <c r="S15" s="67">
        <f t="shared" si="7"/>
        <v>3</v>
      </c>
    </row>
    <row r="16" spans="1:19" x14ac:dyDescent="0.3">
      <c r="A16" s="82" t="s">
        <v>893</v>
      </c>
      <c r="B16" s="64">
        <f>VLOOKUP($A16,'Return Data'!$B$7:$R$2843,3,0)</f>
        <v>44376</v>
      </c>
      <c r="C16" s="65">
        <f>VLOOKUP($A16,'Return Data'!$B$7:$R$2843,4,0)</f>
        <v>2030.6221</v>
      </c>
      <c r="D16" s="65">
        <f>VLOOKUP($A16,'Return Data'!$B$7:$R$2843,9,0)</f>
        <v>-41.588299999999997</v>
      </c>
      <c r="E16" s="66">
        <f t="shared" si="0"/>
        <v>10</v>
      </c>
      <c r="F16" s="65">
        <f>VLOOKUP($A16,'Return Data'!$B$7:$R$2843,10,0)</f>
        <v>20.081299999999999</v>
      </c>
      <c r="G16" s="66">
        <f t="shared" si="1"/>
        <v>10</v>
      </c>
      <c r="H16" s="65">
        <f>VLOOKUP($A16,'Return Data'!$B$7:$R$2843,11,0)</f>
        <v>-11.952500000000001</v>
      </c>
      <c r="I16" s="66">
        <f t="shared" si="2"/>
        <v>9</v>
      </c>
      <c r="J16" s="65">
        <f>VLOOKUP($A16,'Return Data'!$B$7:$R$2843,12,0)</f>
        <v>-9.6649999999999991</v>
      </c>
      <c r="K16" s="66">
        <f t="shared" si="3"/>
        <v>9</v>
      </c>
      <c r="L16" s="65">
        <f>VLOOKUP($A16,'Return Data'!$B$7:$R$2843,13,0)</f>
        <v>-3.7829000000000002</v>
      </c>
      <c r="M16" s="66">
        <f t="shared" si="4"/>
        <v>9</v>
      </c>
      <c r="N16" s="65">
        <f>VLOOKUP($A16,'Return Data'!$B$7:$R$2843,17,0)</f>
        <v>15.5299</v>
      </c>
      <c r="O16" s="66">
        <f t="shared" si="5"/>
        <v>8</v>
      </c>
      <c r="P16" s="65">
        <f>VLOOKUP($A16,'Return Data'!$B$7:$R$2843,14,0)</f>
        <v>14.512600000000001</v>
      </c>
      <c r="Q16" s="66">
        <f t="shared" si="6"/>
        <v>8</v>
      </c>
      <c r="R16" s="65">
        <f>VLOOKUP($A16,'Return Data'!$B$7:$R$2843,16,0)</f>
        <v>9.6537000000000006</v>
      </c>
      <c r="S16" s="67">
        <f t="shared" si="7"/>
        <v>4</v>
      </c>
    </row>
    <row r="17" spans="1:19" x14ac:dyDescent="0.3">
      <c r="A17" s="82" t="s">
        <v>896</v>
      </c>
      <c r="B17" s="64">
        <f>VLOOKUP($A17,'Return Data'!$B$7:$R$2843,3,0)</f>
        <v>44376</v>
      </c>
      <c r="C17" s="65">
        <f>VLOOKUP($A17,'Return Data'!$B$7:$R$2843,4,0)</f>
        <v>4197.5734000000002</v>
      </c>
      <c r="D17" s="65">
        <f>VLOOKUP($A17,'Return Data'!$B$7:$R$2843,9,0)</f>
        <v>-40.633699999999997</v>
      </c>
      <c r="E17" s="66">
        <f t="shared" si="0"/>
        <v>2</v>
      </c>
      <c r="F17" s="65">
        <f>VLOOKUP($A17,'Return Data'!$B$7:$R$2843,10,0)</f>
        <v>20.525300000000001</v>
      </c>
      <c r="G17" s="66">
        <f t="shared" si="1"/>
        <v>3</v>
      </c>
      <c r="H17" s="65">
        <f>VLOOKUP($A17,'Return Data'!$B$7:$R$2843,11,0)</f>
        <v>-11.6008</v>
      </c>
      <c r="I17" s="66">
        <f t="shared" si="2"/>
        <v>6</v>
      </c>
      <c r="J17" s="65">
        <f>VLOOKUP($A17,'Return Data'!$B$7:$R$2843,12,0)</f>
        <v>-9.3765000000000001</v>
      </c>
      <c r="K17" s="66">
        <f t="shared" si="3"/>
        <v>6</v>
      </c>
      <c r="L17" s="65">
        <f>VLOOKUP($A17,'Return Data'!$B$7:$R$2843,13,0)</f>
        <v>-3.4706999999999999</v>
      </c>
      <c r="M17" s="66">
        <f t="shared" si="4"/>
        <v>5</v>
      </c>
      <c r="N17" s="65">
        <f>VLOOKUP($A17,'Return Data'!$B$7:$R$2843,17,0)</f>
        <v>15.8916</v>
      </c>
      <c r="O17" s="66">
        <f t="shared" si="5"/>
        <v>4</v>
      </c>
      <c r="P17" s="65">
        <f>VLOOKUP($A17,'Return Data'!$B$7:$R$2843,14,0)</f>
        <v>14.750299999999999</v>
      </c>
      <c r="Q17" s="66">
        <f t="shared" si="6"/>
        <v>5</v>
      </c>
      <c r="R17" s="65">
        <f>VLOOKUP($A17,'Return Data'!$B$7:$R$2843,16,0)</f>
        <v>9.0828000000000007</v>
      </c>
      <c r="S17" s="67">
        <f t="shared" si="7"/>
        <v>5</v>
      </c>
    </row>
    <row r="18" spans="1:19" x14ac:dyDescent="0.3">
      <c r="A18" s="82" t="s">
        <v>897</v>
      </c>
      <c r="B18" s="64">
        <f>VLOOKUP($A18,'Return Data'!$B$7:$R$2843,3,0)</f>
        <v>44376</v>
      </c>
      <c r="C18" s="65">
        <f>VLOOKUP($A18,'Return Data'!$B$7:$R$2843,4,0)</f>
        <v>40.982799999999997</v>
      </c>
      <c r="D18" s="65">
        <f>VLOOKUP($A18,'Return Data'!$B$7:$R$2843,9,0)</f>
        <v>-42.0657</v>
      </c>
      <c r="E18" s="66">
        <f t="shared" si="0"/>
        <v>11</v>
      </c>
      <c r="F18" s="65">
        <f>VLOOKUP($A18,'Return Data'!$B$7:$R$2843,10,0)</f>
        <v>20.297499999999999</v>
      </c>
      <c r="G18" s="66">
        <f t="shared" si="1"/>
        <v>8</v>
      </c>
      <c r="H18" s="65">
        <f>VLOOKUP($A18,'Return Data'!$B$7:$R$2843,11,0)</f>
        <v>-12.339</v>
      </c>
      <c r="I18" s="66">
        <f t="shared" si="2"/>
        <v>10</v>
      </c>
      <c r="J18" s="65">
        <f>VLOOKUP($A18,'Return Data'!$B$7:$R$2843,12,0)</f>
        <v>-10.071400000000001</v>
      </c>
      <c r="K18" s="66">
        <f t="shared" si="3"/>
        <v>11</v>
      </c>
      <c r="L18" s="65">
        <f>VLOOKUP($A18,'Return Data'!$B$7:$R$2843,13,0)</f>
        <v>-4.1166999999999998</v>
      </c>
      <c r="M18" s="66">
        <f t="shared" si="4"/>
        <v>11</v>
      </c>
      <c r="N18" s="65">
        <f>VLOOKUP($A18,'Return Data'!$B$7:$R$2843,17,0)</f>
        <v>15.3104</v>
      </c>
      <c r="O18" s="66">
        <f t="shared" si="5"/>
        <v>11</v>
      </c>
      <c r="P18" s="65">
        <f>VLOOKUP($A18,'Return Data'!$B$7:$R$2843,14,0)</f>
        <v>14.4503</v>
      </c>
      <c r="Q18" s="66">
        <f t="shared" si="6"/>
        <v>11</v>
      </c>
      <c r="R18" s="65">
        <f>VLOOKUP($A18,'Return Data'!$B$7:$R$2843,16,0)</f>
        <v>10.8607</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-40.959836363636356</v>
      </c>
      <c r="E20" s="88"/>
      <c r="F20" s="89">
        <f>AVERAGE(F8:F18)</f>
        <v>20.271881818181818</v>
      </c>
      <c r="G20" s="88"/>
      <c r="H20" s="89">
        <f>AVERAGE(H8:H18)</f>
        <v>-11.782172727272725</v>
      </c>
      <c r="I20" s="88"/>
      <c r="J20" s="89">
        <f>AVERAGE(J8:J18)</f>
        <v>-9.4866454545454548</v>
      </c>
      <c r="K20" s="88"/>
      <c r="L20" s="89">
        <f>AVERAGE(L8:L18)</f>
        <v>-3.5783636363636364</v>
      </c>
      <c r="M20" s="88"/>
      <c r="N20" s="89">
        <f>AVERAGE(N8:N18)</f>
        <v>15.699463636363635</v>
      </c>
      <c r="O20" s="88"/>
      <c r="P20" s="89">
        <f>AVERAGE(P8:P18)</f>
        <v>14.658972727272728</v>
      </c>
      <c r="Q20" s="88"/>
      <c r="R20" s="89">
        <f>AVERAGE(R8:R18)</f>
        <v>8.5414727272727262</v>
      </c>
      <c r="S20" s="90"/>
    </row>
    <row r="21" spans="1:19" x14ac:dyDescent="0.3">
      <c r="A21" s="87" t="s">
        <v>28</v>
      </c>
      <c r="B21" s="88"/>
      <c r="C21" s="88"/>
      <c r="D21" s="89">
        <f>MIN(D8:D18)</f>
        <v>-42.0657</v>
      </c>
      <c r="E21" s="88"/>
      <c r="F21" s="89">
        <f>MIN(F8:F18)</f>
        <v>18.470600000000001</v>
      </c>
      <c r="G21" s="88"/>
      <c r="H21" s="89">
        <f>MIN(H8:H18)</f>
        <v>-12.7844</v>
      </c>
      <c r="I21" s="88"/>
      <c r="J21" s="89">
        <f>MIN(J8:J18)</f>
        <v>-10.071400000000001</v>
      </c>
      <c r="K21" s="88"/>
      <c r="L21" s="89">
        <f>MIN(L8:L18)</f>
        <v>-4.1166999999999998</v>
      </c>
      <c r="M21" s="88"/>
      <c r="N21" s="89">
        <f>MIN(N8:N18)</f>
        <v>15.3104</v>
      </c>
      <c r="O21" s="88"/>
      <c r="P21" s="89">
        <f>MIN(P8:P18)</f>
        <v>14.4503</v>
      </c>
      <c r="Q21" s="88"/>
      <c r="R21" s="89">
        <f>MIN(R8:R18)</f>
        <v>4.2683</v>
      </c>
      <c r="S21" s="90"/>
    </row>
    <row r="22" spans="1:19" ht="15" thickBot="1" x14ac:dyDescent="0.35">
      <c r="A22" s="91" t="s">
        <v>29</v>
      </c>
      <c r="B22" s="92"/>
      <c r="C22" s="92"/>
      <c r="D22" s="93">
        <f>MAX(D8:D18)</f>
        <v>-40.584699999999998</v>
      </c>
      <c r="E22" s="92"/>
      <c r="F22" s="93">
        <f>MAX(F8:F18)</f>
        <v>20.970099999999999</v>
      </c>
      <c r="G22" s="92"/>
      <c r="H22" s="93">
        <f>MAX(H8:H18)</f>
        <v>-11.458600000000001</v>
      </c>
      <c r="I22" s="92"/>
      <c r="J22" s="93">
        <f>MAX(J8:J18)</f>
        <v>-9.2452000000000005</v>
      </c>
      <c r="K22" s="92"/>
      <c r="L22" s="93">
        <f>MAX(L8:L18)</f>
        <v>-3.2747000000000002</v>
      </c>
      <c r="M22" s="92"/>
      <c r="N22" s="93">
        <f>MAX(N8:N18)</f>
        <v>16.012599999999999</v>
      </c>
      <c r="O22" s="92"/>
      <c r="P22" s="93">
        <f>MAX(P8:P18)</f>
        <v>14.892200000000001</v>
      </c>
      <c r="Q22" s="92"/>
      <c r="R22" s="93">
        <f>MAX(R8:R18)</f>
        <v>11.6568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44376</v>
      </c>
      <c r="C8" s="65">
        <f>VLOOKUP($A8,'Return Data'!$B$7:$R$2843,4,0)</f>
        <v>14.449299999999999</v>
      </c>
      <c r="D8" s="65">
        <f>VLOOKUP($A8,'Return Data'!$B$7:$R$2843,9,0)</f>
        <v>-37.463500000000003</v>
      </c>
      <c r="E8" s="66">
        <f>RANK(D8,D$8:D$18,0)</f>
        <v>3</v>
      </c>
      <c r="F8" s="65">
        <f>VLOOKUP($A8,'Return Data'!$B$7:$R$2843,10,0)</f>
        <v>17.0655</v>
      </c>
      <c r="G8" s="66">
        <f>RANK(F8,F$8:F$18,0)</f>
        <v>8</v>
      </c>
      <c r="H8" s="65">
        <f>VLOOKUP($A8,'Return Data'!$B$7:$R$2843,11,0)</f>
        <v>-13.387</v>
      </c>
      <c r="I8" s="66">
        <f>RANK(H8,H$8:H$18,0)</f>
        <v>3</v>
      </c>
      <c r="J8" s="65">
        <f>VLOOKUP($A8,'Return Data'!$B$7:$R$2843,12,0)</f>
        <v>-9.5309000000000008</v>
      </c>
      <c r="K8" s="66">
        <f>RANK(J8,J$8:J$18,0)</f>
        <v>3</v>
      </c>
      <c r="L8" s="65">
        <f>VLOOKUP($A8,'Return Data'!$B$7:$R$2843,13,0)</f>
        <v>-3.9946000000000002</v>
      </c>
      <c r="M8" s="66">
        <f>RANK(L8,L$8:L$18,0)</f>
        <v>4</v>
      </c>
      <c r="N8" s="65">
        <f>VLOOKUP($A8,'Return Data'!$B$7:$R$2843,17,0)</f>
        <v>15.395899999999999</v>
      </c>
      <c r="O8" s="66">
        <f>RANK(N8,N$8:N$18,0)</f>
        <v>10</v>
      </c>
      <c r="P8" s="65">
        <f>VLOOKUP($A8,'Return Data'!$B$7:$R$2843,14,0)</f>
        <v>13.800800000000001</v>
      </c>
      <c r="Q8" s="66">
        <f>RANK(P8,P$8:P$18,0)</f>
        <v>10</v>
      </c>
      <c r="R8" s="65">
        <f>VLOOKUP($A8,'Return Data'!$B$7:$R$2843,16,0)</f>
        <v>4.0449000000000002</v>
      </c>
      <c r="S8" s="67">
        <f>RANK(R8,R$8:R$18,0)</f>
        <v>7</v>
      </c>
    </row>
    <row r="9" spans="1:19" x14ac:dyDescent="0.3">
      <c r="A9" s="82" t="s">
        <v>879</v>
      </c>
      <c r="B9" s="64">
        <f>VLOOKUP($A9,'Return Data'!$B$7:$R$2843,3,0)</f>
        <v>44376</v>
      </c>
      <c r="C9" s="65">
        <f>VLOOKUP($A9,'Return Data'!$B$7:$R$2843,4,0)</f>
        <v>14.46</v>
      </c>
      <c r="D9" s="65">
        <f>VLOOKUP($A9,'Return Data'!$B$7:$R$2843,9,0)</f>
        <v>-37.488300000000002</v>
      </c>
      <c r="E9" s="66">
        <f t="shared" ref="E9:E18" si="0">RANK(D9,D$8:D$18,0)</f>
        <v>4</v>
      </c>
      <c r="F9" s="65">
        <f>VLOOKUP($A9,'Return Data'!$B$7:$R$2843,10,0)</f>
        <v>17.946899999999999</v>
      </c>
      <c r="G9" s="66">
        <f t="shared" ref="G9:G18" si="1">RANK(F9,F$8:F$18,0)</f>
        <v>5</v>
      </c>
      <c r="H9" s="65">
        <f>VLOOKUP($A9,'Return Data'!$B$7:$R$2843,11,0)</f>
        <v>-12.7219</v>
      </c>
      <c r="I9" s="66">
        <f t="shared" ref="I9:I18" si="2">RANK(H9,H$8:H$18,0)</f>
        <v>1</v>
      </c>
      <c r="J9" s="65">
        <f>VLOOKUP($A9,'Return Data'!$B$7:$R$2843,12,0)</f>
        <v>-9.3766999999999996</v>
      </c>
      <c r="K9" s="66">
        <f t="shared" ref="K9:K18" si="3">RANK(J9,J$8:J$18,0)</f>
        <v>2</v>
      </c>
      <c r="L9" s="65">
        <f>VLOOKUP($A9,'Return Data'!$B$7:$R$2843,13,0)</f>
        <v>-3.7225999999999999</v>
      </c>
      <c r="M9" s="66">
        <f t="shared" ref="M9:M18" si="4">RANK(L9,L$8:L$18,0)</f>
        <v>2</v>
      </c>
      <c r="N9" s="65">
        <f>VLOOKUP($A9,'Return Data'!$B$7:$R$2843,17,0)</f>
        <v>16.957100000000001</v>
      </c>
      <c r="O9" s="66">
        <f t="shared" ref="O9:O18" si="5">RANK(N9,N$8:N$18,0)</f>
        <v>3</v>
      </c>
      <c r="P9" s="65">
        <f>VLOOKUP($A9,'Return Data'!$B$7:$R$2843,14,0)</f>
        <v>14.646100000000001</v>
      </c>
      <c r="Q9" s="66">
        <f t="shared" ref="Q9:Q18" si="6">RANK(P9,P$8:P$18,0)</f>
        <v>3</v>
      </c>
      <c r="R9" s="65">
        <f>VLOOKUP($A9,'Return Data'!$B$7:$R$2843,16,0)</f>
        <v>3.8757999999999999</v>
      </c>
      <c r="S9" s="67">
        <f t="shared" ref="S9:S18" si="7">RANK(R9,R$8:R$18,0)</f>
        <v>8</v>
      </c>
    </row>
    <row r="10" spans="1:19" x14ac:dyDescent="0.3">
      <c r="A10" s="82" t="s">
        <v>880</v>
      </c>
      <c r="B10" s="64">
        <f>VLOOKUP($A10,'Return Data'!$B$7:$R$2843,3,0)</f>
        <v>44376</v>
      </c>
      <c r="C10" s="65">
        <f>VLOOKUP($A10,'Return Data'!$B$7:$R$2843,4,0)</f>
        <v>17.752800000000001</v>
      </c>
      <c r="D10" s="65">
        <f>VLOOKUP($A10,'Return Data'!$B$7:$R$2843,9,0)</f>
        <v>-128.9598</v>
      </c>
      <c r="E10" s="66">
        <f t="shared" si="0"/>
        <v>11</v>
      </c>
      <c r="F10" s="65">
        <f>VLOOKUP($A10,'Return Data'!$B$7:$R$2843,10,0)</f>
        <v>18.1831</v>
      </c>
      <c r="G10" s="66">
        <f t="shared" si="1"/>
        <v>4</v>
      </c>
      <c r="H10" s="65">
        <f>VLOOKUP($A10,'Return Data'!$B$7:$R$2843,11,0)</f>
        <v>-14.5623</v>
      </c>
      <c r="I10" s="66">
        <f t="shared" si="2"/>
        <v>10</v>
      </c>
      <c r="J10" s="65">
        <f>VLOOKUP($A10,'Return Data'!$B$7:$R$2843,12,0)</f>
        <v>-18.663900000000002</v>
      </c>
      <c r="K10" s="66">
        <f t="shared" si="3"/>
        <v>11</v>
      </c>
      <c r="L10" s="65">
        <f>VLOOKUP($A10,'Return Data'!$B$7:$R$2843,13,0)</f>
        <v>-6.6089000000000002</v>
      </c>
      <c r="M10" s="66">
        <f t="shared" si="4"/>
        <v>11</v>
      </c>
      <c r="N10" s="65">
        <f>VLOOKUP($A10,'Return Data'!$B$7:$R$2843,17,0)</f>
        <v>17.183700000000002</v>
      </c>
      <c r="O10" s="66">
        <f t="shared" si="5"/>
        <v>1</v>
      </c>
      <c r="P10" s="65">
        <f>VLOOKUP($A10,'Return Data'!$B$7:$R$2843,14,0)</f>
        <v>15.8588</v>
      </c>
      <c r="Q10" s="66">
        <f t="shared" si="6"/>
        <v>1</v>
      </c>
      <c r="R10" s="65">
        <f>VLOOKUP($A10,'Return Data'!$B$7:$R$2843,16,0)</f>
        <v>4.2468000000000004</v>
      </c>
      <c r="S10" s="67">
        <f t="shared" si="7"/>
        <v>5</v>
      </c>
    </row>
    <row r="11" spans="1:19" x14ac:dyDescent="0.3">
      <c r="A11" s="82" t="s">
        <v>882</v>
      </c>
      <c r="B11" s="64">
        <f>VLOOKUP($A11,'Return Data'!$B$7:$R$2843,3,0)</f>
        <v>44376</v>
      </c>
      <c r="C11" s="65">
        <f>VLOOKUP($A11,'Return Data'!$B$7:$R$2843,4,0)</f>
        <v>14.8703</v>
      </c>
      <c r="D11" s="65">
        <f>VLOOKUP($A11,'Return Data'!$B$7:$R$2843,9,0)</f>
        <v>-39.490499999999997</v>
      </c>
      <c r="E11" s="66">
        <f t="shared" si="0"/>
        <v>8</v>
      </c>
      <c r="F11" s="65">
        <f>VLOOKUP($A11,'Return Data'!$B$7:$R$2843,10,0)</f>
        <v>17.918299999999999</v>
      </c>
      <c r="G11" s="66">
        <f t="shared" si="1"/>
        <v>6</v>
      </c>
      <c r="H11" s="65">
        <f>VLOOKUP($A11,'Return Data'!$B$7:$R$2843,11,0)</f>
        <v>-13.9758</v>
      </c>
      <c r="I11" s="66">
        <f t="shared" si="2"/>
        <v>8</v>
      </c>
      <c r="J11" s="65">
        <f>VLOOKUP($A11,'Return Data'!$B$7:$R$2843,12,0)</f>
        <v>-10.638299999999999</v>
      </c>
      <c r="K11" s="66">
        <f t="shared" si="3"/>
        <v>8</v>
      </c>
      <c r="L11" s="65">
        <f>VLOOKUP($A11,'Return Data'!$B$7:$R$2843,13,0)</f>
        <v>-4.3009000000000004</v>
      </c>
      <c r="M11" s="66">
        <f t="shared" si="4"/>
        <v>7</v>
      </c>
      <c r="N11" s="65">
        <f>VLOOKUP($A11,'Return Data'!$B$7:$R$2843,17,0)</f>
        <v>16.4434</v>
      </c>
      <c r="O11" s="66">
        <f t="shared" si="5"/>
        <v>5</v>
      </c>
      <c r="P11" s="65">
        <f>VLOOKUP($A11,'Return Data'!$B$7:$R$2843,14,0)</f>
        <v>14.2036</v>
      </c>
      <c r="Q11" s="66">
        <f t="shared" si="6"/>
        <v>7</v>
      </c>
      <c r="R11" s="65">
        <f>VLOOKUP($A11,'Return Data'!$B$7:$R$2843,16,0)</f>
        <v>4.1904000000000003</v>
      </c>
      <c r="S11" s="67">
        <f t="shared" si="7"/>
        <v>6</v>
      </c>
    </row>
    <row r="12" spans="1:19" x14ac:dyDescent="0.3">
      <c r="A12" s="82" t="s">
        <v>884</v>
      </c>
      <c r="B12" s="64">
        <f>VLOOKUP($A12,'Return Data'!$B$7:$R$2843,3,0)</f>
        <v>44376</v>
      </c>
      <c r="C12" s="65">
        <f>VLOOKUP($A12,'Return Data'!$B$7:$R$2843,4,0)</f>
        <v>15.3666</v>
      </c>
      <c r="D12" s="65">
        <f>VLOOKUP($A12,'Return Data'!$B$7:$R$2843,9,0)</f>
        <v>-39.0961</v>
      </c>
      <c r="E12" s="66">
        <f t="shared" si="0"/>
        <v>6</v>
      </c>
      <c r="F12" s="65">
        <f>VLOOKUP($A12,'Return Data'!$B$7:$R$2843,10,0)</f>
        <v>17.0352</v>
      </c>
      <c r="G12" s="66">
        <f t="shared" si="1"/>
        <v>9</v>
      </c>
      <c r="H12" s="65">
        <f>VLOOKUP($A12,'Return Data'!$B$7:$R$2843,11,0)</f>
        <v>-13.5776</v>
      </c>
      <c r="I12" s="66">
        <f t="shared" si="2"/>
        <v>5</v>
      </c>
      <c r="J12" s="65">
        <f>VLOOKUP($A12,'Return Data'!$B$7:$R$2843,12,0)</f>
        <v>-9.8251000000000008</v>
      </c>
      <c r="K12" s="66">
        <f t="shared" si="3"/>
        <v>4</v>
      </c>
      <c r="L12" s="65">
        <f>VLOOKUP($A12,'Return Data'!$B$7:$R$2843,13,0)</f>
        <v>-4.4122000000000003</v>
      </c>
      <c r="M12" s="66">
        <f t="shared" si="4"/>
        <v>9</v>
      </c>
      <c r="N12" s="65">
        <f>VLOOKUP($A12,'Return Data'!$B$7:$R$2843,17,0)</f>
        <v>15.6759</v>
      </c>
      <c r="O12" s="66">
        <f t="shared" si="5"/>
        <v>9</v>
      </c>
      <c r="P12" s="65">
        <f>VLOOKUP($A12,'Return Data'!$B$7:$R$2843,14,0)</f>
        <v>14.103400000000001</v>
      </c>
      <c r="Q12" s="66">
        <f t="shared" si="6"/>
        <v>8</v>
      </c>
      <c r="R12" s="65">
        <f>VLOOKUP($A12,'Return Data'!$B$7:$R$2843,16,0)</f>
        <v>4.5174000000000003</v>
      </c>
      <c r="S12" s="67">
        <f t="shared" si="7"/>
        <v>4</v>
      </c>
    </row>
    <row r="13" spans="1:19" x14ac:dyDescent="0.3">
      <c r="A13" s="82" t="s">
        <v>886</v>
      </c>
      <c r="B13" s="64">
        <f>VLOOKUP($A13,'Return Data'!$B$7:$R$2843,3,0)</f>
        <v>44376</v>
      </c>
      <c r="C13" s="65">
        <f>VLOOKUP($A13,'Return Data'!$B$7:$R$2843,4,0)</f>
        <v>12.8323</v>
      </c>
      <c r="D13" s="65">
        <f>VLOOKUP($A13,'Return Data'!$B$7:$R$2843,9,0)</f>
        <v>-32.369399999999999</v>
      </c>
      <c r="E13" s="66">
        <f t="shared" si="0"/>
        <v>1</v>
      </c>
      <c r="F13" s="65">
        <f>VLOOKUP($A13,'Return Data'!$B$7:$R$2843,10,0)</f>
        <v>15.104699999999999</v>
      </c>
      <c r="G13" s="66">
        <f t="shared" si="1"/>
        <v>11</v>
      </c>
      <c r="H13" s="65">
        <f>VLOOKUP($A13,'Return Data'!$B$7:$R$2843,11,0)</f>
        <v>-13.9239</v>
      </c>
      <c r="I13" s="66">
        <f t="shared" si="2"/>
        <v>7</v>
      </c>
      <c r="J13" s="65">
        <f>VLOOKUP($A13,'Return Data'!$B$7:$R$2843,12,0)</f>
        <v>-7.9927000000000001</v>
      </c>
      <c r="K13" s="66">
        <f t="shared" si="3"/>
        <v>1</v>
      </c>
      <c r="L13" s="65">
        <f>VLOOKUP($A13,'Return Data'!$B$7:$R$2843,13,0)</f>
        <v>-3.6873999999999998</v>
      </c>
      <c r="M13" s="66">
        <f t="shared" si="4"/>
        <v>1</v>
      </c>
      <c r="N13" s="65">
        <f>VLOOKUP($A13,'Return Data'!$B$7:$R$2843,17,0)</f>
        <v>14.462300000000001</v>
      </c>
      <c r="O13" s="66">
        <f t="shared" si="5"/>
        <v>11</v>
      </c>
      <c r="P13" s="65">
        <f>VLOOKUP($A13,'Return Data'!$B$7:$R$2843,14,0)</f>
        <v>13.4663</v>
      </c>
      <c r="Q13" s="66">
        <f t="shared" si="6"/>
        <v>11</v>
      </c>
      <c r="R13" s="65">
        <f>VLOOKUP($A13,'Return Data'!$B$7:$R$2843,16,0)</f>
        <v>2.8483000000000001</v>
      </c>
      <c r="S13" s="67">
        <f t="shared" si="7"/>
        <v>11</v>
      </c>
    </row>
    <row r="14" spans="1:19" x14ac:dyDescent="0.3">
      <c r="A14" s="82" t="s">
        <v>888</v>
      </c>
      <c r="B14" s="64">
        <f>VLOOKUP($A14,'Return Data'!$B$7:$R$2843,3,0)</f>
        <v>44376</v>
      </c>
      <c r="C14" s="65">
        <f>VLOOKUP($A14,'Return Data'!$B$7:$R$2843,4,0)</f>
        <v>14.129799999999999</v>
      </c>
      <c r="D14" s="65">
        <f>VLOOKUP($A14,'Return Data'!$B$7:$R$2843,9,0)</f>
        <v>-36.847799999999999</v>
      </c>
      <c r="E14" s="66">
        <f t="shared" si="0"/>
        <v>2</v>
      </c>
      <c r="F14" s="65">
        <f>VLOOKUP($A14,'Return Data'!$B$7:$R$2843,10,0)</f>
        <v>17.855599999999999</v>
      </c>
      <c r="G14" s="66">
        <f t="shared" si="1"/>
        <v>7</v>
      </c>
      <c r="H14" s="65">
        <f>VLOOKUP($A14,'Return Data'!$B$7:$R$2843,11,0)</f>
        <v>-14.814299999999999</v>
      </c>
      <c r="I14" s="66">
        <f t="shared" si="2"/>
        <v>11</v>
      </c>
      <c r="J14" s="65">
        <f>VLOOKUP($A14,'Return Data'!$B$7:$R$2843,12,0)</f>
        <v>-10.312900000000001</v>
      </c>
      <c r="K14" s="66">
        <f t="shared" si="3"/>
        <v>6</v>
      </c>
      <c r="L14" s="65">
        <f>VLOOKUP($A14,'Return Data'!$B$7:$R$2843,13,0)</f>
        <v>-3.7761</v>
      </c>
      <c r="M14" s="66">
        <f t="shared" si="4"/>
        <v>3</v>
      </c>
      <c r="N14" s="65">
        <f>VLOOKUP($A14,'Return Data'!$B$7:$R$2843,17,0)</f>
        <v>16.398499999999999</v>
      </c>
      <c r="O14" s="66">
        <f t="shared" si="5"/>
        <v>6</v>
      </c>
      <c r="P14" s="65">
        <f>VLOOKUP($A14,'Return Data'!$B$7:$R$2843,14,0)</f>
        <v>14.2536</v>
      </c>
      <c r="Q14" s="66">
        <f t="shared" si="6"/>
        <v>5</v>
      </c>
      <c r="R14" s="65">
        <f>VLOOKUP($A14,'Return Data'!$B$7:$R$2843,16,0)</f>
        <v>3.6774</v>
      </c>
      <c r="S14" s="67">
        <f t="shared" si="7"/>
        <v>10</v>
      </c>
    </row>
    <row r="15" spans="1:19" x14ac:dyDescent="0.3">
      <c r="A15" s="82" t="s">
        <v>890</v>
      </c>
      <c r="B15" s="64">
        <f>VLOOKUP($A15,'Return Data'!$B$7:$R$2843,3,0)</f>
        <v>44376</v>
      </c>
      <c r="C15" s="65">
        <f>VLOOKUP($A15,'Return Data'!$B$7:$R$2843,4,0)</f>
        <v>19.298100000000002</v>
      </c>
      <c r="D15" s="65">
        <f>VLOOKUP($A15,'Return Data'!$B$7:$R$2843,9,0)</f>
        <v>-39.336399999999998</v>
      </c>
      <c r="E15" s="66">
        <f t="shared" si="0"/>
        <v>7</v>
      </c>
      <c r="F15" s="65">
        <f>VLOOKUP($A15,'Return Data'!$B$7:$R$2843,10,0)</f>
        <v>18.344100000000001</v>
      </c>
      <c r="G15" s="66">
        <f t="shared" si="1"/>
        <v>3</v>
      </c>
      <c r="H15" s="65">
        <f>VLOOKUP($A15,'Return Data'!$B$7:$R$2843,11,0)</f>
        <v>-12.9841</v>
      </c>
      <c r="I15" s="66">
        <f t="shared" si="2"/>
        <v>2</v>
      </c>
      <c r="J15" s="65">
        <f>VLOOKUP($A15,'Return Data'!$B$7:$R$2843,12,0)</f>
        <v>-10.493399999999999</v>
      </c>
      <c r="K15" s="66">
        <f t="shared" si="3"/>
        <v>7</v>
      </c>
      <c r="L15" s="65">
        <f>VLOOKUP($A15,'Return Data'!$B$7:$R$2843,13,0)</f>
        <v>-4.0195999999999996</v>
      </c>
      <c r="M15" s="66">
        <f t="shared" si="4"/>
        <v>5</v>
      </c>
      <c r="N15" s="65">
        <f>VLOOKUP($A15,'Return Data'!$B$7:$R$2843,17,0)</f>
        <v>16.965599999999998</v>
      </c>
      <c r="O15" s="66">
        <f t="shared" si="5"/>
        <v>2</v>
      </c>
      <c r="P15" s="65">
        <f>VLOOKUP($A15,'Return Data'!$B$7:$R$2843,14,0)</f>
        <v>15.0794</v>
      </c>
      <c r="Q15" s="66">
        <f t="shared" si="6"/>
        <v>2</v>
      </c>
      <c r="R15" s="65">
        <f>VLOOKUP($A15,'Return Data'!$B$7:$R$2843,16,0)</f>
        <v>6.6098999999999997</v>
      </c>
      <c r="S15" s="67">
        <f t="shared" si="7"/>
        <v>1</v>
      </c>
    </row>
    <row r="16" spans="1:19" x14ac:dyDescent="0.3">
      <c r="A16" s="82" t="s">
        <v>892</v>
      </c>
      <c r="B16" s="64">
        <f>VLOOKUP($A16,'Return Data'!$B$7:$R$2843,3,0)</f>
        <v>44376</v>
      </c>
      <c r="C16" s="65">
        <f>VLOOKUP($A16,'Return Data'!$B$7:$R$2843,4,0)</f>
        <v>19.090399999999999</v>
      </c>
      <c r="D16" s="65">
        <f>VLOOKUP($A16,'Return Data'!$B$7:$R$2843,9,0)</f>
        <v>-40.555900000000001</v>
      </c>
      <c r="E16" s="66">
        <f t="shared" si="0"/>
        <v>9</v>
      </c>
      <c r="F16" s="65">
        <f>VLOOKUP($A16,'Return Data'!$B$7:$R$2843,10,0)</f>
        <v>18.790099999999999</v>
      </c>
      <c r="G16" s="66">
        <f t="shared" si="1"/>
        <v>1</v>
      </c>
      <c r="H16" s="65">
        <f>VLOOKUP($A16,'Return Data'!$B$7:$R$2843,11,0)</f>
        <v>-13.8765</v>
      </c>
      <c r="I16" s="66">
        <f t="shared" si="2"/>
        <v>6</v>
      </c>
      <c r="J16" s="65">
        <f>VLOOKUP($A16,'Return Data'!$B$7:$R$2843,12,0)</f>
        <v>-10.6821</v>
      </c>
      <c r="K16" s="66">
        <f t="shared" si="3"/>
        <v>9</v>
      </c>
      <c r="L16" s="65">
        <f>VLOOKUP($A16,'Return Data'!$B$7:$R$2843,13,0)</f>
        <v>-4.4786999999999999</v>
      </c>
      <c r="M16" s="66">
        <f t="shared" si="4"/>
        <v>10</v>
      </c>
      <c r="N16" s="65">
        <f>VLOOKUP($A16,'Return Data'!$B$7:$R$2843,17,0)</f>
        <v>16.153500000000001</v>
      </c>
      <c r="O16" s="66">
        <f t="shared" si="5"/>
        <v>8</v>
      </c>
      <c r="P16" s="65">
        <f>VLOOKUP($A16,'Return Data'!$B$7:$R$2843,14,0)</f>
        <v>14.042899999999999</v>
      </c>
      <c r="Q16" s="66">
        <f t="shared" si="6"/>
        <v>9</v>
      </c>
      <c r="R16" s="65">
        <f>VLOOKUP($A16,'Return Data'!$B$7:$R$2843,16,0)</f>
        <v>6.4656000000000002</v>
      </c>
      <c r="S16" s="67">
        <f t="shared" si="7"/>
        <v>2</v>
      </c>
    </row>
    <row r="17" spans="1:19" x14ac:dyDescent="0.3">
      <c r="A17" s="82" t="s">
        <v>894</v>
      </c>
      <c r="B17" s="64">
        <f>VLOOKUP($A17,'Return Data'!$B$7:$R$2843,3,0)</f>
        <v>44376</v>
      </c>
      <c r="C17" s="65">
        <f>VLOOKUP($A17,'Return Data'!$B$7:$R$2843,4,0)</f>
        <v>18.793500000000002</v>
      </c>
      <c r="D17" s="65">
        <f>VLOOKUP($A17,'Return Data'!$B$7:$R$2843,9,0)</f>
        <v>-38.698</v>
      </c>
      <c r="E17" s="66">
        <f t="shared" si="0"/>
        <v>5</v>
      </c>
      <c r="F17" s="65">
        <f>VLOOKUP($A17,'Return Data'!$B$7:$R$2843,10,0)</f>
        <v>18.633700000000001</v>
      </c>
      <c r="G17" s="66">
        <f t="shared" si="1"/>
        <v>2</v>
      </c>
      <c r="H17" s="65">
        <f>VLOOKUP($A17,'Return Data'!$B$7:$R$2843,11,0)</f>
        <v>-13.428599999999999</v>
      </c>
      <c r="I17" s="66">
        <f t="shared" si="2"/>
        <v>4</v>
      </c>
      <c r="J17" s="65">
        <f>VLOOKUP($A17,'Return Data'!$B$7:$R$2843,12,0)</f>
        <v>-10.257199999999999</v>
      </c>
      <c r="K17" s="66">
        <f t="shared" si="3"/>
        <v>5</v>
      </c>
      <c r="L17" s="65">
        <f>VLOOKUP($A17,'Return Data'!$B$7:$R$2843,13,0)</f>
        <v>-4.2607999999999997</v>
      </c>
      <c r="M17" s="66">
        <f t="shared" si="4"/>
        <v>6</v>
      </c>
      <c r="N17" s="65">
        <f>VLOOKUP($A17,'Return Data'!$B$7:$R$2843,17,0)</f>
        <v>16.348800000000001</v>
      </c>
      <c r="O17" s="66">
        <f t="shared" si="5"/>
        <v>7</v>
      </c>
      <c r="P17" s="65">
        <f>VLOOKUP($A17,'Return Data'!$B$7:$R$2843,14,0)</f>
        <v>14.253</v>
      </c>
      <c r="Q17" s="66">
        <f t="shared" si="6"/>
        <v>6</v>
      </c>
      <c r="R17" s="65">
        <f>VLOOKUP($A17,'Return Data'!$B$7:$R$2843,16,0)</f>
        <v>6.4325000000000001</v>
      </c>
      <c r="S17" s="67">
        <f t="shared" si="7"/>
        <v>3</v>
      </c>
    </row>
    <row r="18" spans="1:19" x14ac:dyDescent="0.3">
      <c r="A18" s="82" t="s">
        <v>895</v>
      </c>
      <c r="B18" s="64">
        <f>VLOOKUP($A18,'Return Data'!$B$7:$R$2843,3,0)</f>
        <v>44376</v>
      </c>
      <c r="C18" s="65">
        <f>VLOOKUP($A18,'Return Data'!$B$7:$R$2843,4,0)</f>
        <v>14.4353</v>
      </c>
      <c r="D18" s="65">
        <f>VLOOKUP($A18,'Return Data'!$B$7:$R$2843,9,0)</f>
        <v>-41.203600000000002</v>
      </c>
      <c r="E18" s="66">
        <f t="shared" si="0"/>
        <v>10</v>
      </c>
      <c r="F18" s="65">
        <f>VLOOKUP($A18,'Return Data'!$B$7:$R$2843,10,0)</f>
        <v>16.754899999999999</v>
      </c>
      <c r="G18" s="66">
        <f t="shared" si="1"/>
        <v>10</v>
      </c>
      <c r="H18" s="65">
        <f>VLOOKUP($A18,'Return Data'!$B$7:$R$2843,11,0)</f>
        <v>-14.3812</v>
      </c>
      <c r="I18" s="66">
        <f t="shared" si="2"/>
        <v>9</v>
      </c>
      <c r="J18" s="65">
        <f>VLOOKUP($A18,'Return Data'!$B$7:$R$2843,12,0)</f>
        <v>-10.8155</v>
      </c>
      <c r="K18" s="66">
        <f t="shared" si="3"/>
        <v>10</v>
      </c>
      <c r="L18" s="65">
        <f>VLOOKUP($A18,'Return Data'!$B$7:$R$2843,13,0)</f>
        <v>-4.3025000000000002</v>
      </c>
      <c r="M18" s="66">
        <f t="shared" si="4"/>
        <v>8</v>
      </c>
      <c r="N18" s="65">
        <f>VLOOKUP($A18,'Return Data'!$B$7:$R$2843,17,0)</f>
        <v>16.629200000000001</v>
      </c>
      <c r="O18" s="66">
        <f t="shared" si="5"/>
        <v>4</v>
      </c>
      <c r="P18" s="65">
        <f>VLOOKUP($A18,'Return Data'!$B$7:$R$2843,14,0)</f>
        <v>14.3941</v>
      </c>
      <c r="Q18" s="66">
        <f t="shared" si="6"/>
        <v>4</v>
      </c>
      <c r="R18" s="65">
        <f>VLOOKUP($A18,'Return Data'!$B$7:$R$2843,16,0)</f>
        <v>3.8157999999999999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-46.500845454545448</v>
      </c>
      <c r="E20" s="88"/>
      <c r="F20" s="89">
        <f>AVERAGE(F8:F18)</f>
        <v>17.602918181818179</v>
      </c>
      <c r="G20" s="88"/>
      <c r="H20" s="89">
        <f>AVERAGE(H8:H18)</f>
        <v>-13.784836363636362</v>
      </c>
      <c r="I20" s="88"/>
      <c r="J20" s="89">
        <f>AVERAGE(J8:J18)</f>
        <v>-10.780790909090909</v>
      </c>
      <c r="K20" s="88"/>
      <c r="L20" s="89">
        <f>AVERAGE(L8:L18)</f>
        <v>-4.3240272727272737</v>
      </c>
      <c r="M20" s="88"/>
      <c r="N20" s="89">
        <f>AVERAGE(N8:N18)</f>
        <v>16.237627272727277</v>
      </c>
      <c r="O20" s="88"/>
      <c r="P20" s="89">
        <f>AVERAGE(P8:P18)</f>
        <v>14.372909090909092</v>
      </c>
      <c r="Q20" s="88"/>
      <c r="R20" s="89">
        <f>AVERAGE(R8:R18)</f>
        <v>4.6113454545454555</v>
      </c>
      <c r="S20" s="90"/>
    </row>
    <row r="21" spans="1:19" x14ac:dyDescent="0.3">
      <c r="A21" s="87" t="s">
        <v>28</v>
      </c>
      <c r="B21" s="88"/>
      <c r="C21" s="88"/>
      <c r="D21" s="89">
        <f>MIN(D8:D18)</f>
        <v>-128.9598</v>
      </c>
      <c r="E21" s="88"/>
      <c r="F21" s="89">
        <f>MIN(F8:F18)</f>
        <v>15.104699999999999</v>
      </c>
      <c r="G21" s="88"/>
      <c r="H21" s="89">
        <f>MIN(H8:H18)</f>
        <v>-14.814299999999999</v>
      </c>
      <c r="I21" s="88"/>
      <c r="J21" s="89">
        <f>MIN(J8:J18)</f>
        <v>-18.663900000000002</v>
      </c>
      <c r="K21" s="88"/>
      <c r="L21" s="89">
        <f>MIN(L8:L18)</f>
        <v>-6.6089000000000002</v>
      </c>
      <c r="M21" s="88"/>
      <c r="N21" s="89">
        <f>MIN(N8:N18)</f>
        <v>14.462300000000001</v>
      </c>
      <c r="O21" s="88"/>
      <c r="P21" s="89">
        <f>MIN(P8:P18)</f>
        <v>13.4663</v>
      </c>
      <c r="Q21" s="88"/>
      <c r="R21" s="89">
        <f>MIN(R8:R18)</f>
        <v>2.8483000000000001</v>
      </c>
      <c r="S21" s="90"/>
    </row>
    <row r="22" spans="1:19" ht="15" thickBot="1" x14ac:dyDescent="0.35">
      <c r="A22" s="91" t="s">
        <v>29</v>
      </c>
      <c r="B22" s="92"/>
      <c r="C22" s="92"/>
      <c r="D22" s="93">
        <f>MAX(D8:D18)</f>
        <v>-32.369399999999999</v>
      </c>
      <c r="E22" s="92"/>
      <c r="F22" s="93">
        <f>MAX(F8:F18)</f>
        <v>18.790099999999999</v>
      </c>
      <c r="G22" s="92"/>
      <c r="H22" s="93">
        <f>MAX(H8:H18)</f>
        <v>-12.7219</v>
      </c>
      <c r="I22" s="92"/>
      <c r="J22" s="93">
        <f>MAX(J8:J18)</f>
        <v>-7.9927000000000001</v>
      </c>
      <c r="K22" s="92"/>
      <c r="L22" s="93">
        <f>MAX(L8:L18)</f>
        <v>-3.6873999999999998</v>
      </c>
      <c r="M22" s="92"/>
      <c r="N22" s="93">
        <f>MAX(N8:N18)</f>
        <v>17.183700000000002</v>
      </c>
      <c r="O22" s="92"/>
      <c r="P22" s="93">
        <f>MAX(P8:P18)</f>
        <v>15.8588</v>
      </c>
      <c r="Q22" s="92"/>
      <c r="R22" s="93">
        <f>MAX(R8:R18)</f>
        <v>6.6098999999999997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44376</v>
      </c>
      <c r="C8" s="65">
        <f>VLOOKUP($A8,'Return Data'!$B$7:$R$2843,4,0)</f>
        <v>16.519200000000001</v>
      </c>
      <c r="D8" s="65">
        <f>VLOOKUP($A8,'Return Data'!$B$7:$R$2843,9,0)</f>
        <v>3.2823000000000002</v>
      </c>
      <c r="E8" s="66">
        <f t="shared" ref="E8:E27" si="0">RANK(D8,D$8:D$27,0)</f>
        <v>13</v>
      </c>
      <c r="F8" s="65">
        <f>VLOOKUP($A8,'Return Data'!$B$7:$R$2843,10,0)</f>
        <v>8.5012000000000008</v>
      </c>
      <c r="G8" s="66">
        <f t="shared" ref="G8:G27" si="1">RANK(F8,F$8:F$27,0)</f>
        <v>9</v>
      </c>
      <c r="H8" s="65">
        <f>VLOOKUP($A8,'Return Data'!$B$7:$R$2843,11,0)</f>
        <v>8.2079000000000004</v>
      </c>
      <c r="I8" s="66">
        <f t="shared" ref="I8:I27" si="2">RANK(H8,H$8:H$27,0)</f>
        <v>6</v>
      </c>
      <c r="J8" s="65">
        <f>VLOOKUP($A8,'Return Data'!$B$7:$R$2843,12,0)</f>
        <v>9.8285</v>
      </c>
      <c r="K8" s="66">
        <f t="shared" ref="K8:K27" si="3">RANK(J8,J$8:J$27,0)</f>
        <v>6</v>
      </c>
      <c r="L8" s="65">
        <f>VLOOKUP($A8,'Return Data'!$B$7:$R$2843,13,0)</f>
        <v>11.4663</v>
      </c>
      <c r="M8" s="66">
        <f t="shared" ref="M8:M27" si="4">RANK(L8,L$8:L$27,0)</f>
        <v>4</v>
      </c>
      <c r="N8" s="65">
        <f>VLOOKUP($A8,'Return Data'!$B$7:$R$2843,17,0)</f>
        <v>7.2385000000000002</v>
      </c>
      <c r="O8" s="66">
        <f>RANK(N8,N$8:N$27,0)</f>
        <v>8</v>
      </c>
      <c r="P8" s="65">
        <f>VLOOKUP($A8,'Return Data'!$B$7:$R$2843,14,0)</f>
        <v>7.0793999999999997</v>
      </c>
      <c r="Q8" s="66">
        <f>RANK(P8,P$8:P$27,0)</f>
        <v>7</v>
      </c>
      <c r="R8" s="65">
        <f>VLOOKUP($A8,'Return Data'!$B$7:$R$2843,16,0)</f>
        <v>8.4123000000000001</v>
      </c>
      <c r="S8" s="67">
        <f t="shared" ref="S8:S27" si="5">RANK(R8,R$8:R$27,0)</f>
        <v>7</v>
      </c>
    </row>
    <row r="9" spans="1:19" x14ac:dyDescent="0.3">
      <c r="A9" s="82" t="s">
        <v>654</v>
      </c>
      <c r="B9" s="64">
        <f>VLOOKUP($A9,'Return Data'!$B$7:$R$2843,3,0)</f>
        <v>44376</v>
      </c>
      <c r="C9" s="65">
        <f>VLOOKUP($A9,'Return Data'!$B$7:$R$2843,4,0)</f>
        <v>0.41570000000000001</v>
      </c>
      <c r="D9" s="65">
        <f>VLOOKUP($A9,'Return Data'!$B$7:$R$2843,9,0)</f>
        <v>0</v>
      </c>
      <c r="E9" s="66">
        <f t="shared" si="0"/>
        <v>18</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-15.7658</v>
      </c>
      <c r="S9" s="67">
        <f t="shared" si="5"/>
        <v>19</v>
      </c>
    </row>
    <row r="10" spans="1:19" x14ac:dyDescent="0.3">
      <c r="A10" s="82" t="s">
        <v>656</v>
      </c>
      <c r="B10" s="64">
        <f>VLOOKUP($A10,'Return Data'!$B$7:$R$2843,3,0)</f>
        <v>44376</v>
      </c>
      <c r="C10" s="65">
        <f>VLOOKUP($A10,'Return Data'!$B$7:$R$2843,4,0)</f>
        <v>17.937000000000001</v>
      </c>
      <c r="D10" s="65">
        <f>VLOOKUP($A10,'Return Data'!$B$7:$R$2843,9,0)</f>
        <v>3.3355000000000001</v>
      </c>
      <c r="E10" s="66">
        <f t="shared" si="0"/>
        <v>12</v>
      </c>
      <c r="F10" s="65">
        <f>VLOOKUP($A10,'Return Data'!$B$7:$R$2843,10,0)</f>
        <v>8.3694000000000006</v>
      </c>
      <c r="G10" s="66">
        <f t="shared" si="1"/>
        <v>10</v>
      </c>
      <c r="H10" s="65">
        <f>VLOOKUP($A10,'Return Data'!$B$7:$R$2843,11,0)</f>
        <v>7.5624000000000002</v>
      </c>
      <c r="I10" s="66">
        <f t="shared" si="2"/>
        <v>9</v>
      </c>
      <c r="J10" s="65">
        <f>VLOOKUP($A10,'Return Data'!$B$7:$R$2843,12,0)</f>
        <v>8.6967999999999996</v>
      </c>
      <c r="K10" s="66">
        <f t="shared" si="3"/>
        <v>10</v>
      </c>
      <c r="L10" s="65">
        <f>VLOOKUP($A10,'Return Data'!$B$7:$R$2843,13,0)</f>
        <v>9.2035</v>
      </c>
      <c r="M10" s="66">
        <f t="shared" si="4"/>
        <v>11</v>
      </c>
      <c r="N10" s="65">
        <f>VLOOKUP($A10,'Return Data'!$B$7:$R$2843,17,0)</f>
        <v>9.1449999999999996</v>
      </c>
      <c r="O10" s="66">
        <f t="shared" ref="O10:O22" si="6">RANK(N10,N$8:N$27,0)</f>
        <v>3</v>
      </c>
      <c r="P10" s="65">
        <f>VLOOKUP($A10,'Return Data'!$B$7:$R$2843,14,0)</f>
        <v>7.7168999999999999</v>
      </c>
      <c r="Q10" s="66">
        <f t="shared" ref="Q10:Q22" si="7">RANK(P10,P$8:P$27,0)</f>
        <v>6</v>
      </c>
      <c r="R10" s="65">
        <f>VLOOKUP($A10,'Return Data'!$B$7:$R$2843,16,0)</f>
        <v>8.7551000000000005</v>
      </c>
      <c r="S10" s="67">
        <f t="shared" si="5"/>
        <v>5</v>
      </c>
    </row>
    <row r="11" spans="1:19" x14ac:dyDescent="0.3">
      <c r="A11" s="82" t="s">
        <v>660</v>
      </c>
      <c r="B11" s="64">
        <f>VLOOKUP($A11,'Return Data'!$B$7:$R$2843,3,0)</f>
        <v>44376</v>
      </c>
      <c r="C11" s="65">
        <f>VLOOKUP($A11,'Return Data'!$B$7:$R$2843,4,0)</f>
        <v>16.7682</v>
      </c>
      <c r="D11" s="65">
        <f>VLOOKUP($A11,'Return Data'!$B$7:$R$2843,9,0)</f>
        <v>2.1194000000000002</v>
      </c>
      <c r="E11" s="66">
        <f t="shared" si="0"/>
        <v>16</v>
      </c>
      <c r="F11" s="65">
        <f>VLOOKUP($A11,'Return Data'!$B$7:$R$2843,10,0)</f>
        <v>6.6501999999999999</v>
      </c>
      <c r="G11" s="66">
        <f t="shared" si="1"/>
        <v>15</v>
      </c>
      <c r="H11" s="65">
        <f>VLOOKUP($A11,'Return Data'!$B$7:$R$2843,11,0)</f>
        <v>15.4293</v>
      </c>
      <c r="I11" s="66">
        <f t="shared" si="2"/>
        <v>1</v>
      </c>
      <c r="J11" s="65">
        <f>VLOOKUP($A11,'Return Data'!$B$7:$R$2843,12,0)</f>
        <v>14.5528</v>
      </c>
      <c r="K11" s="66">
        <f t="shared" si="3"/>
        <v>2</v>
      </c>
      <c r="L11" s="65">
        <f>VLOOKUP($A11,'Return Data'!$B$7:$R$2843,13,0)</f>
        <v>15.729799999999999</v>
      </c>
      <c r="M11" s="66">
        <f t="shared" si="4"/>
        <v>1</v>
      </c>
      <c r="N11" s="65">
        <f>VLOOKUP($A11,'Return Data'!$B$7:$R$2843,17,0)</f>
        <v>6.4427000000000003</v>
      </c>
      <c r="O11" s="66">
        <f t="shared" si="6"/>
        <v>9</v>
      </c>
      <c r="P11" s="65">
        <f>VLOOKUP($A11,'Return Data'!$B$7:$R$2843,14,0)</f>
        <v>5.9218000000000002</v>
      </c>
      <c r="Q11" s="66">
        <f t="shared" si="7"/>
        <v>8</v>
      </c>
      <c r="R11" s="65">
        <f>VLOOKUP($A11,'Return Data'!$B$7:$R$2843,16,0)</f>
        <v>8.3632000000000009</v>
      </c>
      <c r="S11" s="67">
        <f t="shared" si="5"/>
        <v>8</v>
      </c>
    </row>
    <row r="12" spans="1:19" x14ac:dyDescent="0.3">
      <c r="A12" s="82" t="s">
        <v>662</v>
      </c>
      <c r="B12" s="64">
        <f>VLOOKUP($A12,'Return Data'!$B$7:$R$2843,3,0)</f>
        <v>44376</v>
      </c>
      <c r="C12" s="65">
        <f>VLOOKUP($A12,'Return Data'!$B$7:$R$2843,4,0)</f>
        <v>4.2973999999999997</v>
      </c>
      <c r="D12" s="65">
        <f>VLOOKUP($A12,'Return Data'!$B$7:$R$2843,9,0)</f>
        <v>11.1495</v>
      </c>
      <c r="E12" s="66">
        <f t="shared" si="0"/>
        <v>1</v>
      </c>
      <c r="F12" s="65">
        <f>VLOOKUP($A12,'Return Data'!$B$7:$R$2843,10,0)</f>
        <v>22.897099999999998</v>
      </c>
      <c r="G12" s="66">
        <f t="shared" si="1"/>
        <v>1</v>
      </c>
      <c r="H12" s="65">
        <f>VLOOKUP($A12,'Return Data'!$B$7:$R$2843,11,0)</f>
        <v>14.5989</v>
      </c>
      <c r="I12" s="66">
        <f t="shared" si="2"/>
        <v>2</v>
      </c>
      <c r="J12" s="65">
        <f>VLOOKUP($A12,'Return Data'!$B$7:$R$2843,12,0)</f>
        <v>11.8657</v>
      </c>
      <c r="K12" s="66">
        <f t="shared" si="3"/>
        <v>3</v>
      </c>
      <c r="L12" s="65">
        <f>VLOOKUP($A12,'Return Data'!$B$7:$R$2843,13,0)</f>
        <v>14.481299999999999</v>
      </c>
      <c r="M12" s="66">
        <f t="shared" si="4"/>
        <v>2</v>
      </c>
      <c r="N12" s="65">
        <f>VLOOKUP($A12,'Return Data'!$B$7:$R$2843,17,0)</f>
        <v>-21.460100000000001</v>
      </c>
      <c r="O12" s="66">
        <f t="shared" si="6"/>
        <v>17</v>
      </c>
      <c r="P12" s="65">
        <f>VLOOKUP($A12,'Return Data'!$B$7:$R$2843,14,0)</f>
        <v>-31.846</v>
      </c>
      <c r="Q12" s="66">
        <f t="shared" si="7"/>
        <v>17</v>
      </c>
      <c r="R12" s="65">
        <f>VLOOKUP($A12,'Return Data'!$B$7:$R$2843,16,0)</f>
        <v>-12.4727</v>
      </c>
      <c r="S12" s="67">
        <f t="shared" si="5"/>
        <v>17</v>
      </c>
    </row>
    <row r="13" spans="1:19" x14ac:dyDescent="0.3">
      <c r="A13" s="82" t="s">
        <v>664</v>
      </c>
      <c r="B13" s="64">
        <f>VLOOKUP($A13,'Return Data'!$B$7:$R$2843,3,0)</f>
        <v>44376</v>
      </c>
      <c r="C13" s="65">
        <f>VLOOKUP($A13,'Return Data'!$B$7:$R$2843,4,0)</f>
        <v>32.317300000000003</v>
      </c>
      <c r="D13" s="65">
        <f>VLOOKUP($A13,'Return Data'!$B$7:$R$2843,9,0)</f>
        <v>3.3734999999999999</v>
      </c>
      <c r="E13" s="66">
        <f t="shared" si="0"/>
        <v>11</v>
      </c>
      <c r="F13" s="65">
        <f>VLOOKUP($A13,'Return Data'!$B$7:$R$2843,10,0)</f>
        <v>5.1127000000000002</v>
      </c>
      <c r="G13" s="66">
        <f t="shared" si="1"/>
        <v>19</v>
      </c>
      <c r="H13" s="65">
        <f>VLOOKUP($A13,'Return Data'!$B$7:$R$2843,11,0)</f>
        <v>4.8806000000000003</v>
      </c>
      <c r="I13" s="66">
        <f t="shared" si="2"/>
        <v>14</v>
      </c>
      <c r="J13" s="65">
        <f>VLOOKUP($A13,'Return Data'!$B$7:$R$2843,12,0)</f>
        <v>5.0805999999999996</v>
      </c>
      <c r="K13" s="66">
        <f t="shared" si="3"/>
        <v>16</v>
      </c>
      <c r="L13" s="65">
        <f>VLOOKUP($A13,'Return Data'!$B$7:$R$2843,13,0)</f>
        <v>6.9573999999999998</v>
      </c>
      <c r="M13" s="66">
        <f t="shared" si="4"/>
        <v>14</v>
      </c>
      <c r="N13" s="65">
        <f>VLOOKUP($A13,'Return Data'!$B$7:$R$2843,17,0)</f>
        <v>5.4245999999999999</v>
      </c>
      <c r="O13" s="66">
        <f t="shared" si="6"/>
        <v>10</v>
      </c>
      <c r="P13" s="65">
        <f>VLOOKUP($A13,'Return Data'!$B$7:$R$2843,14,0)</f>
        <v>2.9466999999999999</v>
      </c>
      <c r="Q13" s="66">
        <f t="shared" si="7"/>
        <v>13</v>
      </c>
      <c r="R13" s="65">
        <f>VLOOKUP($A13,'Return Data'!$B$7:$R$2843,16,0)</f>
        <v>6.9912999999999998</v>
      </c>
      <c r="S13" s="67">
        <f t="shared" si="5"/>
        <v>12</v>
      </c>
    </row>
    <row r="14" spans="1:19" x14ac:dyDescent="0.3">
      <c r="A14" s="82" t="s">
        <v>667</v>
      </c>
      <c r="B14" s="64">
        <f>VLOOKUP($A14,'Return Data'!$B$7:$R$2843,3,0)</f>
        <v>44376</v>
      </c>
      <c r="C14" s="65">
        <f>VLOOKUP($A14,'Return Data'!$B$7:$R$2843,4,0)</f>
        <v>22.596399999999999</v>
      </c>
      <c r="D14" s="65">
        <f>VLOOKUP($A14,'Return Data'!$B$7:$R$2843,9,0)</f>
        <v>-5.1757</v>
      </c>
      <c r="E14" s="66">
        <f t="shared" si="0"/>
        <v>20</v>
      </c>
      <c r="F14" s="65">
        <f>VLOOKUP($A14,'Return Data'!$B$7:$R$2843,10,0)</f>
        <v>10.2829</v>
      </c>
      <c r="G14" s="66">
        <f t="shared" si="1"/>
        <v>6</v>
      </c>
      <c r="H14" s="65">
        <f>VLOOKUP($A14,'Return Data'!$B$7:$R$2843,11,0)</f>
        <v>13.654299999999999</v>
      </c>
      <c r="I14" s="66">
        <f t="shared" si="2"/>
        <v>3</v>
      </c>
      <c r="J14" s="65">
        <f>VLOOKUP($A14,'Return Data'!$B$7:$R$2843,12,0)</f>
        <v>18.179300000000001</v>
      </c>
      <c r="K14" s="66">
        <f t="shared" si="3"/>
        <v>1</v>
      </c>
      <c r="L14" s="65">
        <f>VLOOKUP($A14,'Return Data'!$B$7:$R$2843,13,0)</f>
        <v>14.038</v>
      </c>
      <c r="M14" s="66">
        <f t="shared" si="4"/>
        <v>3</v>
      </c>
      <c r="N14" s="65">
        <f>VLOOKUP($A14,'Return Data'!$B$7:$R$2843,17,0)</f>
        <v>4.7929000000000004</v>
      </c>
      <c r="O14" s="66">
        <f t="shared" si="6"/>
        <v>12</v>
      </c>
      <c r="P14" s="65">
        <f>VLOOKUP($A14,'Return Data'!$B$7:$R$2843,14,0)</f>
        <v>5.8738000000000001</v>
      </c>
      <c r="Q14" s="66">
        <f t="shared" si="7"/>
        <v>9</v>
      </c>
      <c r="R14" s="65">
        <f>VLOOKUP($A14,'Return Data'!$B$7:$R$2843,16,0)</f>
        <v>8.4741</v>
      </c>
      <c r="S14" s="67">
        <f t="shared" si="5"/>
        <v>6</v>
      </c>
    </row>
    <row r="15" spans="1:19" x14ac:dyDescent="0.3">
      <c r="A15" s="82" t="s">
        <v>675</v>
      </c>
      <c r="B15" s="64">
        <f>VLOOKUP($A15,'Return Data'!$B$7:$R$2843,3,0)</f>
        <v>44376</v>
      </c>
      <c r="C15" s="65">
        <f>VLOOKUP($A15,'Return Data'!$B$7:$R$2843,4,0)</f>
        <v>19.7149</v>
      </c>
      <c r="D15" s="65">
        <f>VLOOKUP($A15,'Return Data'!$B$7:$R$2843,9,0)</f>
        <v>7.9288999999999996</v>
      </c>
      <c r="E15" s="66">
        <f t="shared" si="0"/>
        <v>4</v>
      </c>
      <c r="F15" s="65">
        <f>VLOOKUP($A15,'Return Data'!$B$7:$R$2843,10,0)</f>
        <v>11.372999999999999</v>
      </c>
      <c r="G15" s="66">
        <f t="shared" si="1"/>
        <v>2</v>
      </c>
      <c r="H15" s="65">
        <f>VLOOKUP($A15,'Return Data'!$B$7:$R$2843,11,0)</f>
        <v>8.6037999999999997</v>
      </c>
      <c r="I15" s="66">
        <f t="shared" si="2"/>
        <v>5</v>
      </c>
      <c r="J15" s="65">
        <f>VLOOKUP($A15,'Return Data'!$B$7:$R$2843,12,0)</f>
        <v>11.2433</v>
      </c>
      <c r="K15" s="66">
        <f t="shared" si="3"/>
        <v>4</v>
      </c>
      <c r="L15" s="65">
        <f>VLOOKUP($A15,'Return Data'!$B$7:$R$2843,13,0)</f>
        <v>11.186400000000001</v>
      </c>
      <c r="M15" s="66">
        <f t="shared" si="4"/>
        <v>5</v>
      </c>
      <c r="N15" s="65">
        <f>VLOOKUP($A15,'Return Data'!$B$7:$R$2843,17,0)</f>
        <v>10.262</v>
      </c>
      <c r="O15" s="66">
        <f t="shared" si="6"/>
        <v>1</v>
      </c>
      <c r="P15" s="65">
        <f>VLOOKUP($A15,'Return Data'!$B$7:$R$2843,14,0)</f>
        <v>9.6502999999999997</v>
      </c>
      <c r="Q15" s="66">
        <f t="shared" si="7"/>
        <v>1</v>
      </c>
      <c r="R15" s="65">
        <f>VLOOKUP($A15,'Return Data'!$B$7:$R$2843,16,0)</f>
        <v>9.7888000000000002</v>
      </c>
      <c r="S15" s="67">
        <f t="shared" si="5"/>
        <v>1</v>
      </c>
    </row>
    <row r="16" spans="1:19" x14ac:dyDescent="0.3">
      <c r="A16" s="82" t="s">
        <v>677</v>
      </c>
      <c r="B16" s="64">
        <f>VLOOKUP($A16,'Return Data'!$B$7:$R$2843,3,0)</f>
        <v>44376</v>
      </c>
      <c r="C16" s="65">
        <f>VLOOKUP($A16,'Return Data'!$B$7:$R$2843,4,0)</f>
        <v>25.910299999999999</v>
      </c>
      <c r="D16" s="65">
        <f>VLOOKUP($A16,'Return Data'!$B$7:$R$2843,9,0)</f>
        <v>6.4236000000000004</v>
      </c>
      <c r="E16" s="66">
        <f t="shared" si="0"/>
        <v>5</v>
      </c>
      <c r="F16" s="65">
        <f>VLOOKUP($A16,'Return Data'!$B$7:$R$2843,10,0)</f>
        <v>10.403600000000001</v>
      </c>
      <c r="G16" s="66">
        <f t="shared" si="1"/>
        <v>5</v>
      </c>
      <c r="H16" s="65">
        <f>VLOOKUP($A16,'Return Data'!$B$7:$R$2843,11,0)</f>
        <v>7.6013000000000002</v>
      </c>
      <c r="I16" s="66">
        <f t="shared" si="2"/>
        <v>8</v>
      </c>
      <c r="J16" s="65">
        <f>VLOOKUP($A16,'Return Data'!$B$7:$R$2843,12,0)</f>
        <v>9.0519999999999996</v>
      </c>
      <c r="K16" s="66">
        <f t="shared" si="3"/>
        <v>8</v>
      </c>
      <c r="L16" s="65">
        <f>VLOOKUP($A16,'Return Data'!$B$7:$R$2843,13,0)</f>
        <v>10.192399999999999</v>
      </c>
      <c r="M16" s="66">
        <f t="shared" si="4"/>
        <v>7</v>
      </c>
      <c r="N16" s="65">
        <f>VLOOKUP($A16,'Return Data'!$B$7:$R$2843,17,0)</f>
        <v>9.9746000000000006</v>
      </c>
      <c r="O16" s="66">
        <f t="shared" si="6"/>
        <v>2</v>
      </c>
      <c r="P16" s="65">
        <f>VLOOKUP($A16,'Return Data'!$B$7:$R$2843,14,0)</f>
        <v>9.5355000000000008</v>
      </c>
      <c r="Q16" s="66">
        <f t="shared" si="7"/>
        <v>2</v>
      </c>
      <c r="R16" s="65">
        <f>VLOOKUP($A16,'Return Data'!$B$7:$R$2843,16,0)</f>
        <v>9.4928000000000008</v>
      </c>
      <c r="S16" s="67">
        <f t="shared" si="5"/>
        <v>2</v>
      </c>
    </row>
    <row r="17" spans="1:19" x14ac:dyDescent="0.3">
      <c r="A17" s="82" t="s">
        <v>679</v>
      </c>
      <c r="B17" s="64">
        <f>VLOOKUP($A17,'Return Data'!$B$7:$R$2843,3,0)</f>
        <v>44376</v>
      </c>
      <c r="C17" s="65">
        <f>VLOOKUP($A17,'Return Data'!$B$7:$R$2843,4,0)</f>
        <v>14.2781</v>
      </c>
      <c r="D17" s="65">
        <f>VLOOKUP($A17,'Return Data'!$B$7:$R$2843,9,0)</f>
        <v>6.1927000000000003</v>
      </c>
      <c r="E17" s="66">
        <f t="shared" si="0"/>
        <v>6</v>
      </c>
      <c r="F17" s="65">
        <f>VLOOKUP($A17,'Return Data'!$B$7:$R$2843,10,0)</f>
        <v>9.2677999999999994</v>
      </c>
      <c r="G17" s="66">
        <f t="shared" si="1"/>
        <v>8</v>
      </c>
      <c r="H17" s="65">
        <f>VLOOKUP($A17,'Return Data'!$B$7:$R$2843,11,0)</f>
        <v>6.5218999999999996</v>
      </c>
      <c r="I17" s="66">
        <f t="shared" si="2"/>
        <v>11</v>
      </c>
      <c r="J17" s="65">
        <f>VLOOKUP($A17,'Return Data'!$B$7:$R$2843,12,0)</f>
        <v>8.9550999999999998</v>
      </c>
      <c r="K17" s="66">
        <f t="shared" si="3"/>
        <v>9</v>
      </c>
      <c r="L17" s="65">
        <f>VLOOKUP($A17,'Return Data'!$B$7:$R$2843,13,0)</f>
        <v>9.8282000000000007</v>
      </c>
      <c r="M17" s="66">
        <f t="shared" si="4"/>
        <v>8</v>
      </c>
      <c r="N17" s="65">
        <f>VLOOKUP($A17,'Return Data'!$B$7:$R$2843,17,0)</f>
        <v>-0.46989999999999998</v>
      </c>
      <c r="O17" s="66">
        <f t="shared" si="6"/>
        <v>15</v>
      </c>
      <c r="P17" s="65">
        <f>VLOOKUP($A17,'Return Data'!$B$7:$R$2843,14,0)</f>
        <v>-0.34029999999999999</v>
      </c>
      <c r="Q17" s="66">
        <f t="shared" si="7"/>
        <v>15</v>
      </c>
      <c r="R17" s="65">
        <f>VLOOKUP($A17,'Return Data'!$B$7:$R$2843,16,0)</f>
        <v>4.9794999999999998</v>
      </c>
      <c r="S17" s="67">
        <f t="shared" si="5"/>
        <v>15</v>
      </c>
    </row>
    <row r="18" spans="1:19" x14ac:dyDescent="0.3">
      <c r="A18" s="82" t="s">
        <v>680</v>
      </c>
      <c r="B18" s="64">
        <f>VLOOKUP($A18,'Return Data'!$B$7:$R$2843,3,0)</f>
        <v>44376</v>
      </c>
      <c r="C18" s="65">
        <f>VLOOKUP($A18,'Return Data'!$B$7:$R$2843,4,0)</f>
        <v>13.787599999999999</v>
      </c>
      <c r="D18" s="65">
        <f>VLOOKUP($A18,'Return Data'!$B$7:$R$2843,9,0)</f>
        <v>3.1440000000000001</v>
      </c>
      <c r="E18" s="66">
        <f t="shared" si="0"/>
        <v>14</v>
      </c>
      <c r="F18" s="65">
        <f>VLOOKUP($A18,'Return Data'!$B$7:$R$2843,10,0)</f>
        <v>7.0576999999999996</v>
      </c>
      <c r="G18" s="66">
        <f t="shared" si="1"/>
        <v>13</v>
      </c>
      <c r="H18" s="65">
        <f>VLOOKUP($A18,'Return Data'!$B$7:$R$2843,11,0)</f>
        <v>4.5793999999999997</v>
      </c>
      <c r="I18" s="66">
        <f t="shared" si="2"/>
        <v>15</v>
      </c>
      <c r="J18" s="65">
        <f>VLOOKUP($A18,'Return Data'!$B$7:$R$2843,12,0)</f>
        <v>6.9039000000000001</v>
      </c>
      <c r="K18" s="66">
        <f t="shared" si="3"/>
        <v>13</v>
      </c>
      <c r="L18" s="65">
        <f>VLOOKUP($A18,'Return Data'!$B$7:$R$2843,13,0)</f>
        <v>6.9261999999999997</v>
      </c>
      <c r="M18" s="66">
        <f t="shared" si="4"/>
        <v>15</v>
      </c>
      <c r="N18" s="65">
        <f>VLOOKUP($A18,'Return Data'!$B$7:$R$2843,17,0)</f>
        <v>7.9088000000000003</v>
      </c>
      <c r="O18" s="66">
        <f t="shared" si="6"/>
        <v>6</v>
      </c>
      <c r="P18" s="65">
        <f>VLOOKUP($A18,'Return Data'!$B$7:$R$2843,14,0)</f>
        <v>8.2156000000000002</v>
      </c>
      <c r="Q18" s="66">
        <f t="shared" si="7"/>
        <v>4</v>
      </c>
      <c r="R18" s="65">
        <f>VLOOKUP($A18,'Return Data'!$B$7:$R$2843,16,0)</f>
        <v>7.7069999999999999</v>
      </c>
      <c r="S18" s="67">
        <f t="shared" si="5"/>
        <v>9</v>
      </c>
    </row>
    <row r="19" spans="1:19" x14ac:dyDescent="0.3">
      <c r="A19" s="82" t="s">
        <v>683</v>
      </c>
      <c r="B19" s="64">
        <f>VLOOKUP($A19,'Return Data'!$B$7:$R$2843,3,0)</f>
        <v>44376</v>
      </c>
      <c r="C19" s="65">
        <f>VLOOKUP($A19,'Return Data'!$B$7:$R$2843,4,0)</f>
        <v>1548.1922999999999</v>
      </c>
      <c r="D19" s="65">
        <f>VLOOKUP($A19,'Return Data'!$B$7:$R$2843,9,0)</f>
        <v>1.4158999999999999</v>
      </c>
      <c r="E19" s="66">
        <f t="shared" si="0"/>
        <v>17</v>
      </c>
      <c r="F19" s="65">
        <f>VLOOKUP($A19,'Return Data'!$B$7:$R$2843,10,0)</f>
        <v>5.6683000000000003</v>
      </c>
      <c r="G19" s="66">
        <f t="shared" si="1"/>
        <v>17</v>
      </c>
      <c r="H19" s="65">
        <f>VLOOKUP($A19,'Return Data'!$B$7:$R$2843,11,0)</f>
        <v>3.3393000000000002</v>
      </c>
      <c r="I19" s="66">
        <f t="shared" si="2"/>
        <v>17</v>
      </c>
      <c r="J19" s="65">
        <f>VLOOKUP($A19,'Return Data'!$B$7:$R$2843,12,0)</f>
        <v>4.7244999999999999</v>
      </c>
      <c r="K19" s="66">
        <f t="shared" si="3"/>
        <v>17</v>
      </c>
      <c r="L19" s="65">
        <f>VLOOKUP($A19,'Return Data'!$B$7:$R$2843,13,0)</f>
        <v>5.1856999999999998</v>
      </c>
      <c r="M19" s="66">
        <f t="shared" si="4"/>
        <v>16</v>
      </c>
      <c r="N19" s="65">
        <f>VLOOKUP($A19,'Return Data'!$B$7:$R$2843,17,0)</f>
        <v>7.6181999999999999</v>
      </c>
      <c r="O19" s="66">
        <f t="shared" si="6"/>
        <v>7</v>
      </c>
      <c r="P19" s="65">
        <f>VLOOKUP($A19,'Return Data'!$B$7:$R$2843,14,0)</f>
        <v>2.9786000000000001</v>
      </c>
      <c r="Q19" s="66">
        <f t="shared" si="7"/>
        <v>12</v>
      </c>
      <c r="R19" s="65">
        <f>VLOOKUP($A19,'Return Data'!$B$7:$R$2843,16,0)</f>
        <v>6.6167999999999996</v>
      </c>
      <c r="S19" s="67">
        <f t="shared" si="5"/>
        <v>14</v>
      </c>
    </row>
    <row r="20" spans="1:19" x14ac:dyDescent="0.3">
      <c r="A20" s="82" t="s">
        <v>685</v>
      </c>
      <c r="B20" s="64">
        <f>VLOOKUP($A20,'Return Data'!$B$7:$R$2843,3,0)</f>
        <v>44376</v>
      </c>
      <c r="C20" s="65">
        <f>VLOOKUP($A20,'Return Data'!$B$7:$R$2843,4,0)</f>
        <v>25.7424</v>
      </c>
      <c r="D20" s="65">
        <f>VLOOKUP($A20,'Return Data'!$B$7:$R$2843,9,0)</f>
        <v>5.8072999999999997</v>
      </c>
      <c r="E20" s="66">
        <f t="shared" si="0"/>
        <v>7</v>
      </c>
      <c r="F20" s="65">
        <f>VLOOKUP($A20,'Return Data'!$B$7:$R$2843,10,0)</f>
        <v>9.4521999999999995</v>
      </c>
      <c r="G20" s="66">
        <f t="shared" si="1"/>
        <v>7</v>
      </c>
      <c r="H20" s="65">
        <f>VLOOKUP($A20,'Return Data'!$B$7:$R$2843,11,0)</f>
        <v>6.6193</v>
      </c>
      <c r="I20" s="66">
        <f t="shared" si="2"/>
        <v>10</v>
      </c>
      <c r="J20" s="65">
        <f>VLOOKUP($A20,'Return Data'!$B$7:$R$2843,12,0)</f>
        <v>7.3197999999999999</v>
      </c>
      <c r="K20" s="66">
        <f t="shared" si="3"/>
        <v>12</v>
      </c>
      <c r="L20" s="65">
        <f>VLOOKUP($A20,'Return Data'!$B$7:$R$2843,13,0)</f>
        <v>8.6994000000000007</v>
      </c>
      <c r="M20" s="66">
        <f t="shared" si="4"/>
        <v>12</v>
      </c>
      <c r="N20" s="65">
        <f>VLOOKUP($A20,'Return Data'!$B$7:$R$2843,17,0)</f>
        <v>8.3173999999999992</v>
      </c>
      <c r="O20" s="66">
        <f t="shared" si="6"/>
        <v>5</v>
      </c>
      <c r="P20" s="65">
        <f>VLOOKUP($A20,'Return Data'!$B$7:$R$2843,14,0)</f>
        <v>8.3632000000000009</v>
      </c>
      <c r="Q20" s="66">
        <f t="shared" si="7"/>
        <v>3</v>
      </c>
      <c r="R20" s="65">
        <f>VLOOKUP($A20,'Return Data'!$B$7:$R$2843,16,0)</f>
        <v>9.1149000000000004</v>
      </c>
      <c r="S20" s="67">
        <f t="shared" si="5"/>
        <v>4</v>
      </c>
    </row>
    <row r="21" spans="1:19" x14ac:dyDescent="0.3">
      <c r="A21" s="82" t="s">
        <v>687</v>
      </c>
      <c r="B21" s="64">
        <f>VLOOKUP($A21,'Return Data'!$B$7:$R$2843,3,0)</f>
        <v>44376</v>
      </c>
      <c r="C21" s="65">
        <f>VLOOKUP($A21,'Return Data'!$B$7:$R$2843,4,0)</f>
        <v>23.689599999999999</v>
      </c>
      <c r="D21" s="65">
        <f>VLOOKUP($A21,'Return Data'!$B$7:$R$2843,9,0)</f>
        <v>2.5865999999999998</v>
      </c>
      <c r="E21" s="66">
        <f t="shared" si="0"/>
        <v>15</v>
      </c>
      <c r="F21" s="65">
        <f>VLOOKUP($A21,'Return Data'!$B$7:$R$2843,10,0)</f>
        <v>5.4927999999999999</v>
      </c>
      <c r="G21" s="66">
        <f t="shared" si="1"/>
        <v>18</v>
      </c>
      <c r="H21" s="65">
        <f>VLOOKUP($A21,'Return Data'!$B$7:$R$2843,11,0)</f>
        <v>4.34</v>
      </c>
      <c r="I21" s="66">
        <f t="shared" si="2"/>
        <v>16</v>
      </c>
      <c r="J21" s="65">
        <f>VLOOKUP($A21,'Return Data'!$B$7:$R$2843,12,0)</f>
        <v>6.2885999999999997</v>
      </c>
      <c r="K21" s="66">
        <f t="shared" si="3"/>
        <v>15</v>
      </c>
      <c r="L21" s="65">
        <f>VLOOKUP($A21,'Return Data'!$B$7:$R$2843,13,0)</f>
        <v>10.283200000000001</v>
      </c>
      <c r="M21" s="66">
        <f t="shared" si="4"/>
        <v>6</v>
      </c>
      <c r="N21" s="65">
        <f>VLOOKUP($A21,'Return Data'!$B$7:$R$2843,17,0)</f>
        <v>4.9104999999999999</v>
      </c>
      <c r="O21" s="66">
        <f t="shared" si="6"/>
        <v>11</v>
      </c>
      <c r="P21" s="65">
        <f>VLOOKUP($A21,'Return Data'!$B$7:$R$2843,14,0)</f>
        <v>4.9470000000000001</v>
      </c>
      <c r="Q21" s="66">
        <f t="shared" si="7"/>
        <v>10</v>
      </c>
      <c r="R21" s="65">
        <f>VLOOKUP($A21,'Return Data'!$B$7:$R$2843,16,0)</f>
        <v>7.4501999999999997</v>
      </c>
      <c r="S21" s="67">
        <f t="shared" si="5"/>
        <v>10</v>
      </c>
    </row>
    <row r="22" spans="1:19" x14ac:dyDescent="0.3">
      <c r="A22" s="82" t="s">
        <v>689</v>
      </c>
      <c r="B22" s="64">
        <f>VLOOKUP($A22,'Return Data'!$B$7:$R$2843,3,0)</f>
        <v>44376</v>
      </c>
      <c r="C22" s="65">
        <f>VLOOKUP($A22,'Return Data'!$B$7:$R$2843,4,0)</f>
        <v>26.797899999999998</v>
      </c>
      <c r="D22" s="65">
        <f>VLOOKUP($A22,'Return Data'!$B$7:$R$2843,9,0)</f>
        <v>5.4915000000000003</v>
      </c>
      <c r="E22" s="66">
        <f t="shared" si="0"/>
        <v>8</v>
      </c>
      <c r="F22" s="65">
        <f>VLOOKUP($A22,'Return Data'!$B$7:$R$2843,10,0)</f>
        <v>7.7565999999999997</v>
      </c>
      <c r="G22" s="66">
        <f t="shared" si="1"/>
        <v>12</v>
      </c>
      <c r="H22" s="65">
        <f>VLOOKUP($A22,'Return Data'!$B$7:$R$2843,11,0)</f>
        <v>7.8094000000000001</v>
      </c>
      <c r="I22" s="66">
        <f t="shared" si="2"/>
        <v>7</v>
      </c>
      <c r="J22" s="65">
        <f>VLOOKUP($A22,'Return Data'!$B$7:$R$2843,12,0)</f>
        <v>9.5097000000000005</v>
      </c>
      <c r="K22" s="66">
        <f t="shared" si="3"/>
        <v>7</v>
      </c>
      <c r="L22" s="65">
        <f>VLOOKUP($A22,'Return Data'!$B$7:$R$2843,13,0)</f>
        <v>9.68</v>
      </c>
      <c r="M22" s="66">
        <f t="shared" si="4"/>
        <v>9</v>
      </c>
      <c r="N22" s="65">
        <f>VLOOKUP($A22,'Return Data'!$B$7:$R$2843,17,0)</f>
        <v>0.34089999999999998</v>
      </c>
      <c r="O22" s="66">
        <f t="shared" si="6"/>
        <v>14</v>
      </c>
      <c r="P22" s="65">
        <f>VLOOKUP($A22,'Return Data'!$B$7:$R$2843,14,0)</f>
        <v>1.6678999999999999</v>
      </c>
      <c r="Q22" s="66">
        <f t="shared" si="7"/>
        <v>14</v>
      </c>
      <c r="R22" s="65">
        <f>VLOOKUP($A22,'Return Data'!$B$7:$R$2843,16,0)</f>
        <v>6.6546000000000003</v>
      </c>
      <c r="S22" s="67">
        <f t="shared" si="5"/>
        <v>13</v>
      </c>
    </row>
    <row r="23" spans="1:19" x14ac:dyDescent="0.3">
      <c r="A23" s="82" t="s">
        <v>691</v>
      </c>
      <c r="B23" s="64">
        <f>VLOOKUP($A23,'Return Data'!$B$7:$R$2843,3,0)</f>
        <v>44376</v>
      </c>
      <c r="C23" s="65">
        <f>VLOOKUP($A23,'Return Data'!$B$7:$R$2843,4,0)</f>
        <v>0.12720000000000001</v>
      </c>
      <c r="D23" s="65">
        <f>VLOOKUP($A23,'Return Data'!$B$7:$R$2843,9,0)</f>
        <v>10.863099999999999</v>
      </c>
      <c r="E23" s="66">
        <f t="shared" si="0"/>
        <v>3</v>
      </c>
      <c r="F23" s="65">
        <f>VLOOKUP($A23,'Return Data'!$B$7:$R$2843,10,0)</f>
        <v>11.1906</v>
      </c>
      <c r="G23" s="66">
        <f t="shared" si="1"/>
        <v>4</v>
      </c>
      <c r="H23" s="65">
        <f>VLOOKUP($A23,'Return Data'!$B$7:$R$2843,11,0)</f>
        <v>-41.212200000000003</v>
      </c>
      <c r="I23" s="66">
        <f t="shared" si="2"/>
        <v>20</v>
      </c>
      <c r="J23" s="65">
        <f>VLOOKUP($A23,'Return Data'!$B$7:$R$2843,12,0)</f>
        <v>-25.1007</v>
      </c>
      <c r="K23" s="66">
        <f t="shared" si="3"/>
        <v>20</v>
      </c>
      <c r="L23" s="65">
        <f>VLOOKUP($A23,'Return Data'!$B$7:$R$2843,13,0)</f>
        <v>-20.5</v>
      </c>
      <c r="M23" s="66">
        <f t="shared" si="4"/>
        <v>19</v>
      </c>
      <c r="N23" s="65"/>
      <c r="O23" s="66"/>
      <c r="P23" s="65"/>
      <c r="Q23" s="66"/>
      <c r="R23" s="65">
        <f>VLOOKUP($A23,'Return Data'!$B$7:$R$2843,16,0)</f>
        <v>-13.364000000000001</v>
      </c>
      <c r="S23" s="67">
        <f t="shared" si="5"/>
        <v>18</v>
      </c>
    </row>
    <row r="24" spans="1:19" x14ac:dyDescent="0.3">
      <c r="A24" s="82" t="s">
        <v>694</v>
      </c>
      <c r="B24" s="64">
        <f>VLOOKUP($A24,'Return Data'!$B$7:$R$2843,3,0)</f>
        <v>44376</v>
      </c>
      <c r="C24" s="65">
        <f>VLOOKUP($A24,'Return Data'!$B$7:$R$2843,4,0)</f>
        <v>15.965</v>
      </c>
      <c r="D24" s="65">
        <f>VLOOKUP($A24,'Return Data'!$B$7:$R$2843,9,0)</f>
        <v>-0.66410000000000002</v>
      </c>
      <c r="E24" s="66">
        <f t="shared" si="0"/>
        <v>19</v>
      </c>
      <c r="F24" s="65">
        <f>VLOOKUP($A24,'Return Data'!$B$7:$R$2843,10,0)</f>
        <v>6.3756000000000004</v>
      </c>
      <c r="G24" s="66">
        <f t="shared" si="1"/>
        <v>16</v>
      </c>
      <c r="H24" s="65">
        <f>VLOOKUP($A24,'Return Data'!$B$7:$R$2843,11,0)</f>
        <v>9.1292000000000009</v>
      </c>
      <c r="I24" s="66">
        <f t="shared" si="2"/>
        <v>4</v>
      </c>
      <c r="J24" s="65">
        <f>VLOOKUP($A24,'Return Data'!$B$7:$R$2843,12,0)</f>
        <v>11.2402</v>
      </c>
      <c r="K24" s="66">
        <f t="shared" si="3"/>
        <v>5</v>
      </c>
      <c r="L24" s="65">
        <f>VLOOKUP($A24,'Return Data'!$B$7:$R$2843,13,0)</f>
        <v>9.3665000000000003</v>
      </c>
      <c r="M24" s="66">
        <f t="shared" si="4"/>
        <v>10</v>
      </c>
      <c r="N24" s="65">
        <f>VLOOKUP($A24,'Return Data'!$B$7:$R$2843,17,0)</f>
        <v>4.3357000000000001</v>
      </c>
      <c r="O24" s="66">
        <f>RANK(N24,N$8:N$27,0)</f>
        <v>13</v>
      </c>
      <c r="P24" s="65">
        <f>VLOOKUP($A24,'Return Data'!$B$7:$R$2843,14,0)</f>
        <v>3.6863000000000001</v>
      </c>
      <c r="Q24" s="66">
        <f>RANK(P24,P$8:P$27,0)</f>
        <v>11</v>
      </c>
      <c r="R24" s="65">
        <f>VLOOKUP($A24,'Return Data'!$B$7:$R$2843,16,0)</f>
        <v>7.1726000000000001</v>
      </c>
      <c r="S24" s="67">
        <f t="shared" si="5"/>
        <v>11</v>
      </c>
    </row>
    <row r="25" spans="1:19" x14ac:dyDescent="0.3">
      <c r="A25" s="82" t="s">
        <v>700</v>
      </c>
      <c r="B25" s="64">
        <f>VLOOKUP($A25,'Return Data'!$B$7:$R$2843,3,0)</f>
        <v>44376</v>
      </c>
      <c r="C25" s="65">
        <f>VLOOKUP($A25,'Return Data'!$B$7:$R$2843,4,0)</f>
        <v>36.677999999999997</v>
      </c>
      <c r="D25" s="65">
        <f>VLOOKUP($A25,'Return Data'!$B$7:$R$2843,9,0)</f>
        <v>4.2232000000000003</v>
      </c>
      <c r="E25" s="66">
        <f t="shared" si="0"/>
        <v>10</v>
      </c>
      <c r="F25" s="65">
        <f>VLOOKUP($A25,'Return Data'!$B$7:$R$2843,10,0)</f>
        <v>7.7836999999999996</v>
      </c>
      <c r="G25" s="66">
        <f t="shared" si="1"/>
        <v>11</v>
      </c>
      <c r="H25" s="65">
        <f>VLOOKUP($A25,'Return Data'!$B$7:$R$2843,11,0)</f>
        <v>5.2881999999999998</v>
      </c>
      <c r="I25" s="66">
        <f t="shared" si="2"/>
        <v>12</v>
      </c>
      <c r="J25" s="65">
        <f>VLOOKUP($A25,'Return Data'!$B$7:$R$2843,12,0)</f>
        <v>7.7880000000000003</v>
      </c>
      <c r="K25" s="66">
        <f t="shared" si="3"/>
        <v>11</v>
      </c>
      <c r="L25" s="65">
        <f>VLOOKUP($A25,'Return Data'!$B$7:$R$2843,13,0)</f>
        <v>8.2684999999999995</v>
      </c>
      <c r="M25" s="66">
        <f t="shared" si="4"/>
        <v>13</v>
      </c>
      <c r="N25" s="65">
        <f>VLOOKUP($A25,'Return Data'!$B$7:$R$2843,17,0)</f>
        <v>8.7187000000000001</v>
      </c>
      <c r="O25" s="66">
        <f>RANK(N25,N$8:N$27,0)</f>
        <v>4</v>
      </c>
      <c r="P25" s="65">
        <f>VLOOKUP($A25,'Return Data'!$B$7:$R$2843,14,0)</f>
        <v>8.2104999999999997</v>
      </c>
      <c r="Q25" s="66">
        <f>RANK(P25,P$8:P$27,0)</f>
        <v>5</v>
      </c>
      <c r="R25" s="65">
        <f>VLOOKUP($A25,'Return Data'!$B$7:$R$2843,16,0)</f>
        <v>9.1699000000000002</v>
      </c>
      <c r="S25" s="67">
        <f t="shared" si="5"/>
        <v>3</v>
      </c>
    </row>
    <row r="26" spans="1:19" x14ac:dyDescent="0.3">
      <c r="A26" s="82" t="s">
        <v>708</v>
      </c>
      <c r="B26" s="64">
        <f>VLOOKUP($A26,'Return Data'!$B$7:$R$2843,3,0)</f>
        <v>44376</v>
      </c>
      <c r="C26" s="65">
        <f>VLOOKUP($A26,'Return Data'!$B$7:$R$2843,4,0)</f>
        <v>0.64059999999999995</v>
      </c>
      <c r="D26" s="65">
        <f>VLOOKUP($A26,'Return Data'!$B$7:$R$2843,9,0)</f>
        <v>11.1473</v>
      </c>
      <c r="E26" s="66">
        <f t="shared" si="0"/>
        <v>2</v>
      </c>
      <c r="F26" s="65">
        <f>VLOOKUP($A26,'Return Data'!$B$7:$R$2843,10,0)</f>
        <v>11.298500000000001</v>
      </c>
      <c r="G26" s="66">
        <f t="shared" si="1"/>
        <v>3</v>
      </c>
      <c r="H26" s="65">
        <f>VLOOKUP($A26,'Return Data'!$B$7:$R$2843,11,0)</f>
        <v>-39.999600000000001</v>
      </c>
      <c r="I26" s="66">
        <f t="shared" si="2"/>
        <v>19</v>
      </c>
      <c r="J26" s="65">
        <f>VLOOKUP($A26,'Return Data'!$B$7:$R$2843,12,0)</f>
        <v>-24.385000000000002</v>
      </c>
      <c r="K26" s="66">
        <f t="shared" si="3"/>
        <v>19</v>
      </c>
      <c r="L26" s="65">
        <f>VLOOKUP($A26,'Return Data'!$B$7:$R$2843,13,0)</f>
        <v>-53.883800000000001</v>
      </c>
      <c r="M26" s="66">
        <f t="shared" si="4"/>
        <v>20</v>
      </c>
      <c r="N26" s="65"/>
      <c r="O26" s="66"/>
      <c r="P26" s="65"/>
      <c r="Q26" s="66"/>
      <c r="R26" s="65">
        <f>VLOOKUP($A26,'Return Data'!$B$7:$R$2843,16,0)</f>
        <v>-46.8521</v>
      </c>
      <c r="S26" s="67">
        <f t="shared" si="5"/>
        <v>20</v>
      </c>
    </row>
    <row r="27" spans="1:19" x14ac:dyDescent="0.3">
      <c r="A27" s="82" t="s">
        <v>710</v>
      </c>
      <c r="B27" s="64">
        <f>VLOOKUP($A27,'Return Data'!$B$7:$R$2843,3,0)</f>
        <v>44376</v>
      </c>
      <c r="C27" s="65">
        <f>VLOOKUP($A27,'Return Data'!$B$7:$R$2843,4,0)</f>
        <v>12.664400000000001</v>
      </c>
      <c r="D27" s="65">
        <f>VLOOKUP($A27,'Return Data'!$B$7:$R$2843,9,0)</f>
        <v>4.2579000000000002</v>
      </c>
      <c r="E27" s="66">
        <f t="shared" si="0"/>
        <v>9</v>
      </c>
      <c r="F27" s="65">
        <f>VLOOKUP($A27,'Return Data'!$B$7:$R$2843,10,0)</f>
        <v>6.6635</v>
      </c>
      <c r="G27" s="66">
        <f t="shared" si="1"/>
        <v>14</v>
      </c>
      <c r="H27" s="65">
        <f>VLOOKUP($A27,'Return Data'!$B$7:$R$2843,11,0)</f>
        <v>5.1405000000000003</v>
      </c>
      <c r="I27" s="66">
        <f t="shared" si="2"/>
        <v>13</v>
      </c>
      <c r="J27" s="65">
        <f>VLOOKUP($A27,'Return Data'!$B$7:$R$2843,12,0)</f>
        <v>6.7272999999999996</v>
      </c>
      <c r="K27" s="66">
        <f t="shared" si="3"/>
        <v>14</v>
      </c>
      <c r="L27" s="65">
        <f>VLOOKUP($A27,'Return Data'!$B$7:$R$2843,13,0)</f>
        <v>-3.2624</v>
      </c>
      <c r="M27" s="66">
        <f t="shared" si="4"/>
        <v>18</v>
      </c>
      <c r="N27" s="65">
        <f>VLOOKUP($A27,'Return Data'!$B$7:$R$2843,17,0)</f>
        <v>-15.1157</v>
      </c>
      <c r="O27" s="66">
        <f>RANK(N27,N$8:N$27,0)</f>
        <v>16</v>
      </c>
      <c r="P27" s="65">
        <f>VLOOKUP($A27,'Return Data'!$B$7:$R$2843,14,0)</f>
        <v>-9.3267000000000007</v>
      </c>
      <c r="Q27" s="66">
        <f>RANK(P27,P$8:P$27,0)</f>
        <v>16</v>
      </c>
      <c r="R27" s="65">
        <f>VLOOKUP($A27,'Return Data'!$B$7:$R$2843,16,0)</f>
        <v>2.6718000000000002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4.3451199999999996</v>
      </c>
      <c r="E29" s="88"/>
      <c r="F29" s="89">
        <f>AVERAGE(F8:F27)</f>
        <v>8.5798699999999997</v>
      </c>
      <c r="G29" s="88"/>
      <c r="H29" s="89">
        <f>AVERAGE(H8:H27)</f>
        <v>2.6046949999999995</v>
      </c>
      <c r="I29" s="88"/>
      <c r="J29" s="89">
        <f>AVERAGE(J8:J27)</f>
        <v>5.4235199999999999</v>
      </c>
      <c r="K29" s="88"/>
      <c r="L29" s="89">
        <f>AVERAGE(L8:L27)</f>
        <v>4.1923299999999992</v>
      </c>
      <c r="M29" s="88"/>
      <c r="N29" s="89">
        <f>AVERAGE(N8:N27)</f>
        <v>3.4344000000000001</v>
      </c>
      <c r="O29" s="88"/>
      <c r="P29" s="89">
        <f>AVERAGE(P8:P27)</f>
        <v>2.6635588235294119</v>
      </c>
      <c r="Q29" s="88"/>
      <c r="R29" s="89">
        <f>AVERAGE(R8:R27)</f>
        <v>1.6680149999999998</v>
      </c>
      <c r="S29" s="90"/>
    </row>
    <row r="30" spans="1:19" x14ac:dyDescent="0.3">
      <c r="A30" s="87" t="s">
        <v>28</v>
      </c>
      <c r="B30" s="88"/>
      <c r="C30" s="88"/>
      <c r="D30" s="89">
        <f>MIN(D8:D27)</f>
        <v>-5.1757</v>
      </c>
      <c r="E30" s="88"/>
      <c r="F30" s="89">
        <f>MIN(F8:F27)</f>
        <v>0</v>
      </c>
      <c r="G30" s="88"/>
      <c r="H30" s="89">
        <f>MIN(H8:H27)</f>
        <v>-41.212200000000003</v>
      </c>
      <c r="I30" s="88"/>
      <c r="J30" s="89">
        <f>MIN(J8:J27)</f>
        <v>-25.1007</v>
      </c>
      <c r="K30" s="88"/>
      <c r="L30" s="89">
        <f>MIN(L8:L27)</f>
        <v>-53.883800000000001</v>
      </c>
      <c r="M30" s="88"/>
      <c r="N30" s="89">
        <f>MIN(N8:N27)</f>
        <v>-21.460100000000001</v>
      </c>
      <c r="O30" s="88"/>
      <c r="P30" s="89">
        <f>MIN(P8:P27)</f>
        <v>-31.846</v>
      </c>
      <c r="Q30" s="88"/>
      <c r="R30" s="89">
        <f>MIN(R8:R27)</f>
        <v>-46.8521</v>
      </c>
      <c r="S30" s="90"/>
    </row>
    <row r="31" spans="1:19" ht="15" thickBot="1" x14ac:dyDescent="0.35">
      <c r="A31" s="91" t="s">
        <v>29</v>
      </c>
      <c r="B31" s="92"/>
      <c r="C31" s="92"/>
      <c r="D31" s="93">
        <f>MAX(D8:D27)</f>
        <v>11.1495</v>
      </c>
      <c r="E31" s="92"/>
      <c r="F31" s="93">
        <f>MAX(F8:F27)</f>
        <v>22.897099999999998</v>
      </c>
      <c r="G31" s="92"/>
      <c r="H31" s="93">
        <f>MAX(H8:H27)</f>
        <v>15.4293</v>
      </c>
      <c r="I31" s="92"/>
      <c r="J31" s="93">
        <f>MAX(J8:J27)</f>
        <v>18.179300000000001</v>
      </c>
      <c r="K31" s="92"/>
      <c r="L31" s="93">
        <f>MAX(L8:L27)</f>
        <v>15.729799999999999</v>
      </c>
      <c r="M31" s="92"/>
      <c r="N31" s="93">
        <f>MAX(N8:N27)</f>
        <v>10.262</v>
      </c>
      <c r="O31" s="92"/>
      <c r="P31" s="93">
        <f>MAX(P8:P27)</f>
        <v>9.6502999999999997</v>
      </c>
      <c r="Q31" s="92"/>
      <c r="R31" s="93">
        <f>MAX(R8:R27)</f>
        <v>9.7888000000000002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44376</v>
      </c>
      <c r="C8" s="65">
        <f>VLOOKUP($A8,'Return Data'!$B$7:$R$2843,4,0)</f>
        <v>15.608599999999999</v>
      </c>
      <c r="D8" s="65">
        <f>VLOOKUP($A8,'Return Data'!$B$7:$R$2843,9,0)</f>
        <v>2.5341</v>
      </c>
      <c r="E8" s="66">
        <f t="shared" ref="E8:E27" si="0">RANK(D8,D$8:D$27,0)</f>
        <v>12</v>
      </c>
      <c r="F8" s="65">
        <f>VLOOKUP($A8,'Return Data'!$B$7:$R$2843,10,0)</f>
        <v>7.5140000000000002</v>
      </c>
      <c r="G8" s="66">
        <f t="shared" ref="G8:G27" si="1">RANK(F8,F$8:F$27,0)</f>
        <v>9</v>
      </c>
      <c r="H8" s="65">
        <f>VLOOKUP($A8,'Return Data'!$B$7:$R$2843,11,0)</f>
        <v>7.2862</v>
      </c>
      <c r="I8" s="66">
        <f t="shared" ref="I8:I27" si="2">RANK(H8,H$8:H$27,0)</f>
        <v>6</v>
      </c>
      <c r="J8" s="65">
        <f>VLOOKUP($A8,'Return Data'!$B$7:$R$2843,12,0)</f>
        <v>8.9276</v>
      </c>
      <c r="K8" s="66">
        <f t="shared" ref="K8:K27" si="3">RANK(J8,J$8:J$27,0)</f>
        <v>6</v>
      </c>
      <c r="L8" s="65">
        <f>VLOOKUP($A8,'Return Data'!$B$7:$R$2843,13,0)</f>
        <v>10.535399999999999</v>
      </c>
      <c r="M8" s="66">
        <f t="shared" ref="M8:M27" si="4">RANK(L8,L$8:L$27,0)</f>
        <v>5</v>
      </c>
      <c r="N8" s="65">
        <f>VLOOKUP($A8,'Return Data'!$B$7:$R$2843,17,0)</f>
        <v>6.3605999999999998</v>
      </c>
      <c r="O8" s="66">
        <f>RANK(N8,N$8:N$27,0)</f>
        <v>8</v>
      </c>
      <c r="P8" s="65">
        <f>VLOOKUP($A8,'Return Data'!$B$7:$R$2843,14,0)</f>
        <v>6.1391</v>
      </c>
      <c r="Q8" s="66">
        <f>RANK(P8,P$8:P$27,0)</f>
        <v>7</v>
      </c>
      <c r="R8" s="65">
        <f>VLOOKUP($A8,'Return Data'!$B$7:$R$2843,16,0)</f>
        <v>7.4260999999999999</v>
      </c>
      <c r="S8" s="67">
        <f t="shared" ref="S8:S27" si="5">RANK(R8,R$8:R$27,0)</f>
        <v>7</v>
      </c>
    </row>
    <row r="9" spans="1:19" x14ac:dyDescent="0.3">
      <c r="A9" s="82" t="s">
        <v>655</v>
      </c>
      <c r="B9" s="64">
        <f>VLOOKUP($A9,'Return Data'!$B$7:$R$2843,3,0)</f>
        <v>44376</v>
      </c>
      <c r="C9" s="65">
        <f>VLOOKUP($A9,'Return Data'!$B$7:$R$2843,4,0)</f>
        <v>0.39800000000000002</v>
      </c>
      <c r="D9" s="65">
        <f>VLOOKUP($A9,'Return Data'!$B$7:$R$2843,9,0)</f>
        <v>0</v>
      </c>
      <c r="E9" s="66">
        <f t="shared" si="0"/>
        <v>18</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-15.762700000000001</v>
      </c>
      <c r="S9" s="67">
        <f t="shared" si="5"/>
        <v>19</v>
      </c>
    </row>
    <row r="10" spans="1:19" x14ac:dyDescent="0.3">
      <c r="A10" s="82" t="s">
        <v>657</v>
      </c>
      <c r="B10" s="64">
        <f>VLOOKUP($A10,'Return Data'!$B$7:$R$2843,3,0)</f>
        <v>44376</v>
      </c>
      <c r="C10" s="65">
        <f>VLOOKUP($A10,'Return Data'!$B$7:$R$2843,4,0)</f>
        <v>16.567299999999999</v>
      </c>
      <c r="D10" s="65">
        <f>VLOOKUP($A10,'Return Data'!$B$7:$R$2843,9,0)</f>
        <v>2.3180000000000001</v>
      </c>
      <c r="E10" s="66">
        <f t="shared" si="0"/>
        <v>13</v>
      </c>
      <c r="F10" s="65">
        <f>VLOOKUP($A10,'Return Data'!$B$7:$R$2843,10,0)</f>
        <v>7.3070000000000004</v>
      </c>
      <c r="G10" s="66">
        <f t="shared" si="1"/>
        <v>10</v>
      </c>
      <c r="H10" s="65">
        <f>VLOOKUP($A10,'Return Data'!$B$7:$R$2843,11,0)</f>
        <v>6.4573999999999998</v>
      </c>
      <c r="I10" s="66">
        <f t="shared" si="2"/>
        <v>9</v>
      </c>
      <c r="J10" s="65">
        <f>VLOOKUP($A10,'Return Data'!$B$7:$R$2843,12,0)</f>
        <v>7.5532000000000004</v>
      </c>
      <c r="K10" s="66">
        <f t="shared" si="3"/>
        <v>10</v>
      </c>
      <c r="L10" s="65">
        <f>VLOOKUP($A10,'Return Data'!$B$7:$R$2843,13,0)</f>
        <v>8.0281000000000002</v>
      </c>
      <c r="M10" s="66">
        <f t="shared" si="4"/>
        <v>11</v>
      </c>
      <c r="N10" s="65">
        <f>VLOOKUP($A10,'Return Data'!$B$7:$R$2843,17,0)</f>
        <v>7.9477000000000002</v>
      </c>
      <c r="O10" s="66">
        <f t="shared" ref="O10:O22" si="6">RANK(N10,N$8:N$27,0)</f>
        <v>4</v>
      </c>
      <c r="P10" s="65">
        <f>VLOOKUP($A10,'Return Data'!$B$7:$R$2843,14,0)</f>
        <v>6.5218999999999996</v>
      </c>
      <c r="Q10" s="66">
        <f t="shared" ref="Q10:Q22" si="7">RANK(P10,P$8:P$27,0)</f>
        <v>6</v>
      </c>
      <c r="R10" s="65">
        <f>VLOOKUP($A10,'Return Data'!$B$7:$R$2843,16,0)</f>
        <v>7.5212000000000003</v>
      </c>
      <c r="S10" s="67">
        <f t="shared" si="5"/>
        <v>6</v>
      </c>
    </row>
    <row r="11" spans="1:19" x14ac:dyDescent="0.3">
      <c r="A11" s="82" t="s">
        <v>658</v>
      </c>
      <c r="B11" s="64">
        <f>VLOOKUP($A11,'Return Data'!$B$7:$R$2843,3,0)</f>
        <v>44376</v>
      </c>
      <c r="C11" s="65">
        <f>VLOOKUP($A11,'Return Data'!$B$7:$R$2843,4,0)</f>
        <v>15.7209</v>
      </c>
      <c r="D11" s="65">
        <f>VLOOKUP($A11,'Return Data'!$B$7:$R$2843,9,0)</f>
        <v>1.4965999999999999</v>
      </c>
      <c r="E11" s="66">
        <f t="shared" si="0"/>
        <v>16</v>
      </c>
      <c r="F11" s="65">
        <f>VLOOKUP($A11,'Return Data'!$B$7:$R$2843,10,0)</f>
        <v>5.9664999999999999</v>
      </c>
      <c r="G11" s="66">
        <f t="shared" si="1"/>
        <v>14</v>
      </c>
      <c r="H11" s="65">
        <f>VLOOKUP($A11,'Return Data'!$B$7:$R$2843,11,0)</f>
        <v>14.682</v>
      </c>
      <c r="I11" s="66">
        <f t="shared" si="2"/>
        <v>1</v>
      </c>
      <c r="J11" s="65">
        <f>VLOOKUP($A11,'Return Data'!$B$7:$R$2843,12,0)</f>
        <v>13.774699999999999</v>
      </c>
      <c r="K11" s="66">
        <f t="shared" si="3"/>
        <v>2</v>
      </c>
      <c r="L11" s="65">
        <f>VLOOKUP($A11,'Return Data'!$B$7:$R$2843,13,0)</f>
        <v>14.9147</v>
      </c>
      <c r="M11" s="66">
        <f t="shared" si="4"/>
        <v>1</v>
      </c>
      <c r="N11" s="65">
        <f>VLOOKUP($A11,'Return Data'!$B$7:$R$2843,17,0)</f>
        <v>5.6239999999999997</v>
      </c>
      <c r="O11" s="66">
        <f t="shared" si="6"/>
        <v>9</v>
      </c>
      <c r="P11" s="65">
        <f>VLOOKUP($A11,'Return Data'!$B$7:$R$2843,14,0)</f>
        <v>5.0610999999999997</v>
      </c>
      <c r="Q11" s="66">
        <f t="shared" si="7"/>
        <v>9</v>
      </c>
      <c r="R11" s="65">
        <f>VLOOKUP($A11,'Return Data'!$B$7:$R$2843,16,0)</f>
        <v>7.2827000000000002</v>
      </c>
      <c r="S11" s="67">
        <f t="shared" si="5"/>
        <v>8</v>
      </c>
    </row>
    <row r="12" spans="1:19" x14ac:dyDescent="0.3">
      <c r="A12" s="82" t="s">
        <v>663</v>
      </c>
      <c r="B12" s="64">
        <f>VLOOKUP($A12,'Return Data'!$B$7:$R$2843,3,0)</f>
        <v>44376</v>
      </c>
      <c r="C12" s="65">
        <f>VLOOKUP($A12,'Return Data'!$B$7:$R$2843,4,0)</f>
        <v>4.2460000000000004</v>
      </c>
      <c r="D12" s="65">
        <f>VLOOKUP($A12,'Return Data'!$B$7:$R$2843,9,0)</f>
        <v>10.8476</v>
      </c>
      <c r="E12" s="66">
        <f t="shared" si="0"/>
        <v>3</v>
      </c>
      <c r="F12" s="65">
        <f>VLOOKUP($A12,'Return Data'!$B$7:$R$2843,10,0)</f>
        <v>22.5916</v>
      </c>
      <c r="G12" s="66">
        <f t="shared" si="1"/>
        <v>1</v>
      </c>
      <c r="H12" s="65">
        <f>VLOOKUP($A12,'Return Data'!$B$7:$R$2843,11,0)</f>
        <v>14.2997</v>
      </c>
      <c r="I12" s="66">
        <f t="shared" si="2"/>
        <v>2</v>
      </c>
      <c r="J12" s="65">
        <f>VLOOKUP($A12,'Return Data'!$B$7:$R$2843,12,0)</f>
        <v>11.559900000000001</v>
      </c>
      <c r="K12" s="66">
        <f t="shared" si="3"/>
        <v>3</v>
      </c>
      <c r="L12" s="65">
        <f>VLOOKUP($A12,'Return Data'!$B$7:$R$2843,13,0)</f>
        <v>14.161300000000001</v>
      </c>
      <c r="M12" s="66">
        <f t="shared" si="4"/>
        <v>2</v>
      </c>
      <c r="N12" s="65">
        <f>VLOOKUP($A12,'Return Data'!$B$7:$R$2843,17,0)</f>
        <v>-21.6754</v>
      </c>
      <c r="O12" s="66">
        <f t="shared" si="6"/>
        <v>17</v>
      </c>
      <c r="P12" s="65">
        <f>VLOOKUP($A12,'Return Data'!$B$7:$R$2843,14,0)</f>
        <v>-32.024799999999999</v>
      </c>
      <c r="Q12" s="66">
        <f t="shared" si="7"/>
        <v>17</v>
      </c>
      <c r="R12" s="65">
        <f>VLOOKUP($A12,'Return Data'!$B$7:$R$2843,16,0)</f>
        <v>-12.6387</v>
      </c>
      <c r="S12" s="67">
        <f t="shared" si="5"/>
        <v>17</v>
      </c>
    </row>
    <row r="13" spans="1:19" x14ac:dyDescent="0.3">
      <c r="A13" s="82" t="s">
        <v>665</v>
      </c>
      <c r="B13" s="64">
        <f>VLOOKUP($A13,'Return Data'!$B$7:$R$2843,3,0)</f>
        <v>44376</v>
      </c>
      <c r="C13" s="65">
        <f>VLOOKUP($A13,'Return Data'!$B$7:$R$2843,4,0)</f>
        <v>30.5779</v>
      </c>
      <c r="D13" s="65">
        <f>VLOOKUP($A13,'Return Data'!$B$7:$R$2843,9,0)</f>
        <v>2.5497000000000001</v>
      </c>
      <c r="E13" s="66">
        <f t="shared" si="0"/>
        <v>11</v>
      </c>
      <c r="F13" s="65">
        <f>VLOOKUP($A13,'Return Data'!$B$7:$R$2843,10,0)</f>
        <v>4.3150000000000004</v>
      </c>
      <c r="G13" s="66">
        <f t="shared" si="1"/>
        <v>19</v>
      </c>
      <c r="H13" s="65">
        <f>VLOOKUP($A13,'Return Data'!$B$7:$R$2843,11,0)</f>
        <v>4.0739999999999998</v>
      </c>
      <c r="I13" s="66">
        <f t="shared" si="2"/>
        <v>14</v>
      </c>
      <c r="J13" s="65">
        <f>VLOOKUP($A13,'Return Data'!$B$7:$R$2843,12,0)</f>
        <v>4.2628000000000004</v>
      </c>
      <c r="K13" s="66">
        <f t="shared" si="3"/>
        <v>16</v>
      </c>
      <c r="L13" s="65">
        <f>VLOOKUP($A13,'Return Data'!$B$7:$R$2843,13,0)</f>
        <v>6.1</v>
      </c>
      <c r="M13" s="66">
        <f t="shared" si="4"/>
        <v>14</v>
      </c>
      <c r="N13" s="65">
        <f>VLOOKUP($A13,'Return Data'!$B$7:$R$2843,17,0)</f>
        <v>4.5907</v>
      </c>
      <c r="O13" s="66">
        <f t="shared" si="6"/>
        <v>10</v>
      </c>
      <c r="P13" s="65">
        <f>VLOOKUP($A13,'Return Data'!$B$7:$R$2843,14,0)</f>
        <v>2.1322000000000001</v>
      </c>
      <c r="Q13" s="66">
        <f t="shared" si="7"/>
        <v>12</v>
      </c>
      <c r="R13" s="65">
        <f>VLOOKUP($A13,'Return Data'!$B$7:$R$2843,16,0)</f>
        <v>6.3544</v>
      </c>
      <c r="S13" s="67">
        <f t="shared" si="5"/>
        <v>11</v>
      </c>
    </row>
    <row r="14" spans="1:19" x14ac:dyDescent="0.3">
      <c r="A14" s="82" t="s">
        <v>666</v>
      </c>
      <c r="B14" s="64">
        <f>VLOOKUP($A14,'Return Data'!$B$7:$R$2843,3,0)</f>
        <v>44376</v>
      </c>
      <c r="C14" s="65">
        <f>VLOOKUP($A14,'Return Data'!$B$7:$R$2843,4,0)</f>
        <v>21.213100000000001</v>
      </c>
      <c r="D14" s="65">
        <f>VLOOKUP($A14,'Return Data'!$B$7:$R$2843,9,0)</f>
        <v>-5.1759000000000004</v>
      </c>
      <c r="E14" s="66">
        <f t="shared" si="0"/>
        <v>20</v>
      </c>
      <c r="F14" s="65">
        <f>VLOOKUP($A14,'Return Data'!$B$7:$R$2843,10,0)</f>
        <v>10.2821</v>
      </c>
      <c r="G14" s="66">
        <f t="shared" si="1"/>
        <v>5</v>
      </c>
      <c r="H14" s="65">
        <f>VLOOKUP($A14,'Return Data'!$B$7:$R$2843,11,0)</f>
        <v>13.389099999999999</v>
      </c>
      <c r="I14" s="66">
        <f t="shared" si="2"/>
        <v>3</v>
      </c>
      <c r="J14" s="65">
        <f>VLOOKUP($A14,'Return Data'!$B$7:$R$2843,12,0)</f>
        <v>17.771899999999999</v>
      </c>
      <c r="K14" s="66">
        <f t="shared" si="3"/>
        <v>1</v>
      </c>
      <c r="L14" s="65">
        <f>VLOOKUP($A14,'Return Data'!$B$7:$R$2843,13,0)</f>
        <v>13.566000000000001</v>
      </c>
      <c r="M14" s="66">
        <f t="shared" si="4"/>
        <v>3</v>
      </c>
      <c r="N14" s="65">
        <f>VLOOKUP($A14,'Return Data'!$B$7:$R$2843,17,0)</f>
        <v>4.2335000000000003</v>
      </c>
      <c r="O14" s="66">
        <f t="shared" si="6"/>
        <v>11</v>
      </c>
      <c r="P14" s="65">
        <f>VLOOKUP($A14,'Return Data'!$B$7:$R$2843,14,0)</f>
        <v>5.2409999999999997</v>
      </c>
      <c r="Q14" s="66">
        <f t="shared" si="7"/>
        <v>8</v>
      </c>
      <c r="R14" s="65">
        <f>VLOOKUP($A14,'Return Data'!$B$7:$R$2843,16,0)</f>
        <v>8.1777999999999995</v>
      </c>
      <c r="S14" s="67">
        <f t="shared" si="5"/>
        <v>3</v>
      </c>
    </row>
    <row r="15" spans="1:19" x14ac:dyDescent="0.3">
      <c r="A15" s="82" t="s">
        <v>674</v>
      </c>
      <c r="B15" s="64">
        <f>VLOOKUP($A15,'Return Data'!$B$7:$R$2843,3,0)</f>
        <v>44376</v>
      </c>
      <c r="C15" s="65">
        <f>VLOOKUP($A15,'Return Data'!$B$7:$R$2843,4,0)</f>
        <v>18.6983</v>
      </c>
      <c r="D15" s="65">
        <f>VLOOKUP($A15,'Return Data'!$B$7:$R$2843,9,0)</f>
        <v>7.3798000000000004</v>
      </c>
      <c r="E15" s="66">
        <f t="shared" si="0"/>
        <v>4</v>
      </c>
      <c r="F15" s="65">
        <f>VLOOKUP($A15,'Return Data'!$B$7:$R$2843,10,0)</f>
        <v>10.831899999999999</v>
      </c>
      <c r="G15" s="66">
        <f t="shared" si="1"/>
        <v>4</v>
      </c>
      <c r="H15" s="65">
        <f>VLOOKUP($A15,'Return Data'!$B$7:$R$2843,11,0)</f>
        <v>8.0502000000000002</v>
      </c>
      <c r="I15" s="66">
        <f t="shared" si="2"/>
        <v>4</v>
      </c>
      <c r="J15" s="65">
        <f>VLOOKUP($A15,'Return Data'!$B$7:$R$2843,12,0)</f>
        <v>10.688000000000001</v>
      </c>
      <c r="K15" s="66">
        <f t="shared" si="3"/>
        <v>4</v>
      </c>
      <c r="L15" s="65">
        <f>VLOOKUP($A15,'Return Data'!$B$7:$R$2843,13,0)</f>
        <v>10.6264</v>
      </c>
      <c r="M15" s="66">
        <f t="shared" si="4"/>
        <v>4</v>
      </c>
      <c r="N15" s="65">
        <f>VLOOKUP($A15,'Return Data'!$B$7:$R$2843,17,0)</f>
        <v>9.7531999999999996</v>
      </c>
      <c r="O15" s="66">
        <f t="shared" si="6"/>
        <v>1</v>
      </c>
      <c r="P15" s="65">
        <f>VLOOKUP($A15,'Return Data'!$B$7:$R$2843,14,0)</f>
        <v>9.1045999999999996</v>
      </c>
      <c r="Q15" s="66">
        <f t="shared" si="7"/>
        <v>1</v>
      </c>
      <c r="R15" s="65">
        <f>VLOOKUP($A15,'Return Data'!$B$7:$R$2843,16,0)</f>
        <v>8.9920000000000009</v>
      </c>
      <c r="S15" s="67">
        <f t="shared" si="5"/>
        <v>1</v>
      </c>
    </row>
    <row r="16" spans="1:19" x14ac:dyDescent="0.3">
      <c r="A16" s="82" t="s">
        <v>676</v>
      </c>
      <c r="B16" s="64">
        <f>VLOOKUP($A16,'Return Data'!$B$7:$R$2843,3,0)</f>
        <v>44376</v>
      </c>
      <c r="C16" s="65">
        <f>VLOOKUP($A16,'Return Data'!$B$7:$R$2843,4,0)</f>
        <v>24.1419</v>
      </c>
      <c r="D16" s="65">
        <f>VLOOKUP($A16,'Return Data'!$B$7:$R$2843,9,0)</f>
        <v>5.7408999999999999</v>
      </c>
      <c r="E16" s="66">
        <f t="shared" si="0"/>
        <v>5</v>
      </c>
      <c r="F16" s="65">
        <f>VLOOKUP($A16,'Return Data'!$B$7:$R$2843,10,0)</f>
        <v>9.7218999999999998</v>
      </c>
      <c r="G16" s="66">
        <f t="shared" si="1"/>
        <v>6</v>
      </c>
      <c r="H16" s="65">
        <f>VLOOKUP($A16,'Return Data'!$B$7:$R$2843,11,0)</f>
        <v>6.9036999999999997</v>
      </c>
      <c r="I16" s="66">
        <f t="shared" si="2"/>
        <v>8</v>
      </c>
      <c r="J16" s="65">
        <f>VLOOKUP($A16,'Return Data'!$B$7:$R$2843,12,0)</f>
        <v>8.3142999999999994</v>
      </c>
      <c r="K16" s="66">
        <f t="shared" si="3"/>
        <v>8</v>
      </c>
      <c r="L16" s="65">
        <f>VLOOKUP($A16,'Return Data'!$B$7:$R$2843,13,0)</f>
        <v>9.4398999999999997</v>
      </c>
      <c r="M16" s="66">
        <f t="shared" si="4"/>
        <v>6</v>
      </c>
      <c r="N16" s="65">
        <f>VLOOKUP($A16,'Return Data'!$B$7:$R$2843,17,0)</f>
        <v>9.2995000000000001</v>
      </c>
      <c r="O16" s="66">
        <f t="shared" si="6"/>
        <v>2</v>
      </c>
      <c r="P16" s="65">
        <f>VLOOKUP($A16,'Return Data'!$B$7:$R$2843,14,0)</f>
        <v>8.7774999999999999</v>
      </c>
      <c r="Q16" s="66">
        <f t="shared" si="7"/>
        <v>2</v>
      </c>
      <c r="R16" s="65">
        <f>VLOOKUP($A16,'Return Data'!$B$7:$R$2843,16,0)</f>
        <v>8.6889000000000003</v>
      </c>
      <c r="S16" s="67">
        <f t="shared" si="5"/>
        <v>2</v>
      </c>
    </row>
    <row r="17" spans="1:19" x14ac:dyDescent="0.3">
      <c r="A17" s="82" t="s">
        <v>678</v>
      </c>
      <c r="B17" s="64">
        <f>VLOOKUP($A17,'Return Data'!$B$7:$R$2843,3,0)</f>
        <v>44376</v>
      </c>
      <c r="C17" s="65">
        <f>VLOOKUP($A17,'Return Data'!$B$7:$R$2843,4,0)</f>
        <v>13.4169</v>
      </c>
      <c r="D17" s="65">
        <f>VLOOKUP($A17,'Return Data'!$B$7:$R$2843,9,0)</f>
        <v>5.4497999999999998</v>
      </c>
      <c r="E17" s="66">
        <f t="shared" si="0"/>
        <v>6</v>
      </c>
      <c r="F17" s="65">
        <f>VLOOKUP($A17,'Return Data'!$B$7:$R$2843,10,0)</f>
        <v>8.5208999999999993</v>
      </c>
      <c r="G17" s="66">
        <f t="shared" si="1"/>
        <v>7</v>
      </c>
      <c r="H17" s="65">
        <f>VLOOKUP($A17,'Return Data'!$B$7:$R$2843,11,0)</f>
        <v>5.7697000000000003</v>
      </c>
      <c r="I17" s="66">
        <f t="shared" si="2"/>
        <v>10</v>
      </c>
      <c r="J17" s="65">
        <f>VLOOKUP($A17,'Return Data'!$B$7:$R$2843,12,0)</f>
        <v>8.2030999999999992</v>
      </c>
      <c r="K17" s="66">
        <f t="shared" si="3"/>
        <v>9</v>
      </c>
      <c r="L17" s="65">
        <f>VLOOKUP($A17,'Return Data'!$B$7:$R$2843,13,0)</f>
        <v>9.0618999999999996</v>
      </c>
      <c r="M17" s="66">
        <f t="shared" si="4"/>
        <v>8</v>
      </c>
      <c r="N17" s="65">
        <f>VLOOKUP($A17,'Return Data'!$B$7:$R$2843,17,0)</f>
        <v>-1.1225000000000001</v>
      </c>
      <c r="O17" s="66">
        <f t="shared" si="6"/>
        <v>15</v>
      </c>
      <c r="P17" s="65">
        <f>VLOOKUP($A17,'Return Data'!$B$7:$R$2843,14,0)</f>
        <v>-1.0394000000000001</v>
      </c>
      <c r="Q17" s="66">
        <f t="shared" si="7"/>
        <v>15</v>
      </c>
      <c r="R17" s="65">
        <f>VLOOKUP($A17,'Return Data'!$B$7:$R$2843,16,0)</f>
        <v>4.0921000000000003</v>
      </c>
      <c r="S17" s="67">
        <f t="shared" si="5"/>
        <v>15</v>
      </c>
    </row>
    <row r="18" spans="1:19" x14ac:dyDescent="0.3">
      <c r="A18" s="82" t="s">
        <v>681</v>
      </c>
      <c r="B18" s="64">
        <f>VLOOKUP($A18,'Return Data'!$B$7:$R$2843,3,0)</f>
        <v>44376</v>
      </c>
      <c r="C18" s="65">
        <f>VLOOKUP($A18,'Return Data'!$B$7:$R$2843,4,0)</f>
        <v>13.2042</v>
      </c>
      <c r="D18" s="65">
        <f>VLOOKUP($A18,'Return Data'!$B$7:$R$2843,9,0)</f>
        <v>2.1897000000000002</v>
      </c>
      <c r="E18" s="66">
        <f t="shared" si="0"/>
        <v>14</v>
      </c>
      <c r="F18" s="65">
        <f>VLOOKUP($A18,'Return Data'!$B$7:$R$2843,10,0)</f>
        <v>6.0861000000000001</v>
      </c>
      <c r="G18" s="66">
        <f t="shared" si="1"/>
        <v>13</v>
      </c>
      <c r="H18" s="65">
        <f>VLOOKUP($A18,'Return Data'!$B$7:$R$2843,11,0)</f>
        <v>3.5379</v>
      </c>
      <c r="I18" s="66">
        <f t="shared" si="2"/>
        <v>15</v>
      </c>
      <c r="J18" s="65">
        <f>VLOOKUP($A18,'Return Data'!$B$7:$R$2843,12,0)</f>
        <v>5.8497000000000003</v>
      </c>
      <c r="K18" s="66">
        <f t="shared" si="3"/>
        <v>14</v>
      </c>
      <c r="L18" s="65">
        <f>VLOOKUP($A18,'Return Data'!$B$7:$R$2843,13,0)</f>
        <v>5.8733000000000004</v>
      </c>
      <c r="M18" s="66">
        <f t="shared" si="4"/>
        <v>15</v>
      </c>
      <c r="N18" s="65">
        <f>VLOOKUP($A18,'Return Data'!$B$7:$R$2843,17,0)</f>
        <v>6.9153000000000002</v>
      </c>
      <c r="O18" s="66">
        <f t="shared" si="6"/>
        <v>6</v>
      </c>
      <c r="P18" s="65">
        <f>VLOOKUP($A18,'Return Data'!$B$7:$R$2843,14,0)</f>
        <v>7.1980000000000004</v>
      </c>
      <c r="Q18" s="66">
        <f t="shared" si="7"/>
        <v>5</v>
      </c>
      <c r="R18" s="65">
        <f>VLOOKUP($A18,'Return Data'!$B$7:$R$2843,16,0)</f>
        <v>6.6360000000000001</v>
      </c>
      <c r="S18" s="67">
        <f t="shared" si="5"/>
        <v>10</v>
      </c>
    </row>
    <row r="19" spans="1:19" x14ac:dyDescent="0.3">
      <c r="A19" s="82" t="s">
        <v>682</v>
      </c>
      <c r="B19" s="64">
        <f>VLOOKUP($A19,'Return Data'!$B$7:$R$2843,3,0)</f>
        <v>44376</v>
      </c>
      <c r="C19" s="65">
        <f>VLOOKUP($A19,'Return Data'!$B$7:$R$2843,4,0)</f>
        <v>1457.9032999999999</v>
      </c>
      <c r="D19" s="65">
        <f>VLOOKUP($A19,'Return Data'!$B$7:$R$2843,9,0)</f>
        <v>0.23519999999999999</v>
      </c>
      <c r="E19" s="66">
        <f t="shared" si="0"/>
        <v>17</v>
      </c>
      <c r="F19" s="65">
        <f>VLOOKUP($A19,'Return Data'!$B$7:$R$2843,10,0)</f>
        <v>4.4901999999999997</v>
      </c>
      <c r="G19" s="66">
        <f t="shared" si="1"/>
        <v>18</v>
      </c>
      <c r="H19" s="65">
        <f>VLOOKUP($A19,'Return Data'!$B$7:$R$2843,11,0)</f>
        <v>2.1715</v>
      </c>
      <c r="I19" s="66">
        <f t="shared" si="2"/>
        <v>17</v>
      </c>
      <c r="J19" s="65">
        <f>VLOOKUP($A19,'Return Data'!$B$7:$R$2843,12,0)</f>
        <v>3.5409999999999999</v>
      </c>
      <c r="K19" s="66">
        <f t="shared" si="3"/>
        <v>17</v>
      </c>
      <c r="L19" s="65">
        <f>VLOOKUP($A19,'Return Data'!$B$7:$R$2843,13,0)</f>
        <v>3.9872000000000001</v>
      </c>
      <c r="M19" s="66">
        <f t="shared" si="4"/>
        <v>16</v>
      </c>
      <c r="N19" s="65">
        <f>VLOOKUP($A19,'Return Data'!$B$7:$R$2843,17,0)</f>
        <v>6.3822000000000001</v>
      </c>
      <c r="O19" s="66">
        <f t="shared" si="6"/>
        <v>7</v>
      </c>
      <c r="P19" s="65">
        <f>VLOOKUP($A19,'Return Data'!$B$7:$R$2843,14,0)</f>
        <v>1.9056</v>
      </c>
      <c r="Q19" s="66">
        <f t="shared" si="7"/>
        <v>13</v>
      </c>
      <c r="R19" s="65">
        <f>VLOOKUP($A19,'Return Data'!$B$7:$R$2843,16,0)</f>
        <v>5.6818</v>
      </c>
      <c r="S19" s="67">
        <f t="shared" si="5"/>
        <v>14</v>
      </c>
    </row>
    <row r="20" spans="1:19" x14ac:dyDescent="0.3">
      <c r="A20" s="82" t="s">
        <v>684</v>
      </c>
      <c r="B20" s="64">
        <f>VLOOKUP($A20,'Return Data'!$B$7:$R$2843,3,0)</f>
        <v>44376</v>
      </c>
      <c r="C20" s="65">
        <f>VLOOKUP($A20,'Return Data'!$B$7:$R$2843,4,0)</f>
        <v>23.779</v>
      </c>
      <c r="D20" s="65">
        <f>VLOOKUP($A20,'Return Data'!$B$7:$R$2843,9,0)</f>
        <v>4.8074000000000003</v>
      </c>
      <c r="E20" s="66">
        <f t="shared" si="0"/>
        <v>8</v>
      </c>
      <c r="F20" s="65">
        <f>VLOOKUP($A20,'Return Data'!$B$7:$R$2843,10,0)</f>
        <v>8.4040999999999997</v>
      </c>
      <c r="G20" s="66">
        <f t="shared" si="1"/>
        <v>8</v>
      </c>
      <c r="H20" s="65">
        <f>VLOOKUP($A20,'Return Data'!$B$7:$R$2843,11,0)</f>
        <v>5.5496999999999996</v>
      </c>
      <c r="I20" s="66">
        <f t="shared" si="2"/>
        <v>11</v>
      </c>
      <c r="J20" s="65">
        <f>VLOOKUP($A20,'Return Data'!$B$7:$R$2843,12,0)</f>
        <v>6.2134</v>
      </c>
      <c r="K20" s="66">
        <f t="shared" si="3"/>
        <v>12</v>
      </c>
      <c r="L20" s="65">
        <f>VLOOKUP($A20,'Return Data'!$B$7:$R$2843,13,0)</f>
        <v>7.5613000000000001</v>
      </c>
      <c r="M20" s="66">
        <f t="shared" si="4"/>
        <v>13</v>
      </c>
      <c r="N20" s="65">
        <f>VLOOKUP($A20,'Return Data'!$B$7:$R$2843,17,0)</f>
        <v>7.2431999999999999</v>
      </c>
      <c r="O20" s="66">
        <f t="shared" si="6"/>
        <v>5</v>
      </c>
      <c r="P20" s="65">
        <f>VLOOKUP($A20,'Return Data'!$B$7:$R$2843,14,0)</f>
        <v>7.3197999999999999</v>
      </c>
      <c r="Q20" s="66">
        <f t="shared" si="7"/>
        <v>4</v>
      </c>
      <c r="R20" s="65">
        <f>VLOOKUP($A20,'Return Data'!$B$7:$R$2843,16,0)</f>
        <v>8.0841999999999992</v>
      </c>
      <c r="S20" s="67">
        <f t="shared" si="5"/>
        <v>4</v>
      </c>
    </row>
    <row r="21" spans="1:19" x14ac:dyDescent="0.3">
      <c r="A21" s="82" t="s">
        <v>686</v>
      </c>
      <c r="B21" s="64">
        <f>VLOOKUP($A21,'Return Data'!$B$7:$R$2843,3,0)</f>
        <v>44376</v>
      </c>
      <c r="C21" s="65">
        <f>VLOOKUP($A21,'Return Data'!$B$7:$R$2843,4,0)</f>
        <v>22.565899999999999</v>
      </c>
      <c r="D21" s="65">
        <f>VLOOKUP($A21,'Return Data'!$B$7:$R$2843,9,0)</f>
        <v>1.782</v>
      </c>
      <c r="E21" s="66">
        <f t="shared" si="0"/>
        <v>15</v>
      </c>
      <c r="F21" s="65">
        <f>VLOOKUP($A21,'Return Data'!$B$7:$R$2843,10,0)</f>
        <v>4.6824000000000003</v>
      </c>
      <c r="G21" s="66">
        <f t="shared" si="1"/>
        <v>17</v>
      </c>
      <c r="H21" s="65">
        <f>VLOOKUP($A21,'Return Data'!$B$7:$R$2843,11,0)</f>
        <v>3.5278999999999998</v>
      </c>
      <c r="I21" s="66">
        <f t="shared" si="2"/>
        <v>16</v>
      </c>
      <c r="J21" s="65">
        <f>VLOOKUP($A21,'Return Data'!$B$7:$R$2843,12,0)</f>
        <v>5.4588000000000001</v>
      </c>
      <c r="K21" s="66">
        <f t="shared" si="3"/>
        <v>15</v>
      </c>
      <c r="L21" s="65">
        <f>VLOOKUP($A21,'Return Data'!$B$7:$R$2843,13,0)</f>
        <v>9.1765000000000008</v>
      </c>
      <c r="M21" s="66">
        <f t="shared" si="4"/>
        <v>7</v>
      </c>
      <c r="N21" s="65">
        <f>VLOOKUP($A21,'Return Data'!$B$7:$R$2843,17,0)</f>
        <v>4.0034000000000001</v>
      </c>
      <c r="O21" s="66">
        <f t="shared" si="6"/>
        <v>12</v>
      </c>
      <c r="P21" s="65">
        <f>VLOOKUP($A21,'Return Data'!$B$7:$R$2843,14,0)</f>
        <v>4.1275000000000004</v>
      </c>
      <c r="Q21" s="66">
        <f t="shared" si="7"/>
        <v>10</v>
      </c>
      <c r="R21" s="65">
        <f>VLOOKUP($A21,'Return Data'!$B$7:$R$2843,16,0)</f>
        <v>7.1836000000000002</v>
      </c>
      <c r="S21" s="67">
        <f t="shared" si="5"/>
        <v>9</v>
      </c>
    </row>
    <row r="22" spans="1:19" x14ac:dyDescent="0.3">
      <c r="A22" s="82" t="s">
        <v>688</v>
      </c>
      <c r="B22" s="64">
        <f>VLOOKUP($A22,'Return Data'!$B$7:$R$2843,3,0)</f>
        <v>44376</v>
      </c>
      <c r="C22" s="65">
        <f>VLOOKUP($A22,'Return Data'!$B$7:$R$2843,4,0)</f>
        <v>25.051300000000001</v>
      </c>
      <c r="D22" s="65">
        <f>VLOOKUP($A22,'Return Data'!$B$7:$R$2843,9,0)</f>
        <v>4.8743999999999996</v>
      </c>
      <c r="E22" s="66">
        <f t="shared" si="0"/>
        <v>7</v>
      </c>
      <c r="F22" s="65">
        <f>VLOOKUP($A22,'Return Data'!$B$7:$R$2843,10,0)</f>
        <v>7.1265000000000001</v>
      </c>
      <c r="G22" s="66">
        <f t="shared" si="1"/>
        <v>12</v>
      </c>
      <c r="H22" s="65">
        <f>VLOOKUP($A22,'Return Data'!$B$7:$R$2843,11,0)</f>
        <v>7.1681999999999997</v>
      </c>
      <c r="I22" s="66">
        <f t="shared" si="2"/>
        <v>7</v>
      </c>
      <c r="J22" s="65">
        <f>VLOOKUP($A22,'Return Data'!$B$7:$R$2843,12,0)</f>
        <v>8.8500999999999994</v>
      </c>
      <c r="K22" s="66">
        <f t="shared" si="3"/>
        <v>7</v>
      </c>
      <c r="L22" s="65">
        <f>VLOOKUP($A22,'Return Data'!$B$7:$R$2843,13,0)</f>
        <v>9.0063999999999993</v>
      </c>
      <c r="M22" s="66">
        <f t="shared" si="4"/>
        <v>9</v>
      </c>
      <c r="N22" s="65">
        <f>VLOOKUP($A22,'Return Data'!$B$7:$R$2843,17,0)</f>
        <v>-0.28139999999999998</v>
      </c>
      <c r="O22" s="66">
        <f t="shared" si="6"/>
        <v>14</v>
      </c>
      <c r="P22" s="65">
        <f>VLOOKUP($A22,'Return Data'!$B$7:$R$2843,14,0)</f>
        <v>0.99350000000000005</v>
      </c>
      <c r="Q22" s="66">
        <f t="shared" si="7"/>
        <v>14</v>
      </c>
      <c r="R22" s="65">
        <f>VLOOKUP($A22,'Return Data'!$B$7:$R$2843,16,0)</f>
        <v>5.8650000000000002</v>
      </c>
      <c r="S22" s="67">
        <f t="shared" si="5"/>
        <v>13</v>
      </c>
    </row>
    <row r="23" spans="1:19" x14ac:dyDescent="0.3">
      <c r="A23" s="82" t="s">
        <v>690</v>
      </c>
      <c r="B23" s="64">
        <f>VLOOKUP($A23,'Return Data'!$B$7:$R$2843,3,0)</f>
        <v>44376</v>
      </c>
      <c r="C23" s="65">
        <f>VLOOKUP($A23,'Return Data'!$B$7:$R$2843,4,0)</f>
        <v>0.12</v>
      </c>
      <c r="D23" s="65">
        <f>VLOOKUP($A23,'Return Data'!$B$7:$R$2843,9,0)</f>
        <v>11.5215</v>
      </c>
      <c r="E23" s="66">
        <f t="shared" si="0"/>
        <v>1</v>
      </c>
      <c r="F23" s="65">
        <f>VLOOKUP($A23,'Return Data'!$B$7:$R$2843,10,0)</f>
        <v>11.2034</v>
      </c>
      <c r="G23" s="66">
        <f t="shared" si="1"/>
        <v>3</v>
      </c>
      <c r="H23" s="65">
        <f>VLOOKUP($A23,'Return Data'!$B$7:$R$2843,11,0)</f>
        <v>-41.066800000000001</v>
      </c>
      <c r="I23" s="66">
        <f t="shared" si="2"/>
        <v>20</v>
      </c>
      <c r="J23" s="65">
        <f>VLOOKUP($A23,'Return Data'!$B$7:$R$2843,12,0)</f>
        <v>-25.000699999999998</v>
      </c>
      <c r="K23" s="66">
        <f t="shared" si="3"/>
        <v>20</v>
      </c>
      <c r="L23" s="65">
        <f>VLOOKUP($A23,'Return Data'!$B$7:$R$2843,13,0)</f>
        <v>-20.424399999999999</v>
      </c>
      <c r="M23" s="66">
        <f t="shared" si="4"/>
        <v>19</v>
      </c>
      <c r="N23" s="65"/>
      <c r="O23" s="66"/>
      <c r="P23" s="65"/>
      <c r="Q23" s="66"/>
      <c r="R23" s="65">
        <f>VLOOKUP($A23,'Return Data'!$B$7:$R$2843,16,0)</f>
        <v>-13.3451</v>
      </c>
      <c r="S23" s="67">
        <f t="shared" si="5"/>
        <v>18</v>
      </c>
    </row>
    <row r="24" spans="1:19" x14ac:dyDescent="0.3">
      <c r="A24" s="82" t="s">
        <v>695</v>
      </c>
      <c r="B24" s="64">
        <f>VLOOKUP($A24,'Return Data'!$B$7:$R$2843,3,0)</f>
        <v>44376</v>
      </c>
      <c r="C24" s="65">
        <f>VLOOKUP($A24,'Return Data'!$B$7:$R$2843,4,0)</f>
        <v>14.8752</v>
      </c>
      <c r="D24" s="65">
        <f>VLOOKUP($A24,'Return Data'!$B$7:$R$2843,9,0)</f>
        <v>-1.8372999999999999</v>
      </c>
      <c r="E24" s="66">
        <f t="shared" si="0"/>
        <v>19</v>
      </c>
      <c r="F24" s="65">
        <f>VLOOKUP($A24,'Return Data'!$B$7:$R$2843,10,0)</f>
        <v>5.1936999999999998</v>
      </c>
      <c r="G24" s="66">
        <f t="shared" si="1"/>
        <v>16</v>
      </c>
      <c r="H24" s="65">
        <f>VLOOKUP($A24,'Return Data'!$B$7:$R$2843,11,0)</f>
        <v>7.9196</v>
      </c>
      <c r="I24" s="66">
        <f t="shared" si="2"/>
        <v>5</v>
      </c>
      <c r="J24" s="65">
        <f>VLOOKUP($A24,'Return Data'!$B$7:$R$2843,12,0)</f>
        <v>10.000400000000001</v>
      </c>
      <c r="K24" s="66">
        <f t="shared" si="3"/>
        <v>5</v>
      </c>
      <c r="L24" s="65">
        <f>VLOOKUP($A24,'Return Data'!$B$7:$R$2843,13,0)</f>
        <v>8.0356000000000005</v>
      </c>
      <c r="M24" s="66">
        <f t="shared" si="4"/>
        <v>10</v>
      </c>
      <c r="N24" s="65">
        <f>VLOOKUP($A24,'Return Data'!$B$7:$R$2843,17,0)</f>
        <v>3.1937000000000002</v>
      </c>
      <c r="O24" s="66">
        <f>RANK(N24,N$8:N$27,0)</f>
        <v>13</v>
      </c>
      <c r="P24" s="65">
        <f>VLOOKUP($A24,'Return Data'!$B$7:$R$2843,14,0)</f>
        <v>2.5871</v>
      </c>
      <c r="Q24" s="66">
        <f>RANK(P24,P$8:P$27,0)</f>
        <v>11</v>
      </c>
      <c r="R24" s="65">
        <f>VLOOKUP($A24,'Return Data'!$B$7:$R$2843,16,0)</f>
        <v>6.0564999999999998</v>
      </c>
      <c r="S24" s="67">
        <f t="shared" si="5"/>
        <v>12</v>
      </c>
    </row>
    <row r="25" spans="1:19" x14ac:dyDescent="0.3">
      <c r="A25" s="82" t="s">
        <v>701</v>
      </c>
      <c r="B25" s="64">
        <f>VLOOKUP($A25,'Return Data'!$B$7:$R$2843,3,0)</f>
        <v>44376</v>
      </c>
      <c r="C25" s="65">
        <f>VLOOKUP($A25,'Return Data'!$B$7:$R$2843,4,0)</f>
        <v>34.845599999999997</v>
      </c>
      <c r="D25" s="65">
        <f>VLOOKUP($A25,'Return Data'!$B$7:$R$2843,9,0)</f>
        <v>3.589</v>
      </c>
      <c r="E25" s="66">
        <f t="shared" si="0"/>
        <v>9</v>
      </c>
      <c r="F25" s="65">
        <f>VLOOKUP($A25,'Return Data'!$B$7:$R$2843,10,0)</f>
        <v>7.1440999999999999</v>
      </c>
      <c r="G25" s="66">
        <f t="shared" si="1"/>
        <v>11</v>
      </c>
      <c r="H25" s="65">
        <f>VLOOKUP($A25,'Return Data'!$B$7:$R$2843,11,0)</f>
        <v>4.6322999999999999</v>
      </c>
      <c r="I25" s="66">
        <f t="shared" si="2"/>
        <v>12</v>
      </c>
      <c r="J25" s="65">
        <f>VLOOKUP($A25,'Return Data'!$B$7:$R$2843,12,0)</f>
        <v>7.1155999999999997</v>
      </c>
      <c r="K25" s="66">
        <f t="shared" si="3"/>
        <v>11</v>
      </c>
      <c r="L25" s="65">
        <f>VLOOKUP($A25,'Return Data'!$B$7:$R$2843,13,0)</f>
        <v>7.5846999999999998</v>
      </c>
      <c r="M25" s="66">
        <f t="shared" si="4"/>
        <v>12</v>
      </c>
      <c r="N25" s="65">
        <f>VLOOKUP($A25,'Return Data'!$B$7:$R$2843,17,0)</f>
        <v>8.0464000000000002</v>
      </c>
      <c r="O25" s="66">
        <f>RANK(N25,N$8:N$27,0)</f>
        <v>3</v>
      </c>
      <c r="P25" s="65">
        <f>VLOOKUP($A25,'Return Data'!$B$7:$R$2843,14,0)</f>
        <v>7.5091999999999999</v>
      </c>
      <c r="Q25" s="66">
        <f>RANK(P25,P$8:P$27,0)</f>
        <v>3</v>
      </c>
      <c r="R25" s="65">
        <f>VLOOKUP($A25,'Return Data'!$B$7:$R$2843,16,0)</f>
        <v>7.6336000000000004</v>
      </c>
      <c r="S25" s="67">
        <f t="shared" si="5"/>
        <v>5</v>
      </c>
    </row>
    <row r="26" spans="1:19" x14ac:dyDescent="0.3">
      <c r="A26" s="82" t="s">
        <v>709</v>
      </c>
      <c r="B26" s="64">
        <f>VLOOKUP($A26,'Return Data'!$B$7:$R$2843,3,0)</f>
        <v>44376</v>
      </c>
      <c r="C26" s="65">
        <f>VLOOKUP($A26,'Return Data'!$B$7:$R$2843,4,0)</f>
        <v>0.5837</v>
      </c>
      <c r="D26" s="65">
        <f>VLOOKUP($A26,'Return Data'!$B$7:$R$2843,9,0)</f>
        <v>11.049099999999999</v>
      </c>
      <c r="E26" s="66">
        <f t="shared" si="0"/>
        <v>2</v>
      </c>
      <c r="F26" s="65">
        <f>VLOOKUP($A26,'Return Data'!$B$7:$R$2843,10,0)</f>
        <v>11.3163</v>
      </c>
      <c r="G26" s="66">
        <f t="shared" si="1"/>
        <v>2</v>
      </c>
      <c r="H26" s="65">
        <f>VLOOKUP($A26,'Return Data'!$B$7:$R$2843,11,0)</f>
        <v>-40.411700000000003</v>
      </c>
      <c r="I26" s="66">
        <f t="shared" si="2"/>
        <v>19</v>
      </c>
      <c r="J26" s="65">
        <f>VLOOKUP($A26,'Return Data'!$B$7:$R$2843,12,0)</f>
        <v>-24.674099999999999</v>
      </c>
      <c r="K26" s="66">
        <f t="shared" si="3"/>
        <v>19</v>
      </c>
      <c r="L26" s="65">
        <f>VLOOKUP($A26,'Return Data'!$B$7:$R$2843,13,0)</f>
        <v>-54.387700000000002</v>
      </c>
      <c r="M26" s="66">
        <f t="shared" si="4"/>
        <v>20</v>
      </c>
      <c r="N26" s="65"/>
      <c r="O26" s="66"/>
      <c r="P26" s="65"/>
      <c r="Q26" s="66"/>
      <c r="R26" s="65">
        <f>VLOOKUP($A26,'Return Data'!$B$7:$R$2843,16,0)</f>
        <v>-47.2759</v>
      </c>
      <c r="S26" s="67">
        <f t="shared" si="5"/>
        <v>20</v>
      </c>
    </row>
    <row r="27" spans="1:19" x14ac:dyDescent="0.3">
      <c r="A27" s="82" t="s">
        <v>711</v>
      </c>
      <c r="B27" s="64">
        <f>VLOOKUP($A27,'Return Data'!$B$7:$R$2843,3,0)</f>
        <v>44376</v>
      </c>
      <c r="C27" s="65">
        <f>VLOOKUP($A27,'Return Data'!$B$7:$R$2843,4,0)</f>
        <v>11.535500000000001</v>
      </c>
      <c r="D27" s="65">
        <f>VLOOKUP($A27,'Return Data'!$B$7:$R$2843,9,0)</f>
        <v>3.4415</v>
      </c>
      <c r="E27" s="66">
        <f t="shared" si="0"/>
        <v>10</v>
      </c>
      <c r="F27" s="65">
        <f>VLOOKUP($A27,'Return Data'!$B$7:$R$2843,10,0)</f>
        <v>5.8326000000000002</v>
      </c>
      <c r="G27" s="66">
        <f t="shared" si="1"/>
        <v>15</v>
      </c>
      <c r="H27" s="65">
        <f>VLOOKUP($A27,'Return Data'!$B$7:$R$2843,11,0)</f>
        <v>4.3064999999999998</v>
      </c>
      <c r="I27" s="66">
        <f t="shared" si="2"/>
        <v>13</v>
      </c>
      <c r="J27" s="65">
        <f>VLOOKUP($A27,'Return Data'!$B$7:$R$2843,12,0)</f>
        <v>5.8592000000000004</v>
      </c>
      <c r="K27" s="66">
        <f t="shared" si="3"/>
        <v>13</v>
      </c>
      <c r="L27" s="65">
        <f>VLOOKUP($A27,'Return Data'!$B$7:$R$2843,13,0)</f>
        <v>-4.0747</v>
      </c>
      <c r="M27" s="66">
        <f t="shared" si="4"/>
        <v>18</v>
      </c>
      <c r="N27" s="65">
        <f>VLOOKUP($A27,'Return Data'!$B$7:$R$2843,17,0)</f>
        <v>-15.833600000000001</v>
      </c>
      <c r="O27" s="66">
        <f>RANK(N27,N$8:N$27,0)</f>
        <v>16</v>
      </c>
      <c r="P27" s="65">
        <f>VLOOKUP($A27,'Return Data'!$B$7:$R$2843,14,0)</f>
        <v>-10.1493</v>
      </c>
      <c r="Q27" s="66">
        <f>RANK(P27,P$8:P$27,0)</f>
        <v>16</v>
      </c>
      <c r="R27" s="65">
        <f>VLOOKUP($A27,'Return Data'!$B$7:$R$2843,16,0)</f>
        <v>1.6721999999999999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3.7396550000000004</v>
      </c>
      <c r="E29" s="88"/>
      <c r="F29" s="89">
        <f>AVERAGE(F8:F27)</f>
        <v>7.926515000000002</v>
      </c>
      <c r="G29" s="88"/>
      <c r="H29" s="89">
        <f>AVERAGE(H8:H27)</f>
        <v>1.9123549999999998</v>
      </c>
      <c r="I29" s="88"/>
      <c r="J29" s="89">
        <f>AVERAGE(J8:J27)</f>
        <v>4.7134449999999992</v>
      </c>
      <c r="K29" s="88"/>
      <c r="L29" s="89">
        <f>AVERAGE(L8:L27)</f>
        <v>3.4385949999999994</v>
      </c>
      <c r="M29" s="88"/>
      <c r="N29" s="89">
        <f>AVERAGE(N8:N27)</f>
        <v>2.6282647058823527</v>
      </c>
      <c r="O29" s="88"/>
      <c r="P29" s="89">
        <f>AVERAGE(P8:P27)</f>
        <v>1.8473294117647059</v>
      </c>
      <c r="Q29" s="88"/>
      <c r="R29" s="89">
        <f>AVERAGE(R8:R27)</f>
        <v>0.91628500000000046</v>
      </c>
      <c r="S29" s="90"/>
    </row>
    <row r="30" spans="1:19" x14ac:dyDescent="0.3">
      <c r="A30" s="87" t="s">
        <v>28</v>
      </c>
      <c r="B30" s="88"/>
      <c r="C30" s="88"/>
      <c r="D30" s="89">
        <f>MIN(D8:D27)</f>
        <v>-5.1759000000000004</v>
      </c>
      <c r="E30" s="88"/>
      <c r="F30" s="89">
        <f>MIN(F8:F27)</f>
        <v>0</v>
      </c>
      <c r="G30" s="88"/>
      <c r="H30" s="89">
        <f>MIN(H8:H27)</f>
        <v>-41.066800000000001</v>
      </c>
      <c r="I30" s="88"/>
      <c r="J30" s="89">
        <f>MIN(J8:J27)</f>
        <v>-25.000699999999998</v>
      </c>
      <c r="K30" s="88"/>
      <c r="L30" s="89">
        <f>MIN(L8:L27)</f>
        <v>-54.387700000000002</v>
      </c>
      <c r="M30" s="88"/>
      <c r="N30" s="89">
        <f>MIN(N8:N27)</f>
        <v>-21.6754</v>
      </c>
      <c r="O30" s="88"/>
      <c r="P30" s="89">
        <f>MIN(P8:P27)</f>
        <v>-32.024799999999999</v>
      </c>
      <c r="Q30" s="88"/>
      <c r="R30" s="89">
        <f>MIN(R8:R27)</f>
        <v>-47.2759</v>
      </c>
      <c r="S30" s="90"/>
    </row>
    <row r="31" spans="1:19" ht="15" thickBot="1" x14ac:dyDescent="0.35">
      <c r="A31" s="91" t="s">
        <v>29</v>
      </c>
      <c r="B31" s="92"/>
      <c r="C31" s="92"/>
      <c r="D31" s="93">
        <f>MAX(D8:D27)</f>
        <v>11.5215</v>
      </c>
      <c r="E31" s="92"/>
      <c r="F31" s="93">
        <f>MAX(F8:F27)</f>
        <v>22.5916</v>
      </c>
      <c r="G31" s="92"/>
      <c r="H31" s="93">
        <f>MAX(H8:H27)</f>
        <v>14.682</v>
      </c>
      <c r="I31" s="92"/>
      <c r="J31" s="93">
        <f>MAX(J8:J27)</f>
        <v>17.771899999999999</v>
      </c>
      <c r="K31" s="92"/>
      <c r="L31" s="93">
        <f>MAX(L8:L27)</f>
        <v>14.9147</v>
      </c>
      <c r="M31" s="92"/>
      <c r="N31" s="93">
        <f>MAX(N8:N27)</f>
        <v>9.7531999999999996</v>
      </c>
      <c r="O31" s="92"/>
      <c r="P31" s="93">
        <f>MAX(P8:P27)</f>
        <v>9.1045999999999996</v>
      </c>
      <c r="Q31" s="92"/>
      <c r="R31" s="93">
        <f>MAX(R8:R27)</f>
        <v>8.9920000000000009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44376</v>
      </c>
      <c r="C8" s="65">
        <f>VLOOKUP($A8,'Return Data'!$B$7:$R$2843,4,0)</f>
        <v>88.082499999999996</v>
      </c>
      <c r="D8" s="65">
        <f>VLOOKUP($A8,'Return Data'!$B$7:$R$2843,9,0)</f>
        <v>1.9834000000000001</v>
      </c>
      <c r="E8" s="66">
        <f t="shared" ref="E8:E26" si="0">RANK(D8,D$8:D$26,0)</f>
        <v>7</v>
      </c>
      <c r="F8" s="65">
        <f>VLOOKUP($A8,'Return Data'!$B$7:$R$2843,10,0)</f>
        <v>6.5890000000000004</v>
      </c>
      <c r="G8" s="66">
        <f t="shared" ref="G8:G26" si="1">RANK(F8,F$8:F$26,0)</f>
        <v>3</v>
      </c>
      <c r="H8" s="65">
        <f>VLOOKUP($A8,'Return Data'!$B$7:$R$2843,11,0)</f>
        <v>3.8809999999999998</v>
      </c>
      <c r="I8" s="66">
        <f t="shared" ref="I8:I26" si="2">RANK(H8,H$8:H$26,0)</f>
        <v>6</v>
      </c>
      <c r="J8" s="65">
        <f>VLOOKUP($A8,'Return Data'!$B$7:$R$2843,12,0)</f>
        <v>6.2934999999999999</v>
      </c>
      <c r="K8" s="66">
        <f t="shared" ref="K8:K26" si="3">RANK(J8,J$8:J$26,0)</f>
        <v>6</v>
      </c>
      <c r="L8" s="65">
        <f>VLOOKUP($A8,'Return Data'!$B$7:$R$2843,13,0)</f>
        <v>6.4265999999999996</v>
      </c>
      <c r="M8" s="66">
        <f t="shared" ref="M8:M26" si="4">RANK(L8,L$8:L$26,0)</f>
        <v>5</v>
      </c>
      <c r="N8" s="65">
        <f>VLOOKUP($A8,'Return Data'!$B$7:$R$2843,17,0)</f>
        <v>9.2369000000000003</v>
      </c>
      <c r="O8" s="66">
        <f t="shared" ref="O8:O23" si="5">RANK(N8,N$8:N$26,0)</f>
        <v>6</v>
      </c>
      <c r="P8" s="65">
        <f>VLOOKUP($A8,'Return Data'!$B$7:$R$2843,14,0)</f>
        <v>9.4334000000000007</v>
      </c>
      <c r="Q8" s="66">
        <f>RANK(P8,P$8:P$26,0)</f>
        <v>4</v>
      </c>
      <c r="R8" s="65">
        <f>VLOOKUP($A8,'Return Data'!$B$7:$R$2843,16,0)</f>
        <v>8.9506999999999994</v>
      </c>
      <c r="S8" s="67">
        <f t="shared" ref="S8:S26" si="6">RANK(R8,R$8:R$26,0)</f>
        <v>5</v>
      </c>
    </row>
    <row r="9" spans="1:19" x14ac:dyDescent="0.3">
      <c r="A9" s="82" t="s">
        <v>613</v>
      </c>
      <c r="B9" s="64">
        <f>VLOOKUP($A9,'Return Data'!$B$7:$R$2843,3,0)</f>
        <v>44376</v>
      </c>
      <c r="C9" s="65">
        <f>VLOOKUP($A9,'Return Data'!$B$7:$R$2843,4,0)</f>
        <v>13.763999999999999</v>
      </c>
      <c r="D9" s="65">
        <f>VLOOKUP($A9,'Return Data'!$B$7:$R$2843,9,0)</f>
        <v>1.7927999999999999</v>
      </c>
      <c r="E9" s="66">
        <f t="shared" si="0"/>
        <v>8</v>
      </c>
      <c r="F9" s="65">
        <f>VLOOKUP($A9,'Return Data'!$B$7:$R$2843,10,0)</f>
        <v>6.2119999999999997</v>
      </c>
      <c r="G9" s="66">
        <f t="shared" si="1"/>
        <v>7</v>
      </c>
      <c r="H9" s="65">
        <f>VLOOKUP($A9,'Return Data'!$B$7:$R$2843,11,0)</f>
        <v>4.0067000000000004</v>
      </c>
      <c r="I9" s="66">
        <f t="shared" si="2"/>
        <v>4</v>
      </c>
      <c r="J9" s="65">
        <f>VLOOKUP($A9,'Return Data'!$B$7:$R$2843,12,0)</f>
        <v>6.3342999999999998</v>
      </c>
      <c r="K9" s="66">
        <f t="shared" si="3"/>
        <v>5</v>
      </c>
      <c r="L9" s="65">
        <f>VLOOKUP($A9,'Return Data'!$B$7:$R$2843,13,0)</f>
        <v>7.0928000000000004</v>
      </c>
      <c r="M9" s="66">
        <f t="shared" si="4"/>
        <v>2</v>
      </c>
      <c r="N9" s="65">
        <f>VLOOKUP($A9,'Return Data'!$B$7:$R$2843,17,0)</f>
        <v>10.0307</v>
      </c>
      <c r="O9" s="66">
        <f t="shared" si="5"/>
        <v>1</v>
      </c>
      <c r="P9" s="65">
        <f>VLOOKUP($A9,'Return Data'!$B$7:$R$2843,14,0)</f>
        <v>8.6882999999999999</v>
      </c>
      <c r="Q9" s="66">
        <f>RANK(P9,P$8:P$26,0)</f>
        <v>11</v>
      </c>
      <c r="R9" s="65">
        <f>VLOOKUP($A9,'Return Data'!$B$7:$R$2843,16,0)</f>
        <v>8.3920999999999992</v>
      </c>
      <c r="S9" s="67">
        <f t="shared" si="6"/>
        <v>11</v>
      </c>
    </row>
    <row r="10" spans="1:19" x14ac:dyDescent="0.3">
      <c r="A10" s="82" t="s">
        <v>616</v>
      </c>
      <c r="B10" s="64">
        <f>VLOOKUP($A10,'Return Data'!$B$7:$R$2843,3,0)</f>
        <v>44376</v>
      </c>
      <c r="C10" s="65">
        <f>VLOOKUP($A10,'Return Data'!$B$7:$R$2843,4,0)</f>
        <v>22.920400000000001</v>
      </c>
      <c r="D10" s="65">
        <f>VLOOKUP($A10,'Return Data'!$B$7:$R$2843,9,0)</f>
        <v>3.3439999999999999</v>
      </c>
      <c r="E10" s="66">
        <f t="shared" si="0"/>
        <v>2</v>
      </c>
      <c r="F10" s="65">
        <f>VLOOKUP($A10,'Return Data'!$B$7:$R$2843,10,0)</f>
        <v>5.6039000000000003</v>
      </c>
      <c r="G10" s="66">
        <f t="shared" si="1"/>
        <v>13</v>
      </c>
      <c r="H10" s="65">
        <f>VLOOKUP($A10,'Return Data'!$B$7:$R$2843,11,0)</f>
        <v>2.1301999999999999</v>
      </c>
      <c r="I10" s="66">
        <f t="shared" si="2"/>
        <v>17</v>
      </c>
      <c r="J10" s="65">
        <f>VLOOKUP($A10,'Return Data'!$B$7:$R$2843,12,0)</f>
        <v>4.9970999999999997</v>
      </c>
      <c r="K10" s="66">
        <f t="shared" si="3"/>
        <v>17</v>
      </c>
      <c r="L10" s="65">
        <f>VLOOKUP($A10,'Return Data'!$B$7:$R$2843,13,0)</f>
        <v>5.3623000000000003</v>
      </c>
      <c r="M10" s="66">
        <f t="shared" si="4"/>
        <v>13</v>
      </c>
      <c r="N10" s="65">
        <f>VLOOKUP($A10,'Return Data'!$B$7:$R$2843,17,0)</f>
        <v>8.2944999999999993</v>
      </c>
      <c r="O10" s="66">
        <f t="shared" si="5"/>
        <v>16</v>
      </c>
      <c r="P10" s="65">
        <f>VLOOKUP($A10,'Return Data'!$B$7:$R$2843,14,0)</f>
        <v>5.5736999999999997</v>
      </c>
      <c r="Q10" s="66">
        <f>RANK(P10,P$8:P$26,0)</f>
        <v>15</v>
      </c>
      <c r="R10" s="65">
        <f>VLOOKUP($A10,'Return Data'!$B$7:$R$2843,16,0)</f>
        <v>7.4782000000000002</v>
      </c>
      <c r="S10" s="67">
        <f t="shared" si="6"/>
        <v>17</v>
      </c>
    </row>
    <row r="11" spans="1:19" x14ac:dyDescent="0.3">
      <c r="A11" s="82" t="s">
        <v>617</v>
      </c>
      <c r="B11" s="64">
        <f>VLOOKUP($A11,'Return Data'!$B$7:$R$2843,3,0)</f>
        <v>44376</v>
      </c>
      <c r="C11" s="65">
        <f>VLOOKUP($A11,'Return Data'!$B$7:$R$2843,4,0)</f>
        <v>18.317299999999999</v>
      </c>
      <c r="D11" s="65">
        <f>VLOOKUP($A11,'Return Data'!$B$7:$R$2843,9,0)</f>
        <v>0.77270000000000005</v>
      </c>
      <c r="E11" s="66">
        <f t="shared" si="0"/>
        <v>12</v>
      </c>
      <c r="F11" s="65">
        <f>VLOOKUP($A11,'Return Data'!$B$7:$R$2843,10,0)</f>
        <v>5.7027000000000001</v>
      </c>
      <c r="G11" s="66">
        <f t="shared" si="1"/>
        <v>10</v>
      </c>
      <c r="H11" s="65">
        <f>VLOOKUP($A11,'Return Data'!$B$7:$R$2843,11,0)</f>
        <v>2.9620000000000002</v>
      </c>
      <c r="I11" s="66">
        <f t="shared" si="2"/>
        <v>13</v>
      </c>
      <c r="J11" s="65">
        <f>VLOOKUP($A11,'Return Data'!$B$7:$R$2843,12,0)</f>
        <v>5.3834</v>
      </c>
      <c r="K11" s="66">
        <f t="shared" si="3"/>
        <v>13</v>
      </c>
      <c r="L11" s="65">
        <f>VLOOKUP($A11,'Return Data'!$B$7:$R$2843,13,0)</f>
        <v>5.3257000000000003</v>
      </c>
      <c r="M11" s="66">
        <f t="shared" si="4"/>
        <v>14</v>
      </c>
      <c r="N11" s="65">
        <f>VLOOKUP($A11,'Return Data'!$B$7:$R$2843,17,0)</f>
        <v>8.1782000000000004</v>
      </c>
      <c r="O11" s="66">
        <f t="shared" si="5"/>
        <v>17</v>
      </c>
      <c r="P11" s="65">
        <f>VLOOKUP($A11,'Return Data'!$B$7:$R$2843,14,0)</f>
        <v>8.7144999999999992</v>
      </c>
      <c r="Q11" s="66">
        <f>RANK(P11,P$8:P$26,0)</f>
        <v>10</v>
      </c>
      <c r="R11" s="65">
        <f>VLOOKUP($A11,'Return Data'!$B$7:$R$2843,16,0)</f>
        <v>8.5296000000000003</v>
      </c>
      <c r="S11" s="67">
        <f t="shared" si="6"/>
        <v>9</v>
      </c>
    </row>
    <row r="12" spans="1:19" x14ac:dyDescent="0.3">
      <c r="A12" s="82" t="s">
        <v>619</v>
      </c>
      <c r="B12" s="64">
        <f>VLOOKUP($A12,'Return Data'!$B$7:$R$2843,3,0)</f>
        <v>44376</v>
      </c>
      <c r="C12" s="65">
        <f>VLOOKUP($A12,'Return Data'!$B$7:$R$2843,4,0)</f>
        <v>12.9237</v>
      </c>
      <c r="D12" s="65">
        <f>VLOOKUP($A12,'Return Data'!$B$7:$R$2843,9,0)</f>
        <v>3.3104</v>
      </c>
      <c r="E12" s="66">
        <f t="shared" si="0"/>
        <v>3</v>
      </c>
      <c r="F12" s="65">
        <f>VLOOKUP($A12,'Return Data'!$B$7:$R$2843,10,0)</f>
        <v>4.2137000000000002</v>
      </c>
      <c r="G12" s="66">
        <f t="shared" si="1"/>
        <v>18</v>
      </c>
      <c r="H12" s="65">
        <f>VLOOKUP($A12,'Return Data'!$B$7:$R$2843,11,0)</f>
        <v>3.5647000000000002</v>
      </c>
      <c r="I12" s="66">
        <f t="shared" si="2"/>
        <v>7</v>
      </c>
      <c r="J12" s="65">
        <f>VLOOKUP($A12,'Return Data'!$B$7:$R$2843,12,0)</f>
        <v>4.6757999999999997</v>
      </c>
      <c r="K12" s="66">
        <f t="shared" si="3"/>
        <v>18</v>
      </c>
      <c r="L12" s="65">
        <f>VLOOKUP($A12,'Return Data'!$B$7:$R$2843,13,0)</f>
        <v>5.0067000000000004</v>
      </c>
      <c r="M12" s="66">
        <f t="shared" si="4"/>
        <v>17</v>
      </c>
      <c r="N12" s="65">
        <f>VLOOKUP($A12,'Return Data'!$B$7:$R$2843,17,0)</f>
        <v>8.5518000000000001</v>
      </c>
      <c r="O12" s="66">
        <f t="shared" si="5"/>
        <v>13</v>
      </c>
      <c r="P12" s="65"/>
      <c r="Q12" s="66"/>
      <c r="R12" s="65">
        <f>VLOOKUP($A12,'Return Data'!$B$7:$R$2843,16,0)</f>
        <v>9.5827000000000009</v>
      </c>
      <c r="S12" s="67">
        <f t="shared" si="6"/>
        <v>1</v>
      </c>
    </row>
    <row r="13" spans="1:19" x14ac:dyDescent="0.3">
      <c r="A13" s="82" t="s">
        <v>624</v>
      </c>
      <c r="B13" s="64">
        <f>VLOOKUP($A13,'Return Data'!$B$7:$R$2843,3,0)</f>
        <v>44376</v>
      </c>
      <c r="C13" s="65">
        <f>VLOOKUP($A13,'Return Data'!$B$7:$R$2843,4,0)</f>
        <v>82.712199999999996</v>
      </c>
      <c r="D13" s="65">
        <f>VLOOKUP($A13,'Return Data'!$B$7:$R$2843,9,0)</f>
        <v>1.1969000000000001</v>
      </c>
      <c r="E13" s="66">
        <f t="shared" si="0"/>
        <v>10</v>
      </c>
      <c r="F13" s="65">
        <f>VLOOKUP($A13,'Return Data'!$B$7:$R$2843,10,0)</f>
        <v>5.2363</v>
      </c>
      <c r="G13" s="66">
        <f t="shared" si="1"/>
        <v>17</v>
      </c>
      <c r="H13" s="65">
        <f>VLOOKUP($A13,'Return Data'!$B$7:$R$2843,11,0)</f>
        <v>3.9594999999999998</v>
      </c>
      <c r="I13" s="66">
        <f t="shared" si="2"/>
        <v>5</v>
      </c>
      <c r="J13" s="65">
        <f>VLOOKUP($A13,'Return Data'!$B$7:$R$2843,12,0)</f>
        <v>6.6593999999999998</v>
      </c>
      <c r="K13" s="66">
        <f t="shared" si="3"/>
        <v>1</v>
      </c>
      <c r="L13" s="65">
        <f>VLOOKUP($A13,'Return Data'!$B$7:$R$2843,13,0)</f>
        <v>7.0327000000000002</v>
      </c>
      <c r="M13" s="66">
        <f t="shared" si="4"/>
        <v>3</v>
      </c>
      <c r="N13" s="65">
        <f>VLOOKUP($A13,'Return Data'!$B$7:$R$2843,17,0)</f>
        <v>8.0490999999999993</v>
      </c>
      <c r="O13" s="66">
        <f t="shared" si="5"/>
        <v>18</v>
      </c>
      <c r="P13" s="65">
        <f>VLOOKUP($A13,'Return Data'!$B$7:$R$2843,14,0)</f>
        <v>8.9024999999999999</v>
      </c>
      <c r="Q13" s="66">
        <f t="shared" ref="Q13:Q21" si="7">RANK(P13,P$8:P$26,0)</f>
        <v>7</v>
      </c>
      <c r="R13" s="65">
        <f>VLOOKUP($A13,'Return Data'!$B$7:$R$2843,16,0)</f>
        <v>9.2802000000000007</v>
      </c>
      <c r="S13" s="67">
        <f t="shared" si="6"/>
        <v>3</v>
      </c>
    </row>
    <row r="14" spans="1:19" x14ac:dyDescent="0.3">
      <c r="A14" s="82" t="s">
        <v>627</v>
      </c>
      <c r="B14" s="64">
        <f>VLOOKUP($A14,'Return Data'!$B$7:$R$2843,3,0)</f>
        <v>44376</v>
      </c>
      <c r="C14" s="65">
        <f>VLOOKUP($A14,'Return Data'!$B$7:$R$2843,4,0)</f>
        <v>25.574400000000001</v>
      </c>
      <c r="D14" s="65">
        <f>VLOOKUP($A14,'Return Data'!$B$7:$R$2843,9,0)</f>
        <v>1.6123000000000001</v>
      </c>
      <c r="E14" s="66">
        <f t="shared" si="0"/>
        <v>9</v>
      </c>
      <c r="F14" s="65">
        <f>VLOOKUP($A14,'Return Data'!$B$7:$R$2843,10,0)</f>
        <v>6.4710000000000001</v>
      </c>
      <c r="G14" s="66">
        <f t="shared" si="1"/>
        <v>4</v>
      </c>
      <c r="H14" s="65">
        <f>VLOOKUP($A14,'Return Data'!$B$7:$R$2843,11,0)</f>
        <v>3.3241999999999998</v>
      </c>
      <c r="I14" s="66">
        <f t="shared" si="2"/>
        <v>10</v>
      </c>
      <c r="J14" s="65">
        <f>VLOOKUP($A14,'Return Data'!$B$7:$R$2843,12,0)</f>
        <v>6.2893999999999997</v>
      </c>
      <c r="K14" s="66">
        <f t="shared" si="3"/>
        <v>7</v>
      </c>
      <c r="L14" s="65">
        <f>VLOOKUP($A14,'Return Data'!$B$7:$R$2843,13,0)</f>
        <v>6.2461000000000002</v>
      </c>
      <c r="M14" s="66">
        <f t="shared" si="4"/>
        <v>6</v>
      </c>
      <c r="N14" s="65">
        <f>VLOOKUP($A14,'Return Data'!$B$7:$R$2843,17,0)</f>
        <v>9.2382000000000009</v>
      </c>
      <c r="O14" s="66">
        <f t="shared" si="5"/>
        <v>5</v>
      </c>
      <c r="P14" s="65">
        <f>VLOOKUP($A14,'Return Data'!$B$7:$R$2843,14,0)</f>
        <v>9.5254999999999992</v>
      </c>
      <c r="Q14" s="66">
        <f t="shared" si="7"/>
        <v>3</v>
      </c>
      <c r="R14" s="65">
        <f>VLOOKUP($A14,'Return Data'!$B$7:$R$2843,16,0)</f>
        <v>8.8421000000000003</v>
      </c>
      <c r="S14" s="67">
        <f t="shared" si="6"/>
        <v>6</v>
      </c>
    </row>
    <row r="15" spans="1:19" x14ac:dyDescent="0.3">
      <c r="A15" s="82" t="s">
        <v>629</v>
      </c>
      <c r="B15" s="64">
        <f>VLOOKUP($A15,'Return Data'!$B$7:$R$2843,3,0)</f>
        <v>44376</v>
      </c>
      <c r="C15" s="65">
        <f>VLOOKUP($A15,'Return Data'!$B$7:$R$2843,4,0)</f>
        <v>23.820799999999998</v>
      </c>
      <c r="D15" s="65">
        <f>VLOOKUP($A15,'Return Data'!$B$7:$R$2843,9,0)</f>
        <v>3.3616999999999999</v>
      </c>
      <c r="E15" s="66">
        <f t="shared" si="0"/>
        <v>1</v>
      </c>
      <c r="F15" s="65">
        <f>VLOOKUP($A15,'Return Data'!$B$7:$R$2843,10,0)</f>
        <v>5.6314000000000002</v>
      </c>
      <c r="G15" s="66">
        <f t="shared" si="1"/>
        <v>12</v>
      </c>
      <c r="H15" s="65">
        <f>VLOOKUP($A15,'Return Data'!$B$7:$R$2843,11,0)</f>
        <v>4.0199999999999996</v>
      </c>
      <c r="I15" s="66">
        <f t="shared" si="2"/>
        <v>3</v>
      </c>
      <c r="J15" s="65">
        <f>VLOOKUP($A15,'Return Data'!$B$7:$R$2843,12,0)</f>
        <v>6.0533999999999999</v>
      </c>
      <c r="K15" s="66">
        <f t="shared" si="3"/>
        <v>8</v>
      </c>
      <c r="L15" s="65">
        <f>VLOOKUP($A15,'Return Data'!$B$7:$R$2843,13,0)</f>
        <v>6.2016</v>
      </c>
      <c r="M15" s="66">
        <f t="shared" si="4"/>
        <v>7</v>
      </c>
      <c r="N15" s="65">
        <f>VLOOKUP($A15,'Return Data'!$B$7:$R$2843,17,0)</f>
        <v>8.9230999999999998</v>
      </c>
      <c r="O15" s="66">
        <f t="shared" si="5"/>
        <v>9</v>
      </c>
      <c r="P15" s="65">
        <f>VLOOKUP($A15,'Return Data'!$B$7:$R$2843,14,0)</f>
        <v>9.0126000000000008</v>
      </c>
      <c r="Q15" s="66">
        <f t="shared" si="7"/>
        <v>6</v>
      </c>
      <c r="R15" s="65">
        <f>VLOOKUP($A15,'Return Data'!$B$7:$R$2843,16,0)</f>
        <v>8.8361999999999998</v>
      </c>
      <c r="S15" s="67">
        <f t="shared" si="6"/>
        <v>7</v>
      </c>
    </row>
    <row r="16" spans="1:19" x14ac:dyDescent="0.3">
      <c r="A16" s="82" t="s">
        <v>630</v>
      </c>
      <c r="B16" s="64">
        <f>VLOOKUP($A16,'Return Data'!$B$7:$R$2843,3,0)</f>
        <v>44376</v>
      </c>
      <c r="C16" s="65">
        <f>VLOOKUP($A16,'Return Data'!$B$7:$R$2843,4,0)</f>
        <v>15.4984</v>
      </c>
      <c r="D16" s="65">
        <f>VLOOKUP($A16,'Return Data'!$B$7:$R$2843,9,0)</f>
        <v>-0.73550000000000004</v>
      </c>
      <c r="E16" s="66">
        <f t="shared" si="0"/>
        <v>18</v>
      </c>
      <c r="F16" s="65">
        <f>VLOOKUP($A16,'Return Data'!$B$7:$R$2843,10,0)</f>
        <v>6.3068999999999997</v>
      </c>
      <c r="G16" s="66">
        <f t="shared" si="1"/>
        <v>6</v>
      </c>
      <c r="H16" s="65">
        <f>VLOOKUP($A16,'Return Data'!$B$7:$R$2843,11,0)</f>
        <v>3.1865000000000001</v>
      </c>
      <c r="I16" s="66">
        <f t="shared" si="2"/>
        <v>11</v>
      </c>
      <c r="J16" s="65">
        <f>VLOOKUP($A16,'Return Data'!$B$7:$R$2843,12,0)</f>
        <v>6.3726000000000003</v>
      </c>
      <c r="K16" s="66">
        <f t="shared" si="3"/>
        <v>4</v>
      </c>
      <c r="L16" s="65">
        <f>VLOOKUP($A16,'Return Data'!$B$7:$R$2843,13,0)</f>
        <v>6.0068000000000001</v>
      </c>
      <c r="M16" s="66">
        <f t="shared" si="4"/>
        <v>8</v>
      </c>
      <c r="N16" s="65">
        <f>VLOOKUP($A16,'Return Data'!$B$7:$R$2843,17,0)</f>
        <v>8.7578999999999994</v>
      </c>
      <c r="O16" s="66">
        <f t="shared" si="5"/>
        <v>12</v>
      </c>
      <c r="P16" s="65">
        <f>VLOOKUP($A16,'Return Data'!$B$7:$R$2843,14,0)</f>
        <v>8.8425999999999991</v>
      </c>
      <c r="Q16" s="66">
        <f t="shared" si="7"/>
        <v>8</v>
      </c>
      <c r="R16" s="65">
        <f>VLOOKUP($A16,'Return Data'!$B$7:$R$2843,16,0)</f>
        <v>8.3463999999999992</v>
      </c>
      <c r="S16" s="67">
        <f t="shared" si="6"/>
        <v>13</v>
      </c>
    </row>
    <row r="17" spans="1:19" x14ac:dyDescent="0.3">
      <c r="A17" s="82" t="s">
        <v>633</v>
      </c>
      <c r="B17" s="64">
        <f>VLOOKUP($A17,'Return Data'!$B$7:$R$2843,3,0)</f>
        <v>44376</v>
      </c>
      <c r="C17" s="65">
        <f>VLOOKUP($A17,'Return Data'!$B$7:$R$2843,4,0)</f>
        <v>2647.7682</v>
      </c>
      <c r="D17" s="65">
        <f>VLOOKUP($A17,'Return Data'!$B$7:$R$2843,9,0)</f>
        <v>0.48520000000000002</v>
      </c>
      <c r="E17" s="66">
        <f t="shared" si="0"/>
        <v>14</v>
      </c>
      <c r="F17" s="65">
        <f>VLOOKUP($A17,'Return Data'!$B$7:$R$2843,10,0)</f>
        <v>5.5928000000000004</v>
      </c>
      <c r="G17" s="66">
        <f t="shared" si="1"/>
        <v>14</v>
      </c>
      <c r="H17" s="65">
        <f>VLOOKUP($A17,'Return Data'!$B$7:$R$2843,11,0)</f>
        <v>3.0684999999999998</v>
      </c>
      <c r="I17" s="66">
        <f t="shared" si="2"/>
        <v>12</v>
      </c>
      <c r="J17" s="65">
        <f>VLOOKUP($A17,'Return Data'!$B$7:$R$2843,12,0)</f>
        <v>5.0921000000000003</v>
      </c>
      <c r="K17" s="66">
        <f t="shared" si="3"/>
        <v>16</v>
      </c>
      <c r="L17" s="65">
        <f>VLOOKUP($A17,'Return Data'!$B$7:$R$2843,13,0)</f>
        <v>5.6113</v>
      </c>
      <c r="M17" s="66">
        <f t="shared" si="4"/>
        <v>12</v>
      </c>
      <c r="N17" s="65">
        <f>VLOOKUP($A17,'Return Data'!$B$7:$R$2843,17,0)</f>
        <v>8.9291999999999998</v>
      </c>
      <c r="O17" s="66">
        <f t="shared" si="5"/>
        <v>8</v>
      </c>
      <c r="P17" s="65">
        <f>VLOOKUP($A17,'Return Data'!$B$7:$R$2843,14,0)</f>
        <v>9.2065999999999999</v>
      </c>
      <c r="Q17" s="66">
        <f t="shared" si="7"/>
        <v>5</v>
      </c>
      <c r="R17" s="65">
        <f>VLOOKUP($A17,'Return Data'!$B$7:$R$2843,16,0)</f>
        <v>7.9945000000000004</v>
      </c>
      <c r="S17" s="67">
        <f t="shared" si="6"/>
        <v>16</v>
      </c>
    </row>
    <row r="18" spans="1:19" x14ac:dyDescent="0.3">
      <c r="A18" s="82" t="s">
        <v>635</v>
      </c>
      <c r="B18" s="64">
        <f>VLOOKUP($A18,'Return Data'!$B$7:$R$2843,3,0)</f>
        <v>44376</v>
      </c>
      <c r="C18" s="65">
        <f>VLOOKUP($A18,'Return Data'!$B$7:$R$2843,4,0)</f>
        <v>3025.7563</v>
      </c>
      <c r="D18" s="65">
        <f>VLOOKUP($A18,'Return Data'!$B$7:$R$2843,9,0)</f>
        <v>2.2860999999999998</v>
      </c>
      <c r="E18" s="66">
        <f t="shared" si="0"/>
        <v>6</v>
      </c>
      <c r="F18" s="65">
        <f>VLOOKUP($A18,'Return Data'!$B$7:$R$2843,10,0)</f>
        <v>6.0420999999999996</v>
      </c>
      <c r="G18" s="66">
        <f t="shared" si="1"/>
        <v>8</v>
      </c>
      <c r="H18" s="65">
        <f>VLOOKUP($A18,'Return Data'!$B$7:$R$2843,11,0)</f>
        <v>3.3256999999999999</v>
      </c>
      <c r="I18" s="66">
        <f t="shared" si="2"/>
        <v>9</v>
      </c>
      <c r="J18" s="65">
        <f>VLOOKUP($A18,'Return Data'!$B$7:$R$2843,12,0)</f>
        <v>5.5419999999999998</v>
      </c>
      <c r="K18" s="66">
        <f t="shared" si="3"/>
        <v>11</v>
      </c>
      <c r="L18" s="65">
        <f>VLOOKUP($A18,'Return Data'!$B$7:$R$2843,13,0)</f>
        <v>5.9436999999999998</v>
      </c>
      <c r="M18" s="66">
        <f t="shared" si="4"/>
        <v>9</v>
      </c>
      <c r="N18" s="65">
        <f>VLOOKUP($A18,'Return Data'!$B$7:$R$2843,17,0)</f>
        <v>8.3064999999999998</v>
      </c>
      <c r="O18" s="66">
        <f t="shared" si="5"/>
        <v>15</v>
      </c>
      <c r="P18" s="65">
        <f>VLOOKUP($A18,'Return Data'!$B$7:$R$2843,14,0)</f>
        <v>8.5790000000000006</v>
      </c>
      <c r="Q18" s="66">
        <f t="shared" si="7"/>
        <v>12</v>
      </c>
      <c r="R18" s="65">
        <f>VLOOKUP($A18,'Return Data'!$B$7:$R$2843,16,0)</f>
        <v>8.6920000000000002</v>
      </c>
      <c r="S18" s="67">
        <f t="shared" si="6"/>
        <v>8</v>
      </c>
    </row>
    <row r="19" spans="1:19" x14ac:dyDescent="0.3">
      <c r="A19" s="82" t="s">
        <v>636</v>
      </c>
      <c r="B19" s="64">
        <f>VLOOKUP($A19,'Return Data'!$B$7:$R$2843,3,0)</f>
        <v>44376</v>
      </c>
      <c r="C19" s="65">
        <f>VLOOKUP($A19,'Return Data'!$B$7:$R$2843,4,0)</f>
        <v>60.621299999999998</v>
      </c>
      <c r="D19" s="65">
        <f>VLOOKUP($A19,'Return Data'!$B$7:$R$2843,9,0)</f>
        <v>0.36890000000000001</v>
      </c>
      <c r="E19" s="66">
        <f t="shared" si="0"/>
        <v>16</v>
      </c>
      <c r="F19" s="65">
        <f>VLOOKUP($A19,'Return Data'!$B$7:$R$2843,10,0)</f>
        <v>6.3845999999999998</v>
      </c>
      <c r="G19" s="66">
        <f t="shared" si="1"/>
        <v>5</v>
      </c>
      <c r="H19" s="65">
        <f>VLOOKUP($A19,'Return Data'!$B$7:$R$2843,11,0)</f>
        <v>2.3254999999999999</v>
      </c>
      <c r="I19" s="66">
        <f t="shared" si="2"/>
        <v>16</v>
      </c>
      <c r="J19" s="65">
        <f>VLOOKUP($A19,'Return Data'!$B$7:$R$2843,12,0)</f>
        <v>5.6710000000000003</v>
      </c>
      <c r="K19" s="66">
        <f t="shared" si="3"/>
        <v>10</v>
      </c>
      <c r="L19" s="65">
        <f>VLOOKUP($A19,'Return Data'!$B$7:$R$2843,13,0)</f>
        <v>5.0007000000000001</v>
      </c>
      <c r="M19" s="66">
        <f t="shared" si="4"/>
        <v>18</v>
      </c>
      <c r="N19" s="65">
        <f>VLOOKUP($A19,'Return Data'!$B$7:$R$2843,17,0)</f>
        <v>9.7493999999999996</v>
      </c>
      <c r="O19" s="66">
        <f t="shared" si="5"/>
        <v>2</v>
      </c>
      <c r="P19" s="65">
        <f>VLOOKUP($A19,'Return Data'!$B$7:$R$2843,14,0)</f>
        <v>10.5061</v>
      </c>
      <c r="Q19" s="66">
        <f t="shared" si="7"/>
        <v>1</v>
      </c>
      <c r="R19" s="65">
        <f>VLOOKUP($A19,'Return Data'!$B$7:$R$2843,16,0)</f>
        <v>8.3489000000000004</v>
      </c>
      <c r="S19" s="67">
        <f t="shared" si="6"/>
        <v>12</v>
      </c>
    </row>
    <row r="20" spans="1:19" x14ac:dyDescent="0.3">
      <c r="A20" s="117" t="s">
        <v>1772</v>
      </c>
      <c r="B20" s="64">
        <f>VLOOKUP($A20,'Return Data'!$B$7:$R$2843,3,0)</f>
        <v>44376</v>
      </c>
      <c r="C20" s="65">
        <f>VLOOKUP($A20,'Return Data'!$B$7:$R$2843,4,0)</f>
        <v>47.635599999999997</v>
      </c>
      <c r="D20" s="65">
        <f>VLOOKUP($A20,'Return Data'!$B$7:$R$2843,9,0)</f>
        <v>2.6375999999999999</v>
      </c>
      <c r="E20" s="66">
        <f t="shared" si="0"/>
        <v>4</v>
      </c>
      <c r="F20" s="65">
        <f>VLOOKUP($A20,'Return Data'!$B$7:$R$2843,10,0)</f>
        <v>6.8106999999999998</v>
      </c>
      <c r="G20" s="66">
        <f t="shared" si="1"/>
        <v>2</v>
      </c>
      <c r="H20" s="65">
        <f>VLOOKUP($A20,'Return Data'!$B$7:$R$2843,11,0)</f>
        <v>4.7374999999999998</v>
      </c>
      <c r="I20" s="66">
        <f t="shared" si="2"/>
        <v>1</v>
      </c>
      <c r="J20" s="65">
        <f>VLOOKUP($A20,'Return Data'!$B$7:$R$2843,12,0)</f>
        <v>6.6242000000000001</v>
      </c>
      <c r="K20" s="66">
        <f t="shared" si="3"/>
        <v>2</v>
      </c>
      <c r="L20" s="65">
        <f>VLOOKUP($A20,'Return Data'!$B$7:$R$2843,13,0)</f>
        <v>7.4211999999999998</v>
      </c>
      <c r="M20" s="66">
        <f t="shared" si="4"/>
        <v>1</v>
      </c>
      <c r="N20" s="65">
        <f>VLOOKUP($A20,'Return Data'!$B$7:$R$2843,17,0)</f>
        <v>8.4283000000000001</v>
      </c>
      <c r="O20" s="66">
        <f t="shared" si="5"/>
        <v>14</v>
      </c>
      <c r="P20" s="65">
        <f>VLOOKUP($A20,'Return Data'!$B$7:$R$2843,14,0)</f>
        <v>8.1951000000000001</v>
      </c>
      <c r="Q20" s="66">
        <f t="shared" si="7"/>
        <v>13</v>
      </c>
      <c r="R20" s="65">
        <f>VLOOKUP($A20,'Return Data'!$B$7:$R$2843,16,0)</f>
        <v>8.4708000000000006</v>
      </c>
      <c r="S20" s="67">
        <f t="shared" si="6"/>
        <v>10</v>
      </c>
    </row>
    <row r="21" spans="1:19" x14ac:dyDescent="0.3">
      <c r="A21" s="82" t="s">
        <v>639</v>
      </c>
      <c r="B21" s="64">
        <f>VLOOKUP($A21,'Return Data'!$B$7:$R$2843,3,0)</f>
        <v>44376</v>
      </c>
      <c r="C21" s="65">
        <f>VLOOKUP($A21,'Return Data'!$B$7:$R$2843,4,0)</f>
        <v>37.097499999999997</v>
      </c>
      <c r="D21" s="65">
        <f>VLOOKUP($A21,'Return Data'!$B$7:$R$2843,9,0)</f>
        <v>2.3879000000000001</v>
      </c>
      <c r="E21" s="66">
        <f t="shared" si="0"/>
        <v>5</v>
      </c>
      <c r="F21" s="65">
        <f>VLOOKUP($A21,'Return Data'!$B$7:$R$2843,10,0)</f>
        <v>7.1783999999999999</v>
      </c>
      <c r="G21" s="66">
        <f t="shared" si="1"/>
        <v>1</v>
      </c>
      <c r="H21" s="65">
        <f>VLOOKUP($A21,'Return Data'!$B$7:$R$2843,11,0)</f>
        <v>4.6349</v>
      </c>
      <c r="I21" s="66">
        <f t="shared" si="2"/>
        <v>2</v>
      </c>
      <c r="J21" s="65">
        <f>VLOOKUP($A21,'Return Data'!$B$7:$R$2843,12,0)</f>
        <v>6.492</v>
      </c>
      <c r="K21" s="66">
        <f t="shared" si="3"/>
        <v>3</v>
      </c>
      <c r="L21" s="65">
        <f>VLOOKUP($A21,'Return Data'!$B$7:$R$2843,13,0)</f>
        <v>6.6790000000000003</v>
      </c>
      <c r="M21" s="66">
        <f t="shared" si="4"/>
        <v>4</v>
      </c>
      <c r="N21" s="65">
        <f>VLOOKUP($A21,'Return Data'!$B$7:$R$2843,17,0)</f>
        <v>8.7880000000000003</v>
      </c>
      <c r="O21" s="66">
        <f t="shared" si="5"/>
        <v>11</v>
      </c>
      <c r="P21" s="65">
        <f>VLOOKUP($A21,'Return Data'!$B$7:$R$2843,14,0)</f>
        <v>8.7413000000000007</v>
      </c>
      <c r="Q21" s="66">
        <f t="shared" si="7"/>
        <v>9</v>
      </c>
      <c r="R21" s="65">
        <f>VLOOKUP($A21,'Return Data'!$B$7:$R$2843,16,0)</f>
        <v>8.1130999999999993</v>
      </c>
      <c r="S21" s="67">
        <f t="shared" si="6"/>
        <v>15</v>
      </c>
    </row>
    <row r="22" spans="1:19" x14ac:dyDescent="0.3">
      <c r="A22" s="82" t="s">
        <v>640</v>
      </c>
      <c r="B22" s="64">
        <f>VLOOKUP($A22,'Return Data'!$B$7:$R$2843,3,0)</f>
        <v>44376</v>
      </c>
      <c r="C22" s="65">
        <f>VLOOKUP($A22,'Return Data'!$B$7:$R$2843,4,0)</f>
        <v>12.373900000000001</v>
      </c>
      <c r="D22" s="65">
        <f>VLOOKUP($A22,'Return Data'!$B$7:$R$2843,9,0)</f>
        <v>0.90410000000000001</v>
      </c>
      <c r="E22" s="66">
        <f t="shared" si="0"/>
        <v>11</v>
      </c>
      <c r="F22" s="65">
        <f>VLOOKUP($A22,'Return Data'!$B$7:$R$2843,10,0)</f>
        <v>5.6523000000000003</v>
      </c>
      <c r="G22" s="66">
        <f t="shared" si="1"/>
        <v>11</v>
      </c>
      <c r="H22" s="65">
        <f>VLOOKUP($A22,'Return Data'!$B$7:$R$2843,11,0)</f>
        <v>2.5124</v>
      </c>
      <c r="I22" s="66">
        <f t="shared" si="2"/>
        <v>15</v>
      </c>
      <c r="J22" s="65">
        <f>VLOOKUP($A22,'Return Data'!$B$7:$R$2843,12,0)</f>
        <v>5.2625000000000002</v>
      </c>
      <c r="K22" s="66">
        <f t="shared" si="3"/>
        <v>15</v>
      </c>
      <c r="L22" s="65">
        <f>VLOOKUP($A22,'Return Data'!$B$7:$R$2843,13,0)</f>
        <v>5.1334999999999997</v>
      </c>
      <c r="M22" s="66">
        <f t="shared" si="4"/>
        <v>16</v>
      </c>
      <c r="N22" s="65">
        <f>VLOOKUP($A22,'Return Data'!$B$7:$R$2843,17,0)</f>
        <v>8.8584999999999994</v>
      </c>
      <c r="O22" s="66">
        <f t="shared" si="5"/>
        <v>10</v>
      </c>
      <c r="P22" s="65"/>
      <c r="Q22" s="66"/>
      <c r="R22" s="65">
        <f>VLOOKUP($A22,'Return Data'!$B$7:$R$2843,16,0)</f>
        <v>9.2477999999999998</v>
      </c>
      <c r="S22" s="67">
        <f t="shared" si="6"/>
        <v>4</v>
      </c>
    </row>
    <row r="23" spans="1:19" x14ac:dyDescent="0.3">
      <c r="A23" s="82" t="s">
        <v>643</v>
      </c>
      <c r="B23" s="64">
        <f>VLOOKUP($A23,'Return Data'!$B$7:$R$2843,3,0)</f>
        <v>44376</v>
      </c>
      <c r="C23" s="65">
        <f>VLOOKUP($A23,'Return Data'!$B$7:$R$2843,4,0)</f>
        <v>32.435600000000001</v>
      </c>
      <c r="D23" s="65">
        <f>VLOOKUP($A23,'Return Data'!$B$7:$R$2843,9,0)</f>
        <v>0.67910000000000004</v>
      </c>
      <c r="E23" s="66">
        <f t="shared" si="0"/>
        <v>13</v>
      </c>
      <c r="F23" s="65">
        <f>VLOOKUP($A23,'Return Data'!$B$7:$R$2843,10,0)</f>
        <v>5.5881999999999996</v>
      </c>
      <c r="G23" s="66">
        <f t="shared" si="1"/>
        <v>15</v>
      </c>
      <c r="H23" s="65">
        <f>VLOOKUP($A23,'Return Data'!$B$7:$R$2843,11,0)</f>
        <v>3.35</v>
      </c>
      <c r="I23" s="66">
        <f t="shared" si="2"/>
        <v>8</v>
      </c>
      <c r="J23" s="65">
        <f>VLOOKUP($A23,'Return Data'!$B$7:$R$2843,12,0)</f>
        <v>5.6780999999999997</v>
      </c>
      <c r="K23" s="66">
        <f t="shared" si="3"/>
        <v>9</v>
      </c>
      <c r="L23" s="65">
        <f>VLOOKUP($A23,'Return Data'!$B$7:$R$2843,13,0)</f>
        <v>5.6424000000000003</v>
      </c>
      <c r="M23" s="66">
        <f t="shared" si="4"/>
        <v>10</v>
      </c>
      <c r="N23" s="65">
        <f>VLOOKUP($A23,'Return Data'!$B$7:$R$2843,17,0)</f>
        <v>9.3732000000000006</v>
      </c>
      <c r="O23" s="66">
        <f t="shared" si="5"/>
        <v>3</v>
      </c>
      <c r="P23" s="65">
        <f>VLOOKUP($A23,'Return Data'!$B$7:$R$2843,14,0)</f>
        <v>9.7245000000000008</v>
      </c>
      <c r="Q23" s="66">
        <f>RANK(P23,P$8:P$26,0)</f>
        <v>2</v>
      </c>
      <c r="R23" s="65">
        <f>VLOOKUP($A23,'Return Data'!$B$7:$R$2843,16,0)</f>
        <v>8.2589000000000006</v>
      </c>
      <c r="S23" s="67">
        <f t="shared" si="6"/>
        <v>14</v>
      </c>
    </row>
    <row r="24" spans="1:19" x14ac:dyDescent="0.3">
      <c r="A24" s="82" t="s">
        <v>644</v>
      </c>
      <c r="B24" s="64">
        <f>VLOOKUP($A24,'Return Data'!$B$7:$R$2843,3,0)</f>
        <v>44376</v>
      </c>
      <c r="C24" s="65">
        <f>VLOOKUP($A24,'Return Data'!$B$7:$R$2843,4,0)</f>
        <v>200.18340000000001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-10.765599999999999</v>
      </c>
      <c r="S24" s="67">
        <f t="shared" si="6"/>
        <v>19</v>
      </c>
    </row>
    <row r="25" spans="1:19" x14ac:dyDescent="0.3">
      <c r="A25" s="82" t="s">
        <v>646</v>
      </c>
      <c r="B25" s="64">
        <f>VLOOKUP($A25,'Return Data'!$B$7:$R$2843,3,0)</f>
        <v>44376</v>
      </c>
      <c r="C25" s="65">
        <f>VLOOKUP($A25,'Return Data'!$B$7:$R$2843,4,0)</f>
        <v>12.273099999999999</v>
      </c>
      <c r="D25" s="65">
        <f>VLOOKUP($A25,'Return Data'!$B$7:$R$2843,9,0)</f>
        <v>-1.4851000000000001</v>
      </c>
      <c r="E25" s="66">
        <f t="shared" si="0"/>
        <v>19</v>
      </c>
      <c r="F25" s="65">
        <f>VLOOKUP($A25,'Return Data'!$B$7:$R$2843,10,0)</f>
        <v>5.7767999999999997</v>
      </c>
      <c r="G25" s="66">
        <f t="shared" si="1"/>
        <v>9</v>
      </c>
      <c r="H25" s="65">
        <f>VLOOKUP($A25,'Return Data'!$B$7:$R$2843,11,0)</f>
        <v>2.1019999999999999</v>
      </c>
      <c r="I25" s="66">
        <f t="shared" si="2"/>
        <v>18</v>
      </c>
      <c r="J25" s="65">
        <f>VLOOKUP($A25,'Return Data'!$B$7:$R$2843,12,0)</f>
        <v>5.3451000000000004</v>
      </c>
      <c r="K25" s="66">
        <f t="shared" si="3"/>
        <v>14</v>
      </c>
      <c r="L25" s="65">
        <f>VLOOKUP($A25,'Return Data'!$B$7:$R$2843,13,0)</f>
        <v>5.2310999999999996</v>
      </c>
      <c r="M25" s="66">
        <f t="shared" si="4"/>
        <v>15</v>
      </c>
      <c r="N25" s="65">
        <f>VLOOKUP($A25,'Return Data'!$B$7:$R$2843,17,0)</f>
        <v>9.2065999999999999</v>
      </c>
      <c r="O25" s="66">
        <f>RANK(N25,N$8:N$26,0)</f>
        <v>7</v>
      </c>
      <c r="P25" s="65">
        <f>VLOOKUP($A25,'Return Data'!$B$7:$R$2843,14,0)</f>
        <v>6.7878999999999996</v>
      </c>
      <c r="Q25" s="66">
        <f t="shared" ref="Q25" si="8">RANK(P25,P$8:P$26,0)</f>
        <v>14</v>
      </c>
      <c r="R25" s="65">
        <f>VLOOKUP($A25,'Return Data'!$B$7:$R$2843,16,0)</f>
        <v>6.8334999999999999</v>
      </c>
      <c r="S25" s="67">
        <f t="shared" si="6"/>
        <v>18</v>
      </c>
    </row>
    <row r="26" spans="1:19" x14ac:dyDescent="0.3">
      <c r="A26" s="82" t="s">
        <v>648</v>
      </c>
      <c r="B26" s="64">
        <f>VLOOKUP($A26,'Return Data'!$B$7:$R$2843,3,0)</f>
        <v>44376</v>
      </c>
      <c r="C26" s="65">
        <f>VLOOKUP($A26,'Return Data'!$B$7:$R$2843,4,0)</f>
        <v>12.9651</v>
      </c>
      <c r="D26" s="65">
        <f>VLOOKUP($A26,'Return Data'!$B$7:$R$2843,9,0)</f>
        <v>0.44890000000000002</v>
      </c>
      <c r="E26" s="66">
        <f t="shared" si="0"/>
        <v>15</v>
      </c>
      <c r="F26" s="65">
        <f>VLOOKUP($A26,'Return Data'!$B$7:$R$2843,10,0)</f>
        <v>5.4672000000000001</v>
      </c>
      <c r="G26" s="66">
        <f t="shared" si="1"/>
        <v>16</v>
      </c>
      <c r="H26" s="65">
        <f>VLOOKUP($A26,'Return Data'!$B$7:$R$2843,11,0)</f>
        <v>2.806</v>
      </c>
      <c r="I26" s="66">
        <f t="shared" si="2"/>
        <v>14</v>
      </c>
      <c r="J26" s="65">
        <f>VLOOKUP($A26,'Return Data'!$B$7:$R$2843,12,0)</f>
        <v>5.4958</v>
      </c>
      <c r="K26" s="66">
        <f t="shared" si="3"/>
        <v>12</v>
      </c>
      <c r="L26" s="65">
        <f>VLOOKUP($A26,'Return Data'!$B$7:$R$2843,13,0)</f>
        <v>5.6193999999999997</v>
      </c>
      <c r="M26" s="66">
        <f t="shared" si="4"/>
        <v>11</v>
      </c>
      <c r="N26" s="65">
        <f>VLOOKUP($A26,'Return Data'!$B$7:$R$2843,17,0)</f>
        <v>9.2933000000000003</v>
      </c>
      <c r="O26" s="66">
        <f>RANK(N26,N$8:N$26,0)</f>
        <v>4</v>
      </c>
      <c r="P26" s="65"/>
      <c r="Q26" s="66"/>
      <c r="R26" s="65">
        <f>VLOOKUP($A26,'Return Data'!$B$7:$R$2843,16,0)</f>
        <v>9.3907000000000007</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1.3342842105263157</v>
      </c>
      <c r="E28" s="88"/>
      <c r="F28" s="89">
        <f>AVERAGE(F8:F26)</f>
        <v>5.6031578947368414</v>
      </c>
      <c r="G28" s="88"/>
      <c r="H28" s="89">
        <f>AVERAGE(H8:H26)</f>
        <v>3.1524894736842097</v>
      </c>
      <c r="I28" s="88"/>
      <c r="J28" s="89">
        <f>AVERAGE(J8:J26)</f>
        <v>5.4874578947368429</v>
      </c>
      <c r="K28" s="88"/>
      <c r="L28" s="89">
        <f>AVERAGE(L8:L26)</f>
        <v>4.8330999999999991</v>
      </c>
      <c r="M28" s="88"/>
      <c r="N28" s="89">
        <f>AVERAGE(N8:N26)</f>
        <v>8.899633333333334</v>
      </c>
      <c r="O28" s="88"/>
      <c r="P28" s="89">
        <f>AVERAGE(P8:P26)</f>
        <v>8.6955733333333338</v>
      </c>
      <c r="Q28" s="88"/>
      <c r="R28" s="89">
        <f>AVERAGE(R8:R26)</f>
        <v>7.5169894736842107</v>
      </c>
      <c r="S28" s="90"/>
    </row>
    <row r="29" spans="1:19" x14ac:dyDescent="0.3">
      <c r="A29" s="87" t="s">
        <v>28</v>
      </c>
      <c r="B29" s="88"/>
      <c r="C29" s="88"/>
      <c r="D29" s="89">
        <f>MIN(D8:D26)</f>
        <v>-1.4851000000000001</v>
      </c>
      <c r="E29" s="88"/>
      <c r="F29" s="89">
        <f>MIN(F8:F26)</f>
        <v>0</v>
      </c>
      <c r="G29" s="88"/>
      <c r="H29" s="89">
        <f>MIN(H8:H26)</f>
        <v>0</v>
      </c>
      <c r="I29" s="88"/>
      <c r="J29" s="89">
        <f>MIN(J8:J26)</f>
        <v>0</v>
      </c>
      <c r="K29" s="88"/>
      <c r="L29" s="89">
        <f>MIN(L8:L26)</f>
        <v>-15.1547</v>
      </c>
      <c r="M29" s="88"/>
      <c r="N29" s="89">
        <f>MIN(N8:N26)</f>
        <v>8.0490999999999993</v>
      </c>
      <c r="O29" s="88"/>
      <c r="P29" s="89">
        <f>MIN(P8:P26)</f>
        <v>5.5736999999999997</v>
      </c>
      <c r="Q29" s="88"/>
      <c r="R29" s="89">
        <f>MIN(R8:R26)</f>
        <v>-10.765599999999999</v>
      </c>
      <c r="S29" s="90"/>
    </row>
    <row r="30" spans="1:19" ht="15" thickBot="1" x14ac:dyDescent="0.35">
      <c r="A30" s="91" t="s">
        <v>29</v>
      </c>
      <c r="B30" s="92"/>
      <c r="C30" s="92"/>
      <c r="D30" s="93">
        <f>MAX(D8:D26)</f>
        <v>3.3616999999999999</v>
      </c>
      <c r="E30" s="92"/>
      <c r="F30" s="93">
        <f>MAX(F8:F26)</f>
        <v>7.1783999999999999</v>
      </c>
      <c r="G30" s="92"/>
      <c r="H30" s="93">
        <f>MAX(H8:H26)</f>
        <v>4.7374999999999998</v>
      </c>
      <c r="I30" s="92"/>
      <c r="J30" s="93">
        <f>MAX(J8:J26)</f>
        <v>6.6593999999999998</v>
      </c>
      <c r="K30" s="92"/>
      <c r="L30" s="93">
        <f>MAX(L8:L26)</f>
        <v>7.4211999999999998</v>
      </c>
      <c r="M30" s="92"/>
      <c r="N30" s="93">
        <f>MAX(N8:N26)</f>
        <v>10.0307</v>
      </c>
      <c r="O30" s="92"/>
      <c r="P30" s="93">
        <f>MAX(P8:P26)</f>
        <v>10.5061</v>
      </c>
      <c r="Q30" s="92"/>
      <c r="R30" s="93">
        <f>MAX(R8:R26)</f>
        <v>9.5827000000000009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44376</v>
      </c>
      <c r="C8" s="65">
        <f>VLOOKUP($A8,'Return Data'!$B$7:$R$2843,4,0)</f>
        <v>87.206500000000005</v>
      </c>
      <c r="D8" s="65">
        <f>VLOOKUP($A8,'Return Data'!$B$7:$R$2843,9,0)</f>
        <v>1.8223</v>
      </c>
      <c r="E8" s="66">
        <f t="shared" ref="E8:E26" si="0">RANK(D8,D$8:D$26,0)</f>
        <v>7</v>
      </c>
      <c r="F8" s="65">
        <f>VLOOKUP($A8,'Return Data'!$B$7:$R$2843,10,0)</f>
        <v>6.4244000000000003</v>
      </c>
      <c r="G8" s="66">
        <f t="shared" ref="G8:G26" si="1">RANK(F8,F$8:F$26,0)</f>
        <v>2</v>
      </c>
      <c r="H8" s="65">
        <f>VLOOKUP($A8,'Return Data'!$B$7:$R$2843,11,0)</f>
        <v>3.7193999999999998</v>
      </c>
      <c r="I8" s="66">
        <f t="shared" ref="I8:I26" si="2">RANK(H8,H$8:H$26,0)</f>
        <v>3</v>
      </c>
      <c r="J8" s="65">
        <f>VLOOKUP($A8,'Return Data'!$B$7:$R$2843,12,0)</f>
        <v>6.1306000000000003</v>
      </c>
      <c r="K8" s="66">
        <f t="shared" ref="K8:K26" si="3">RANK(J8,J$8:J$26,0)</f>
        <v>2</v>
      </c>
      <c r="L8" s="65">
        <f>VLOOKUP($A8,'Return Data'!$B$7:$R$2843,13,0)</f>
        <v>6.2575000000000003</v>
      </c>
      <c r="M8" s="66">
        <f t="shared" ref="M8:M26" si="4">RANK(L8,L$8:L$26,0)</f>
        <v>4</v>
      </c>
      <c r="N8" s="65">
        <f>VLOOKUP($A8,'Return Data'!$B$7:$R$2843,17,0)</f>
        <v>9.0772999999999993</v>
      </c>
      <c r="O8" s="66">
        <f t="shared" ref="O8:O23" si="5">RANK(N8,N$8:N$26,0)</f>
        <v>4</v>
      </c>
      <c r="P8" s="65">
        <f>VLOOKUP($A8,'Return Data'!$B$7:$R$2843,14,0)</f>
        <v>9.2843999999999998</v>
      </c>
      <c r="Q8" s="66">
        <f>RANK(P8,P$8:P$26,0)</f>
        <v>4</v>
      </c>
      <c r="R8" s="65">
        <f>VLOOKUP($A8,'Return Data'!$B$7:$R$2843,16,0)</f>
        <v>9.3056000000000001</v>
      </c>
      <c r="S8" s="67">
        <f t="shared" ref="S8:S26" si="6">RANK(R8,R$8:R$26,0)</f>
        <v>1</v>
      </c>
    </row>
    <row r="9" spans="1:19" x14ac:dyDescent="0.3">
      <c r="A9" s="82" t="s">
        <v>614</v>
      </c>
      <c r="B9" s="64">
        <f>VLOOKUP($A9,'Return Data'!$B$7:$R$2843,3,0)</f>
        <v>44376</v>
      </c>
      <c r="C9" s="65">
        <f>VLOOKUP($A9,'Return Data'!$B$7:$R$2843,4,0)</f>
        <v>13.344900000000001</v>
      </c>
      <c r="D9" s="65">
        <f>VLOOKUP($A9,'Return Data'!$B$7:$R$2843,9,0)</f>
        <v>1.1208</v>
      </c>
      <c r="E9" s="66">
        <f t="shared" si="0"/>
        <v>9</v>
      </c>
      <c r="F9" s="65">
        <f>VLOOKUP($A9,'Return Data'!$B$7:$R$2843,10,0)</f>
        <v>5.5195999999999996</v>
      </c>
      <c r="G9" s="66">
        <f t="shared" si="1"/>
        <v>8</v>
      </c>
      <c r="H9" s="65">
        <f>VLOOKUP($A9,'Return Data'!$B$7:$R$2843,11,0)</f>
        <v>3.3149999999999999</v>
      </c>
      <c r="I9" s="66">
        <f t="shared" si="2"/>
        <v>6</v>
      </c>
      <c r="J9" s="65">
        <f>VLOOKUP($A9,'Return Data'!$B$7:$R$2843,12,0)</f>
        <v>5.6329000000000002</v>
      </c>
      <c r="K9" s="66">
        <f t="shared" si="3"/>
        <v>8</v>
      </c>
      <c r="L9" s="65">
        <f>VLOOKUP($A9,'Return Data'!$B$7:$R$2843,13,0)</f>
        <v>6.3779000000000003</v>
      </c>
      <c r="M9" s="66">
        <f t="shared" si="4"/>
        <v>3</v>
      </c>
      <c r="N9" s="65">
        <f>VLOOKUP($A9,'Return Data'!$B$7:$R$2843,17,0)</f>
        <v>9.2430000000000003</v>
      </c>
      <c r="O9" s="66">
        <f t="shared" si="5"/>
        <v>2</v>
      </c>
      <c r="P9" s="65">
        <f>VLOOKUP($A9,'Return Data'!$B$7:$R$2843,14,0)</f>
        <v>7.8810000000000002</v>
      </c>
      <c r="Q9" s="66">
        <f>RANK(P9,P$8:P$26,0)</f>
        <v>11</v>
      </c>
      <c r="R9" s="65">
        <f>VLOOKUP($A9,'Return Data'!$B$7:$R$2843,16,0)</f>
        <v>7.55</v>
      </c>
      <c r="S9" s="67">
        <f t="shared" si="6"/>
        <v>11</v>
      </c>
    </row>
    <row r="10" spans="1:19" x14ac:dyDescent="0.3">
      <c r="A10" s="82" t="s">
        <v>615</v>
      </c>
      <c r="B10" s="64">
        <f>VLOOKUP($A10,'Return Data'!$B$7:$R$2843,3,0)</f>
        <v>44376</v>
      </c>
      <c r="C10" s="65">
        <f>VLOOKUP($A10,'Return Data'!$B$7:$R$2843,4,0)</f>
        <v>21.9025</v>
      </c>
      <c r="D10" s="65">
        <f>VLOOKUP($A10,'Return Data'!$B$7:$R$2843,9,0)</f>
        <v>2.5731999999999999</v>
      </c>
      <c r="E10" s="66">
        <f t="shared" si="0"/>
        <v>3</v>
      </c>
      <c r="F10" s="65">
        <f>VLOOKUP($A10,'Return Data'!$B$7:$R$2843,10,0)</f>
        <v>4.835</v>
      </c>
      <c r="G10" s="66">
        <f t="shared" si="1"/>
        <v>16</v>
      </c>
      <c r="H10" s="65">
        <f>VLOOKUP($A10,'Return Data'!$B$7:$R$2843,11,0)</f>
        <v>1.4192</v>
      </c>
      <c r="I10" s="66">
        <f t="shared" si="2"/>
        <v>18</v>
      </c>
      <c r="J10" s="65">
        <f>VLOOKUP($A10,'Return Data'!$B$7:$R$2843,12,0)</f>
        <v>4.3555000000000001</v>
      </c>
      <c r="K10" s="66">
        <f t="shared" si="3"/>
        <v>18</v>
      </c>
      <c r="L10" s="65">
        <f>VLOOKUP($A10,'Return Data'!$B$7:$R$2843,13,0)</f>
        <v>4.7164999999999999</v>
      </c>
      <c r="M10" s="66">
        <f t="shared" si="4"/>
        <v>15</v>
      </c>
      <c r="N10" s="65">
        <f>VLOOKUP($A10,'Return Data'!$B$7:$R$2843,17,0)</f>
        <v>7.7610999999999999</v>
      </c>
      <c r="O10" s="66">
        <f t="shared" si="5"/>
        <v>16</v>
      </c>
      <c r="P10" s="65">
        <f>VLOOKUP($A10,'Return Data'!$B$7:$R$2843,14,0)</f>
        <v>5.0898000000000003</v>
      </c>
      <c r="Q10" s="66">
        <f>RANK(P10,P$8:P$26,0)</f>
        <v>15</v>
      </c>
      <c r="R10" s="65">
        <f>VLOOKUP($A10,'Return Data'!$B$7:$R$2843,16,0)</f>
        <v>6.3956</v>
      </c>
      <c r="S10" s="67">
        <f t="shared" si="6"/>
        <v>18</v>
      </c>
    </row>
    <row r="11" spans="1:19" x14ac:dyDescent="0.3">
      <c r="A11" s="82" t="s">
        <v>618</v>
      </c>
      <c r="B11" s="64">
        <f>VLOOKUP($A11,'Return Data'!$B$7:$R$2843,3,0)</f>
        <v>44376</v>
      </c>
      <c r="C11" s="65">
        <f>VLOOKUP($A11,'Return Data'!$B$7:$R$2843,4,0)</f>
        <v>17.540299999999998</v>
      </c>
      <c r="D11" s="65">
        <f>VLOOKUP($A11,'Return Data'!$B$7:$R$2843,9,0)</f>
        <v>0.1366</v>
      </c>
      <c r="E11" s="66">
        <f t="shared" si="0"/>
        <v>14</v>
      </c>
      <c r="F11" s="65">
        <f>VLOOKUP($A11,'Return Data'!$B$7:$R$2843,10,0)</f>
        <v>5.0891999999999999</v>
      </c>
      <c r="G11" s="66">
        <f t="shared" si="1"/>
        <v>15</v>
      </c>
      <c r="H11" s="65">
        <f>VLOOKUP($A11,'Return Data'!$B$7:$R$2843,11,0)</f>
        <v>2.3481999999999998</v>
      </c>
      <c r="I11" s="66">
        <f t="shared" si="2"/>
        <v>14</v>
      </c>
      <c r="J11" s="65">
        <f>VLOOKUP($A11,'Return Data'!$B$7:$R$2843,12,0)</f>
        <v>4.7435999999999998</v>
      </c>
      <c r="K11" s="66">
        <f t="shared" si="3"/>
        <v>15</v>
      </c>
      <c r="L11" s="65">
        <f>VLOOKUP($A11,'Return Data'!$B$7:$R$2843,13,0)</f>
        <v>4.6595000000000004</v>
      </c>
      <c r="M11" s="66">
        <f t="shared" si="4"/>
        <v>16</v>
      </c>
      <c r="N11" s="65">
        <f>VLOOKUP($A11,'Return Data'!$B$7:$R$2843,17,0)</f>
        <v>7.4530000000000003</v>
      </c>
      <c r="O11" s="66">
        <f t="shared" si="5"/>
        <v>17</v>
      </c>
      <c r="P11" s="65">
        <f>VLOOKUP($A11,'Return Data'!$B$7:$R$2843,14,0)</f>
        <v>7.9635999999999996</v>
      </c>
      <c r="Q11" s="66">
        <f>RANK(P11,P$8:P$26,0)</f>
        <v>10</v>
      </c>
      <c r="R11" s="65">
        <f>VLOOKUP($A11,'Return Data'!$B$7:$R$2843,16,0)</f>
        <v>7.8952999999999998</v>
      </c>
      <c r="S11" s="67">
        <f t="shared" si="6"/>
        <v>9</v>
      </c>
    </row>
    <row r="12" spans="1:19" x14ac:dyDescent="0.3">
      <c r="A12" s="82" t="s">
        <v>620</v>
      </c>
      <c r="B12" s="64">
        <f>VLOOKUP($A12,'Return Data'!$B$7:$R$2843,3,0)</f>
        <v>44376</v>
      </c>
      <c r="C12" s="65">
        <f>VLOOKUP($A12,'Return Data'!$B$7:$R$2843,4,0)</f>
        <v>12.8323</v>
      </c>
      <c r="D12" s="65">
        <f>VLOOKUP($A12,'Return Data'!$B$7:$R$2843,9,0)</f>
        <v>3.0569999999999999</v>
      </c>
      <c r="E12" s="66">
        <f t="shared" si="0"/>
        <v>1</v>
      </c>
      <c r="F12" s="65">
        <f>VLOOKUP($A12,'Return Data'!$B$7:$R$2843,10,0)</f>
        <v>3.9535</v>
      </c>
      <c r="G12" s="66">
        <f t="shared" si="1"/>
        <v>18</v>
      </c>
      <c r="H12" s="65">
        <f>VLOOKUP($A12,'Return Data'!$B$7:$R$2843,11,0)</f>
        <v>3.3010999999999999</v>
      </c>
      <c r="I12" s="66">
        <f t="shared" si="2"/>
        <v>7</v>
      </c>
      <c r="J12" s="65">
        <f>VLOOKUP($A12,'Return Data'!$B$7:$R$2843,12,0)</f>
        <v>4.4127999999999998</v>
      </c>
      <c r="K12" s="66">
        <f t="shared" si="3"/>
        <v>17</v>
      </c>
      <c r="L12" s="65">
        <f>VLOOKUP($A12,'Return Data'!$B$7:$R$2843,13,0)</f>
        <v>4.7441000000000004</v>
      </c>
      <c r="M12" s="66">
        <f t="shared" si="4"/>
        <v>14</v>
      </c>
      <c r="N12" s="65">
        <f>VLOOKUP($A12,'Return Data'!$B$7:$R$2843,17,0)</f>
        <v>8.2757000000000005</v>
      </c>
      <c r="O12" s="66">
        <f t="shared" si="5"/>
        <v>12</v>
      </c>
      <c r="P12" s="65"/>
      <c r="Q12" s="66"/>
      <c r="R12" s="65">
        <f>VLOOKUP($A12,'Return Data'!$B$7:$R$2843,16,0)</f>
        <v>9.3056000000000001</v>
      </c>
      <c r="S12" s="67">
        <f t="shared" si="6"/>
        <v>1</v>
      </c>
    </row>
    <row r="13" spans="1:19" x14ac:dyDescent="0.3">
      <c r="A13" s="82" t="s">
        <v>623</v>
      </c>
      <c r="B13" s="64">
        <f>VLOOKUP($A13,'Return Data'!$B$7:$R$2843,3,0)</f>
        <v>44376</v>
      </c>
      <c r="C13" s="65">
        <f>VLOOKUP($A13,'Return Data'!$B$7:$R$2843,4,0)</f>
        <v>78.061099999999996</v>
      </c>
      <c r="D13" s="65">
        <f>VLOOKUP($A13,'Return Data'!$B$7:$R$2843,9,0)</f>
        <v>0.68279999999999996</v>
      </c>
      <c r="E13" s="66">
        <f t="shared" si="0"/>
        <v>10</v>
      </c>
      <c r="F13" s="65">
        <f>VLOOKUP($A13,'Return Data'!$B$7:$R$2843,10,0)</f>
        <v>4.6879999999999997</v>
      </c>
      <c r="G13" s="66">
        <f t="shared" si="1"/>
        <v>17</v>
      </c>
      <c r="H13" s="65">
        <f>VLOOKUP($A13,'Return Data'!$B$7:$R$2843,11,0)</f>
        <v>3.3988</v>
      </c>
      <c r="I13" s="66">
        <f t="shared" si="2"/>
        <v>5</v>
      </c>
      <c r="J13" s="65">
        <f>VLOOKUP($A13,'Return Data'!$B$7:$R$2843,12,0)</f>
        <v>6.0788000000000002</v>
      </c>
      <c r="K13" s="66">
        <f t="shared" si="3"/>
        <v>3</v>
      </c>
      <c r="L13" s="65">
        <f>VLOOKUP($A13,'Return Data'!$B$7:$R$2843,13,0)</f>
        <v>6.4393000000000002</v>
      </c>
      <c r="M13" s="66">
        <f t="shared" si="4"/>
        <v>2</v>
      </c>
      <c r="N13" s="65">
        <f>VLOOKUP($A13,'Return Data'!$B$7:$R$2843,17,0)</f>
        <v>7.4413999999999998</v>
      </c>
      <c r="O13" s="66">
        <f t="shared" si="5"/>
        <v>18</v>
      </c>
      <c r="P13" s="65">
        <f>VLOOKUP($A13,'Return Data'!$B$7:$R$2843,14,0)</f>
        <v>8.2916000000000007</v>
      </c>
      <c r="Q13" s="66">
        <f t="shared" ref="Q13:Q21" si="7">RANK(P13,P$8:P$26,0)</f>
        <v>8</v>
      </c>
      <c r="R13" s="65">
        <f>VLOOKUP($A13,'Return Data'!$B$7:$R$2843,16,0)</f>
        <v>8.9266000000000005</v>
      </c>
      <c r="S13" s="67">
        <f t="shared" si="6"/>
        <v>4</v>
      </c>
    </row>
    <row r="14" spans="1:19" x14ac:dyDescent="0.3">
      <c r="A14" s="82" t="s">
        <v>626</v>
      </c>
      <c r="B14" s="64">
        <f>VLOOKUP($A14,'Return Data'!$B$7:$R$2843,3,0)</f>
        <v>44376</v>
      </c>
      <c r="C14" s="65">
        <f>VLOOKUP($A14,'Return Data'!$B$7:$R$2843,4,0)</f>
        <v>25.2958</v>
      </c>
      <c r="D14" s="65">
        <f>VLOOKUP($A14,'Return Data'!$B$7:$R$2843,9,0)</f>
        <v>1.3046</v>
      </c>
      <c r="E14" s="66">
        <f t="shared" si="0"/>
        <v>8</v>
      </c>
      <c r="F14" s="65">
        <f>VLOOKUP($A14,'Return Data'!$B$7:$R$2843,10,0)</f>
        <v>6.1605999999999996</v>
      </c>
      <c r="G14" s="66">
        <f t="shared" si="1"/>
        <v>4</v>
      </c>
      <c r="H14" s="65">
        <f>VLOOKUP($A14,'Return Data'!$B$7:$R$2843,11,0)</f>
        <v>3.0154000000000001</v>
      </c>
      <c r="I14" s="66">
        <f t="shared" si="2"/>
        <v>9</v>
      </c>
      <c r="J14" s="65">
        <f>VLOOKUP($A14,'Return Data'!$B$7:$R$2843,12,0)</f>
        <v>5.9714999999999998</v>
      </c>
      <c r="K14" s="66">
        <f t="shared" si="3"/>
        <v>5</v>
      </c>
      <c r="L14" s="65">
        <f>VLOOKUP($A14,'Return Data'!$B$7:$R$2843,13,0)</f>
        <v>5.923</v>
      </c>
      <c r="M14" s="66">
        <f t="shared" si="4"/>
        <v>6</v>
      </c>
      <c r="N14" s="65">
        <f>VLOOKUP($A14,'Return Data'!$B$7:$R$2843,17,0)</f>
        <v>8.9810999999999996</v>
      </c>
      <c r="O14" s="66">
        <f t="shared" si="5"/>
        <v>6</v>
      </c>
      <c r="P14" s="65">
        <f>VLOOKUP($A14,'Return Data'!$B$7:$R$2843,14,0)</f>
        <v>9.3223000000000003</v>
      </c>
      <c r="Q14" s="66">
        <f t="shared" si="7"/>
        <v>3</v>
      </c>
      <c r="R14" s="65">
        <f>VLOOKUP($A14,'Return Data'!$B$7:$R$2843,16,0)</f>
        <v>8.7960999999999991</v>
      </c>
      <c r="S14" s="67">
        <f t="shared" si="6"/>
        <v>5</v>
      </c>
    </row>
    <row r="15" spans="1:19" x14ac:dyDescent="0.3">
      <c r="A15" s="82" t="s">
        <v>628</v>
      </c>
      <c r="B15" s="64">
        <f>VLOOKUP($A15,'Return Data'!$B$7:$R$2843,3,0)</f>
        <v>44376</v>
      </c>
      <c r="C15" s="65">
        <f>VLOOKUP($A15,'Return Data'!$B$7:$R$2843,4,0)</f>
        <v>22.973400000000002</v>
      </c>
      <c r="D15" s="65">
        <f>VLOOKUP($A15,'Return Data'!$B$7:$R$2843,9,0)</f>
        <v>3.0467</v>
      </c>
      <c r="E15" s="66">
        <f t="shared" si="0"/>
        <v>2</v>
      </c>
      <c r="F15" s="65">
        <f>VLOOKUP($A15,'Return Data'!$B$7:$R$2843,10,0)</f>
        <v>5.3137999999999996</v>
      </c>
      <c r="G15" s="66">
        <f t="shared" si="1"/>
        <v>11</v>
      </c>
      <c r="H15" s="65">
        <f>VLOOKUP($A15,'Return Data'!$B$7:$R$2843,11,0)</f>
        <v>3.7002999999999999</v>
      </c>
      <c r="I15" s="66">
        <f t="shared" si="2"/>
        <v>4</v>
      </c>
      <c r="J15" s="65">
        <f>VLOOKUP($A15,'Return Data'!$B$7:$R$2843,12,0)</f>
        <v>5.7260999999999997</v>
      </c>
      <c r="K15" s="66">
        <f t="shared" si="3"/>
        <v>7</v>
      </c>
      <c r="L15" s="65">
        <f>VLOOKUP($A15,'Return Data'!$B$7:$R$2843,13,0)</f>
        <v>5.8686999999999996</v>
      </c>
      <c r="M15" s="66">
        <f t="shared" si="4"/>
        <v>7</v>
      </c>
      <c r="N15" s="65">
        <f>VLOOKUP($A15,'Return Data'!$B$7:$R$2843,17,0)</f>
        <v>8.5843000000000007</v>
      </c>
      <c r="O15" s="66">
        <f t="shared" si="5"/>
        <v>8</v>
      </c>
      <c r="P15" s="65">
        <f>VLOOKUP($A15,'Return Data'!$B$7:$R$2843,14,0)</f>
        <v>8.6768999999999998</v>
      </c>
      <c r="Q15" s="66">
        <f t="shared" si="7"/>
        <v>6</v>
      </c>
      <c r="R15" s="65">
        <f>VLOOKUP($A15,'Return Data'!$B$7:$R$2843,16,0)</f>
        <v>7.2455999999999996</v>
      </c>
      <c r="S15" s="67">
        <f t="shared" si="6"/>
        <v>13</v>
      </c>
    </row>
    <row r="16" spans="1:19" x14ac:dyDescent="0.3">
      <c r="A16" s="82" t="s">
        <v>631</v>
      </c>
      <c r="B16" s="64">
        <f>VLOOKUP($A16,'Return Data'!$B$7:$R$2843,3,0)</f>
        <v>44376</v>
      </c>
      <c r="C16" s="65">
        <f>VLOOKUP($A16,'Return Data'!$B$7:$R$2843,4,0)</f>
        <v>15.2386</v>
      </c>
      <c r="D16" s="65">
        <f>VLOOKUP($A16,'Return Data'!$B$7:$R$2843,9,0)</f>
        <v>-1.0395000000000001</v>
      </c>
      <c r="E16" s="66">
        <f t="shared" si="0"/>
        <v>18</v>
      </c>
      <c r="F16" s="65">
        <f>VLOOKUP($A16,'Return Data'!$B$7:$R$2843,10,0)</f>
        <v>5.9996</v>
      </c>
      <c r="G16" s="66">
        <f t="shared" si="1"/>
        <v>6</v>
      </c>
      <c r="H16" s="65">
        <f>VLOOKUP($A16,'Return Data'!$B$7:$R$2843,11,0)</f>
        <v>2.8782000000000001</v>
      </c>
      <c r="I16" s="66">
        <f t="shared" si="2"/>
        <v>11</v>
      </c>
      <c r="J16" s="65">
        <f>VLOOKUP($A16,'Return Data'!$B$7:$R$2843,12,0)</f>
        <v>6.0518999999999998</v>
      </c>
      <c r="K16" s="66">
        <f t="shared" si="3"/>
        <v>4</v>
      </c>
      <c r="L16" s="65">
        <f>VLOOKUP($A16,'Return Data'!$B$7:$R$2843,13,0)</f>
        <v>5.6820000000000004</v>
      </c>
      <c r="M16" s="66">
        <f t="shared" si="4"/>
        <v>8</v>
      </c>
      <c r="N16" s="65">
        <f>VLOOKUP($A16,'Return Data'!$B$7:$R$2843,17,0)</f>
        <v>8.4257000000000009</v>
      </c>
      <c r="O16" s="66">
        <f t="shared" si="5"/>
        <v>10</v>
      </c>
      <c r="P16" s="65">
        <f>VLOOKUP($A16,'Return Data'!$B$7:$R$2843,14,0)</f>
        <v>8.5061999999999998</v>
      </c>
      <c r="Q16" s="66">
        <f t="shared" si="7"/>
        <v>7</v>
      </c>
      <c r="R16" s="65">
        <f>VLOOKUP($A16,'Return Data'!$B$7:$R$2843,16,0)</f>
        <v>8.0117999999999991</v>
      </c>
      <c r="S16" s="67">
        <f t="shared" si="6"/>
        <v>8</v>
      </c>
    </row>
    <row r="17" spans="1:19" x14ac:dyDescent="0.3">
      <c r="A17" s="82" t="s">
        <v>632</v>
      </c>
      <c r="B17" s="64">
        <f>VLOOKUP($A17,'Return Data'!$B$7:$R$2843,3,0)</f>
        <v>44376</v>
      </c>
      <c r="C17" s="65">
        <f>VLOOKUP($A17,'Return Data'!$B$7:$R$2843,4,0)</f>
        <v>2508.9247</v>
      </c>
      <c r="D17" s="65">
        <f>VLOOKUP($A17,'Return Data'!$B$7:$R$2843,9,0)</f>
        <v>8.5199999999999998E-2</v>
      </c>
      <c r="E17" s="66">
        <f t="shared" si="0"/>
        <v>15</v>
      </c>
      <c r="F17" s="65">
        <f>VLOOKUP($A17,'Return Data'!$B$7:$R$2843,10,0)</f>
        <v>5.1877000000000004</v>
      </c>
      <c r="G17" s="66">
        <f t="shared" si="1"/>
        <v>12</v>
      </c>
      <c r="H17" s="65">
        <f>VLOOKUP($A17,'Return Data'!$B$7:$R$2843,11,0)</f>
        <v>2.6631</v>
      </c>
      <c r="I17" s="66">
        <f t="shared" si="2"/>
        <v>12</v>
      </c>
      <c r="J17" s="65">
        <f>VLOOKUP($A17,'Return Data'!$B$7:$R$2843,12,0)</f>
        <v>4.6775000000000002</v>
      </c>
      <c r="K17" s="66">
        <f t="shared" si="3"/>
        <v>16</v>
      </c>
      <c r="L17" s="65">
        <f>VLOOKUP($A17,'Return Data'!$B$7:$R$2843,13,0)</f>
        <v>5.1897000000000002</v>
      </c>
      <c r="M17" s="66">
        <f t="shared" si="4"/>
        <v>12</v>
      </c>
      <c r="N17" s="65">
        <f>VLOOKUP($A17,'Return Data'!$B$7:$R$2843,17,0)</f>
        <v>8.4975000000000005</v>
      </c>
      <c r="O17" s="66">
        <f t="shared" si="5"/>
        <v>9</v>
      </c>
      <c r="P17" s="65">
        <f>VLOOKUP($A17,'Return Data'!$B$7:$R$2843,14,0)</f>
        <v>8.7119999999999997</v>
      </c>
      <c r="Q17" s="66">
        <f t="shared" si="7"/>
        <v>5</v>
      </c>
      <c r="R17" s="65">
        <f>VLOOKUP($A17,'Return Data'!$B$7:$R$2843,16,0)</f>
        <v>6.8324999999999996</v>
      </c>
      <c r="S17" s="67">
        <f t="shared" si="6"/>
        <v>16</v>
      </c>
    </row>
    <row r="18" spans="1:19" x14ac:dyDescent="0.3">
      <c r="A18" s="82" t="s">
        <v>634</v>
      </c>
      <c r="B18" s="64">
        <f>VLOOKUP($A18,'Return Data'!$B$7:$R$2843,3,0)</f>
        <v>44376</v>
      </c>
      <c r="C18" s="65">
        <f>VLOOKUP($A18,'Return Data'!$B$7:$R$2843,4,0)</f>
        <v>2937.9434000000001</v>
      </c>
      <c r="D18" s="65">
        <f>VLOOKUP($A18,'Return Data'!$B$7:$R$2843,9,0)</f>
        <v>1.9384999999999999</v>
      </c>
      <c r="E18" s="66">
        <f t="shared" si="0"/>
        <v>6</v>
      </c>
      <c r="F18" s="65">
        <f>VLOOKUP($A18,'Return Data'!$B$7:$R$2843,10,0)</f>
        <v>5.6729000000000003</v>
      </c>
      <c r="G18" s="66">
        <f t="shared" si="1"/>
        <v>7</v>
      </c>
      <c r="H18" s="65">
        <f>VLOOKUP($A18,'Return Data'!$B$7:$R$2843,11,0)</f>
        <v>2.9540999999999999</v>
      </c>
      <c r="I18" s="66">
        <f t="shared" si="2"/>
        <v>10</v>
      </c>
      <c r="J18" s="65">
        <f>VLOOKUP($A18,'Return Data'!$B$7:$R$2843,12,0)</f>
        <v>5.1844000000000001</v>
      </c>
      <c r="K18" s="66">
        <f t="shared" si="3"/>
        <v>12</v>
      </c>
      <c r="L18" s="65">
        <f>VLOOKUP($A18,'Return Data'!$B$7:$R$2843,13,0)</f>
        <v>5.5944000000000003</v>
      </c>
      <c r="M18" s="66">
        <f t="shared" si="4"/>
        <v>9</v>
      </c>
      <c r="N18" s="65">
        <f>VLOOKUP($A18,'Return Data'!$B$7:$R$2843,17,0)</f>
        <v>7.9748999999999999</v>
      </c>
      <c r="O18" s="66">
        <f t="shared" si="5"/>
        <v>15</v>
      </c>
      <c r="P18" s="65">
        <f>VLOOKUP($A18,'Return Data'!$B$7:$R$2843,14,0)</f>
        <v>8.2558000000000007</v>
      </c>
      <c r="Q18" s="66">
        <f t="shared" si="7"/>
        <v>9</v>
      </c>
      <c r="R18" s="65">
        <f>VLOOKUP($A18,'Return Data'!$B$7:$R$2843,16,0)</f>
        <v>8.1342999999999996</v>
      </c>
      <c r="S18" s="67">
        <f t="shared" si="6"/>
        <v>7</v>
      </c>
    </row>
    <row r="19" spans="1:19" x14ac:dyDescent="0.3">
      <c r="A19" s="82" t="s">
        <v>637</v>
      </c>
      <c r="B19" s="64">
        <f>VLOOKUP($A19,'Return Data'!$B$7:$R$2843,3,0)</f>
        <v>44376</v>
      </c>
      <c r="C19" s="65">
        <f>VLOOKUP($A19,'Return Data'!$B$7:$R$2843,4,0)</f>
        <v>57.689100000000003</v>
      </c>
      <c r="D19" s="65">
        <f>VLOOKUP($A19,'Return Data'!$B$7:$R$2843,9,0)</f>
        <v>2.7699999999999999E-2</v>
      </c>
      <c r="E19" s="66">
        <f t="shared" si="0"/>
        <v>16</v>
      </c>
      <c r="F19" s="65">
        <f>VLOOKUP($A19,'Return Data'!$B$7:$R$2843,10,0)</f>
        <v>6.0374999999999996</v>
      </c>
      <c r="G19" s="66">
        <f t="shared" si="1"/>
        <v>5</v>
      </c>
      <c r="H19" s="65">
        <f>VLOOKUP($A19,'Return Data'!$B$7:$R$2843,11,0)</f>
        <v>1.9651000000000001</v>
      </c>
      <c r="I19" s="66">
        <f t="shared" si="2"/>
        <v>16</v>
      </c>
      <c r="J19" s="65">
        <f>VLOOKUP($A19,'Return Data'!$B$7:$R$2843,12,0)</f>
        <v>5.3059000000000003</v>
      </c>
      <c r="K19" s="66">
        <f t="shared" si="3"/>
        <v>10</v>
      </c>
      <c r="L19" s="65">
        <f>VLOOKUP($A19,'Return Data'!$B$7:$R$2843,13,0)</f>
        <v>4.6412000000000004</v>
      </c>
      <c r="M19" s="66">
        <f t="shared" si="4"/>
        <v>17</v>
      </c>
      <c r="N19" s="65">
        <f>VLOOKUP($A19,'Return Data'!$B$7:$R$2843,17,0)</f>
        <v>9.3857999999999997</v>
      </c>
      <c r="O19" s="66">
        <f t="shared" si="5"/>
        <v>1</v>
      </c>
      <c r="P19" s="65">
        <f>VLOOKUP($A19,'Return Data'!$B$7:$R$2843,14,0)</f>
        <v>10.154299999999999</v>
      </c>
      <c r="Q19" s="66">
        <f t="shared" si="7"/>
        <v>1</v>
      </c>
      <c r="R19" s="65">
        <f>VLOOKUP($A19,'Return Data'!$B$7:$R$2843,16,0)</f>
        <v>7.4901</v>
      </c>
      <c r="S19" s="67">
        <f t="shared" si="6"/>
        <v>12</v>
      </c>
    </row>
    <row r="20" spans="1:19" x14ac:dyDescent="0.3">
      <c r="A20" s="116" t="s">
        <v>1771</v>
      </c>
      <c r="B20" s="64">
        <f>VLOOKUP($A20,'Return Data'!$B$7:$R$2843,3,0)</f>
        <v>44376</v>
      </c>
      <c r="C20" s="65">
        <f>VLOOKUP($A20,'Return Data'!$B$7:$R$2843,4,0)</f>
        <v>46.058199999999999</v>
      </c>
      <c r="D20" s="65">
        <f>VLOOKUP($A20,'Return Data'!$B$7:$R$2843,9,0)</f>
        <v>2.2382</v>
      </c>
      <c r="E20" s="66">
        <f t="shared" si="0"/>
        <v>4</v>
      </c>
      <c r="F20" s="65">
        <f>VLOOKUP($A20,'Return Data'!$B$7:$R$2843,10,0)</f>
        <v>6.4039000000000001</v>
      </c>
      <c r="G20" s="66">
        <f t="shared" si="1"/>
        <v>3</v>
      </c>
      <c r="H20" s="65">
        <f>VLOOKUP($A20,'Return Data'!$B$7:$R$2843,11,0)</f>
        <v>4.3281000000000001</v>
      </c>
      <c r="I20" s="66">
        <f t="shared" si="2"/>
        <v>1</v>
      </c>
      <c r="J20" s="65">
        <f>VLOOKUP($A20,'Return Data'!$B$7:$R$2843,12,0)</f>
        <v>6.2054999999999998</v>
      </c>
      <c r="K20" s="66">
        <f t="shared" si="3"/>
        <v>1</v>
      </c>
      <c r="L20" s="65">
        <f>VLOOKUP($A20,'Return Data'!$B$7:$R$2843,13,0)</f>
        <v>6.9927000000000001</v>
      </c>
      <c r="M20" s="66">
        <f t="shared" si="4"/>
        <v>1</v>
      </c>
      <c r="N20" s="65">
        <f>VLOOKUP($A20,'Return Data'!$B$7:$R$2843,17,0)</f>
        <v>7.9965000000000002</v>
      </c>
      <c r="O20" s="66">
        <f t="shared" si="5"/>
        <v>13</v>
      </c>
      <c r="P20" s="65">
        <f>VLOOKUP($A20,'Return Data'!$B$7:$R$2843,14,0)</f>
        <v>7.7640000000000002</v>
      </c>
      <c r="Q20" s="66">
        <f t="shared" si="7"/>
        <v>13</v>
      </c>
      <c r="R20" s="65">
        <f>VLOOKUP($A20,'Return Data'!$B$7:$R$2843,16,0)</f>
        <v>7.6181999999999999</v>
      </c>
      <c r="S20" s="67">
        <f t="shared" si="6"/>
        <v>10</v>
      </c>
    </row>
    <row r="21" spans="1:19" x14ac:dyDescent="0.3">
      <c r="A21" s="82" t="s">
        <v>638</v>
      </c>
      <c r="B21" s="64">
        <f>VLOOKUP($A21,'Return Data'!$B$7:$R$2843,3,0)</f>
        <v>44376</v>
      </c>
      <c r="C21" s="65">
        <f>VLOOKUP($A21,'Return Data'!$B$7:$R$2843,4,0)</f>
        <v>34.2714</v>
      </c>
      <c r="D21" s="65">
        <f>VLOOKUP($A21,'Return Data'!$B$7:$R$2843,9,0)</f>
        <v>2.0004</v>
      </c>
      <c r="E21" s="66">
        <f t="shared" si="0"/>
        <v>5</v>
      </c>
      <c r="F21" s="65">
        <f>VLOOKUP($A21,'Return Data'!$B$7:$R$2843,10,0)</f>
        <v>6.7824999999999998</v>
      </c>
      <c r="G21" s="66">
        <f t="shared" si="1"/>
        <v>1</v>
      </c>
      <c r="H21" s="65">
        <f>VLOOKUP($A21,'Return Data'!$B$7:$R$2843,11,0)</f>
        <v>4.0446</v>
      </c>
      <c r="I21" s="66">
        <f t="shared" si="2"/>
        <v>2</v>
      </c>
      <c r="J21" s="65">
        <f>VLOOKUP($A21,'Return Data'!$B$7:$R$2843,12,0)</f>
        <v>5.8055000000000003</v>
      </c>
      <c r="K21" s="66">
        <f t="shared" si="3"/>
        <v>6</v>
      </c>
      <c r="L21" s="65">
        <f>VLOOKUP($A21,'Return Data'!$B$7:$R$2843,13,0)</f>
        <v>5.9404000000000003</v>
      </c>
      <c r="M21" s="66">
        <f t="shared" si="4"/>
        <v>5</v>
      </c>
      <c r="N21" s="65">
        <f>VLOOKUP($A21,'Return Data'!$B$7:$R$2843,17,0)</f>
        <v>7.9808000000000003</v>
      </c>
      <c r="O21" s="66">
        <f t="shared" si="5"/>
        <v>14</v>
      </c>
      <c r="P21" s="65">
        <f>VLOOKUP($A21,'Return Data'!$B$7:$R$2843,14,0)</f>
        <v>7.8268000000000004</v>
      </c>
      <c r="Q21" s="66">
        <f t="shared" si="7"/>
        <v>12</v>
      </c>
      <c r="R21" s="65">
        <f>VLOOKUP($A21,'Return Data'!$B$7:$R$2843,16,0)</f>
        <v>6.9137000000000004</v>
      </c>
      <c r="S21" s="67">
        <f t="shared" si="6"/>
        <v>15</v>
      </c>
    </row>
    <row r="22" spans="1:19" x14ac:dyDescent="0.3">
      <c r="A22" s="82" t="s">
        <v>641</v>
      </c>
      <c r="B22" s="64">
        <f>VLOOKUP($A22,'Return Data'!$B$7:$R$2843,3,0)</f>
        <v>44376</v>
      </c>
      <c r="C22" s="65">
        <f>VLOOKUP($A22,'Return Data'!$B$7:$R$2843,4,0)</f>
        <v>12.226000000000001</v>
      </c>
      <c r="D22" s="65">
        <f>VLOOKUP($A22,'Return Data'!$B$7:$R$2843,9,0)</f>
        <v>0.44800000000000001</v>
      </c>
      <c r="E22" s="66">
        <f t="shared" si="0"/>
        <v>11</v>
      </c>
      <c r="F22" s="65">
        <f>VLOOKUP($A22,'Return Data'!$B$7:$R$2843,10,0)</f>
        <v>5.1787000000000001</v>
      </c>
      <c r="G22" s="66">
        <f t="shared" si="1"/>
        <v>13</v>
      </c>
      <c r="H22" s="65">
        <f>VLOOKUP($A22,'Return Data'!$B$7:$R$2843,11,0)</f>
        <v>2.0415000000000001</v>
      </c>
      <c r="I22" s="66">
        <f t="shared" si="2"/>
        <v>15</v>
      </c>
      <c r="J22" s="65">
        <f>VLOOKUP($A22,'Return Data'!$B$7:$R$2843,12,0)</f>
        <v>4.7751000000000001</v>
      </c>
      <c r="K22" s="66">
        <f t="shared" si="3"/>
        <v>14</v>
      </c>
      <c r="L22" s="65">
        <f>VLOOKUP($A22,'Return Data'!$B$7:$R$2843,13,0)</f>
        <v>4.6262999999999996</v>
      </c>
      <c r="M22" s="66">
        <f t="shared" si="4"/>
        <v>18</v>
      </c>
      <c r="N22" s="65">
        <f>VLOOKUP($A22,'Return Data'!$B$7:$R$2843,17,0)</f>
        <v>8.3237000000000005</v>
      </c>
      <c r="O22" s="66">
        <f t="shared" si="5"/>
        <v>11</v>
      </c>
      <c r="P22" s="65"/>
      <c r="Q22" s="66"/>
      <c r="R22" s="65">
        <f>VLOOKUP($A22,'Return Data'!$B$7:$R$2843,16,0)</f>
        <v>8.7036999999999995</v>
      </c>
      <c r="S22" s="67">
        <f t="shared" si="6"/>
        <v>6</v>
      </c>
    </row>
    <row r="23" spans="1:19" x14ac:dyDescent="0.3">
      <c r="A23" s="82" t="s">
        <v>642</v>
      </c>
      <c r="B23" s="64">
        <f>VLOOKUP($A23,'Return Data'!$B$7:$R$2843,3,0)</f>
        <v>44376</v>
      </c>
      <c r="C23" s="65">
        <f>VLOOKUP($A23,'Return Data'!$B$7:$R$2843,4,0)</f>
        <v>31.660299999999999</v>
      </c>
      <c r="D23" s="65">
        <f>VLOOKUP($A23,'Return Data'!$B$7:$R$2843,9,0)</f>
        <v>0.42170000000000002</v>
      </c>
      <c r="E23" s="66">
        <f t="shared" si="0"/>
        <v>12</v>
      </c>
      <c r="F23" s="65">
        <f>VLOOKUP($A23,'Return Data'!$B$7:$R$2843,10,0)</f>
        <v>5.3236999999999997</v>
      </c>
      <c r="G23" s="66">
        <f t="shared" si="1"/>
        <v>10</v>
      </c>
      <c r="H23" s="65">
        <f>VLOOKUP($A23,'Return Data'!$B$7:$R$2843,11,0)</f>
        <v>3.0880000000000001</v>
      </c>
      <c r="I23" s="66">
        <f t="shared" si="2"/>
        <v>8</v>
      </c>
      <c r="J23" s="65">
        <f>VLOOKUP($A23,'Return Data'!$B$7:$R$2843,12,0)</f>
        <v>5.4179000000000004</v>
      </c>
      <c r="K23" s="66">
        <f t="shared" si="3"/>
        <v>9</v>
      </c>
      <c r="L23" s="65">
        <f>VLOOKUP($A23,'Return Data'!$B$7:$R$2843,13,0)</f>
        <v>5.3833000000000002</v>
      </c>
      <c r="M23" s="66">
        <f t="shared" si="4"/>
        <v>10</v>
      </c>
      <c r="N23" s="65">
        <f>VLOOKUP($A23,'Return Data'!$B$7:$R$2843,17,0)</f>
        <v>9.1235999999999997</v>
      </c>
      <c r="O23" s="66">
        <f t="shared" si="5"/>
        <v>3</v>
      </c>
      <c r="P23" s="65">
        <f>VLOOKUP($A23,'Return Data'!$B$7:$R$2843,14,0)</f>
        <v>9.4360999999999997</v>
      </c>
      <c r="Q23" s="66">
        <f>RANK(P23,P$8:P$26,0)</f>
        <v>2</v>
      </c>
      <c r="R23" s="65">
        <f>VLOOKUP($A23,'Return Data'!$B$7:$R$2843,16,0)</f>
        <v>7.2313000000000001</v>
      </c>
      <c r="S23" s="67">
        <f t="shared" si="6"/>
        <v>14</v>
      </c>
    </row>
    <row r="24" spans="1:19" x14ac:dyDescent="0.3">
      <c r="A24" s="82" t="s">
        <v>645</v>
      </c>
      <c r="B24" s="64">
        <f>VLOOKUP($A24,'Return Data'!$B$7:$R$2843,3,0)</f>
        <v>44376</v>
      </c>
      <c r="C24" s="65">
        <f>VLOOKUP($A24,'Return Data'!$B$7:$R$2843,4,0)</f>
        <v>192.02520000000001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-10.765599999999999</v>
      </c>
      <c r="S24" s="67">
        <f t="shared" si="6"/>
        <v>19</v>
      </c>
    </row>
    <row r="25" spans="1:19" x14ac:dyDescent="0.3">
      <c r="A25" s="82" t="s">
        <v>647</v>
      </c>
      <c r="B25" s="64">
        <f>VLOOKUP($A25,'Return Data'!$B$7:$R$2843,3,0)</f>
        <v>44376</v>
      </c>
      <c r="C25" s="65">
        <f>VLOOKUP($A25,'Return Data'!$B$7:$R$2843,4,0)</f>
        <v>12.152200000000001</v>
      </c>
      <c r="D25" s="65">
        <f>VLOOKUP($A25,'Return Data'!$B$7:$R$2843,9,0)</f>
        <v>-1.8367</v>
      </c>
      <c r="E25" s="66">
        <f t="shared" si="0"/>
        <v>19</v>
      </c>
      <c r="F25" s="65">
        <f>VLOOKUP($A25,'Return Data'!$B$7:$R$2843,10,0)</f>
        <v>5.4218000000000002</v>
      </c>
      <c r="G25" s="66">
        <f t="shared" si="1"/>
        <v>9</v>
      </c>
      <c r="H25" s="65">
        <f>VLOOKUP($A25,'Return Data'!$B$7:$R$2843,11,0)</f>
        <v>1.8807</v>
      </c>
      <c r="I25" s="66">
        <f t="shared" si="2"/>
        <v>17</v>
      </c>
      <c r="J25" s="65">
        <f>VLOOKUP($A25,'Return Data'!$B$7:$R$2843,12,0)</f>
        <v>5.1128999999999998</v>
      </c>
      <c r="K25" s="66">
        <f t="shared" si="3"/>
        <v>13</v>
      </c>
      <c r="L25" s="65">
        <f>VLOOKUP($A25,'Return Data'!$B$7:$R$2843,13,0)</f>
        <v>4.9684999999999997</v>
      </c>
      <c r="M25" s="66">
        <f t="shared" si="4"/>
        <v>13</v>
      </c>
      <c r="N25" s="65">
        <f>VLOOKUP($A25,'Return Data'!$B$7:$R$2843,17,0)</f>
        <v>8.8628</v>
      </c>
      <c r="O25" s="66">
        <f>RANK(N25,N$8:N$26,0)</f>
        <v>7</v>
      </c>
      <c r="P25" s="65">
        <f>VLOOKUP($A25,'Return Data'!$B$7:$R$2843,14,0)</f>
        <v>6.4537000000000004</v>
      </c>
      <c r="Q25" s="66">
        <f>RANK(P25,P$8:P$26,0)</f>
        <v>14</v>
      </c>
      <c r="R25" s="65">
        <f>VLOOKUP($A25,'Return Data'!$B$7:$R$2843,16,0)</f>
        <v>6.4927999999999999</v>
      </c>
      <c r="S25" s="67">
        <f t="shared" si="6"/>
        <v>17</v>
      </c>
    </row>
    <row r="26" spans="1:19" x14ac:dyDescent="0.3">
      <c r="A26" s="82" t="s">
        <v>649</v>
      </c>
      <c r="B26" s="64">
        <f>VLOOKUP($A26,'Return Data'!$B$7:$R$2843,3,0)</f>
        <v>44376</v>
      </c>
      <c r="C26" s="65">
        <f>VLOOKUP($A26,'Return Data'!$B$7:$R$2843,4,0)</f>
        <v>12.8505</v>
      </c>
      <c r="D26" s="65">
        <f>VLOOKUP($A26,'Return Data'!$B$7:$R$2843,9,0)</f>
        <v>0.15090000000000001</v>
      </c>
      <c r="E26" s="66">
        <f t="shared" si="0"/>
        <v>13</v>
      </c>
      <c r="F26" s="65">
        <f>VLOOKUP($A26,'Return Data'!$B$7:$R$2843,10,0)</f>
        <v>5.1723999999999997</v>
      </c>
      <c r="G26" s="66">
        <f t="shared" si="1"/>
        <v>14</v>
      </c>
      <c r="H26" s="65">
        <f>VLOOKUP($A26,'Return Data'!$B$7:$R$2843,11,0)</f>
        <v>2.5173000000000001</v>
      </c>
      <c r="I26" s="66">
        <f t="shared" si="2"/>
        <v>13</v>
      </c>
      <c r="J26" s="65">
        <f>VLOOKUP($A26,'Return Data'!$B$7:$R$2843,12,0)</f>
        <v>5.2012999999999998</v>
      </c>
      <c r="K26" s="66">
        <f t="shared" si="3"/>
        <v>11</v>
      </c>
      <c r="L26" s="65">
        <f>VLOOKUP($A26,'Return Data'!$B$7:$R$2843,13,0)</f>
        <v>5.3216000000000001</v>
      </c>
      <c r="M26" s="66">
        <f t="shared" si="4"/>
        <v>11</v>
      </c>
      <c r="N26" s="65">
        <f>VLOOKUP($A26,'Return Data'!$B$7:$R$2843,17,0)</f>
        <v>8.9964999999999993</v>
      </c>
      <c r="O26" s="66">
        <f>RANK(N26,N$8:N$26,0)</f>
        <v>5</v>
      </c>
      <c r="P26" s="65"/>
      <c r="Q26" s="66"/>
      <c r="R26" s="65">
        <f>VLOOKUP($A26,'Return Data'!$B$7:$R$2843,16,0)</f>
        <v>9.0555000000000003</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0.95675789473684214</v>
      </c>
      <c r="E28" s="88"/>
      <c r="F28" s="89">
        <f>AVERAGE(F8:F26)</f>
        <v>5.2191999999999998</v>
      </c>
      <c r="G28" s="88"/>
      <c r="H28" s="89">
        <f>AVERAGE(H8:H26)</f>
        <v>2.767268421052631</v>
      </c>
      <c r="I28" s="88"/>
      <c r="J28" s="89">
        <f>AVERAGE(J8:J26)</f>
        <v>5.0941947368421054</v>
      </c>
      <c r="K28" s="88"/>
      <c r="L28" s="89">
        <f>AVERAGE(L8:L26)</f>
        <v>4.4301000000000004</v>
      </c>
      <c r="M28" s="88"/>
      <c r="N28" s="89">
        <f>AVERAGE(N8:N26)</f>
        <v>8.465816666666667</v>
      </c>
      <c r="O28" s="88"/>
      <c r="P28" s="89">
        <f>AVERAGE(P8:P26)</f>
        <v>8.2412333333333336</v>
      </c>
      <c r="Q28" s="88"/>
      <c r="R28" s="89">
        <f>AVERAGE(R8:R26)</f>
        <v>6.9020368421052636</v>
      </c>
      <c r="S28" s="90"/>
    </row>
    <row r="29" spans="1:19" x14ac:dyDescent="0.3">
      <c r="A29" s="87" t="s">
        <v>28</v>
      </c>
      <c r="B29" s="88"/>
      <c r="C29" s="88"/>
      <c r="D29" s="89">
        <f>MIN(D8:D26)</f>
        <v>-1.8367</v>
      </c>
      <c r="E29" s="88"/>
      <c r="F29" s="89">
        <f>MIN(F8:F26)</f>
        <v>0</v>
      </c>
      <c r="G29" s="88"/>
      <c r="H29" s="89">
        <f>MIN(H8:H26)</f>
        <v>0</v>
      </c>
      <c r="I29" s="88"/>
      <c r="J29" s="89">
        <f>MIN(J8:J26)</f>
        <v>0</v>
      </c>
      <c r="K29" s="88"/>
      <c r="L29" s="89">
        <f>MIN(L8:L26)</f>
        <v>-15.1547</v>
      </c>
      <c r="M29" s="88"/>
      <c r="N29" s="89">
        <f>MIN(N8:N26)</f>
        <v>7.4413999999999998</v>
      </c>
      <c r="O29" s="88"/>
      <c r="P29" s="89">
        <f>MIN(P8:P26)</f>
        <v>5.0898000000000003</v>
      </c>
      <c r="Q29" s="88"/>
      <c r="R29" s="89">
        <f>MIN(R8:R26)</f>
        <v>-10.765599999999999</v>
      </c>
      <c r="S29" s="90"/>
    </row>
    <row r="30" spans="1:19" ht="15" thickBot="1" x14ac:dyDescent="0.35">
      <c r="A30" s="91" t="s">
        <v>29</v>
      </c>
      <c r="B30" s="92"/>
      <c r="C30" s="92"/>
      <c r="D30" s="93">
        <f>MAX(D8:D26)</f>
        <v>3.0569999999999999</v>
      </c>
      <c r="E30" s="92"/>
      <c r="F30" s="93">
        <f>MAX(F8:F26)</f>
        <v>6.7824999999999998</v>
      </c>
      <c r="G30" s="92"/>
      <c r="H30" s="93">
        <f>MAX(H8:H26)</f>
        <v>4.3281000000000001</v>
      </c>
      <c r="I30" s="92"/>
      <c r="J30" s="93">
        <f>MAX(J8:J26)</f>
        <v>6.2054999999999998</v>
      </c>
      <c r="K30" s="92"/>
      <c r="L30" s="93">
        <f>MAX(L8:L26)</f>
        <v>6.9927000000000001</v>
      </c>
      <c r="M30" s="92"/>
      <c r="N30" s="93">
        <f>MAX(N8:N26)</f>
        <v>9.3857999999999997</v>
      </c>
      <c r="O30" s="92"/>
      <c r="P30" s="93">
        <f>MAX(P8:P26)</f>
        <v>10.154299999999999</v>
      </c>
      <c r="Q30" s="92"/>
      <c r="R30" s="93">
        <f>MAX(R8:R26)</f>
        <v>9.3056000000000001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44376</v>
      </c>
      <c r="C8" s="65">
        <f>VLOOKUP($A8,'Return Data'!$B$7:$R$2843,4,0)</f>
        <v>304.88</v>
      </c>
      <c r="D8" s="65">
        <f>VLOOKUP($A8,'Return Data'!$B$7:$R$2843,10,0)</f>
        <v>9.9023000000000003</v>
      </c>
      <c r="E8" s="66">
        <f t="shared" ref="E8:E36" si="0">RANK(D8,D$8:D$36,0)</f>
        <v>14</v>
      </c>
      <c r="F8" s="65">
        <f>VLOOKUP($A8,'Return Data'!$B$7:$R$2843,11,0)</f>
        <v>15.2056</v>
      </c>
      <c r="G8" s="66">
        <f t="shared" ref="G8:G36" si="1">RANK(F8,F$8:F$36,0)</f>
        <v>11</v>
      </c>
      <c r="H8" s="65">
        <f>VLOOKUP($A8,'Return Data'!$B$7:$R$2843,12,0)</f>
        <v>43.075699999999998</v>
      </c>
      <c r="I8" s="66">
        <f t="shared" ref="I8:I36" si="2">RANK(H8,H$8:H$36,0)</f>
        <v>7</v>
      </c>
      <c r="J8" s="65">
        <f>VLOOKUP($A8,'Return Data'!$B$7:$R$2843,13,0)</f>
        <v>54.910800000000002</v>
      </c>
      <c r="K8" s="66">
        <f t="shared" ref="K8:K36" si="3">RANK(J8,J$8:J$36,0)</f>
        <v>7</v>
      </c>
      <c r="L8" s="65">
        <f>VLOOKUP($A8,'Return Data'!$B$7:$R$2843,17,0)</f>
        <v>15.763500000000001</v>
      </c>
      <c r="M8" s="66">
        <f t="shared" ref="M8:M36" si="4">RANK(L8,L$8:L$36,0)</f>
        <v>19</v>
      </c>
      <c r="N8" s="65">
        <f>VLOOKUP($A8,'Return Data'!$B$7:$R$2843,14,0)</f>
        <v>12.517099999999999</v>
      </c>
      <c r="O8" s="66">
        <f t="shared" ref="O8:O26" si="5">RANK(N8,N$8:N$36,0)</f>
        <v>20</v>
      </c>
      <c r="P8" s="65">
        <f>VLOOKUP($A8,'Return Data'!$B$7:$R$2843,15,0)</f>
        <v>12.745200000000001</v>
      </c>
      <c r="Q8" s="66">
        <f t="shared" ref="Q8:Q26" si="6">RANK(P8,P$8:P$36,0)</f>
        <v>18</v>
      </c>
      <c r="R8" s="65">
        <f>VLOOKUP($A8,'Return Data'!$B$7:$R$2843,16,0)</f>
        <v>19.883500000000002</v>
      </c>
      <c r="S8" s="67">
        <f t="shared" ref="S8:S36" si="7">RANK(R8,R$8:R$36,0)</f>
        <v>4</v>
      </c>
    </row>
    <row r="9" spans="1:20" x14ac:dyDescent="0.3">
      <c r="A9" s="63" t="s">
        <v>951</v>
      </c>
      <c r="B9" s="64">
        <f>VLOOKUP($A9,'Return Data'!$B$7:$R$2843,3,0)</f>
        <v>44376</v>
      </c>
      <c r="C9" s="65">
        <f>VLOOKUP($A9,'Return Data'!$B$7:$R$2843,4,0)</f>
        <v>41.89</v>
      </c>
      <c r="D9" s="65">
        <f>VLOOKUP($A9,'Return Data'!$B$7:$R$2843,10,0)</f>
        <v>9.3734000000000002</v>
      </c>
      <c r="E9" s="66">
        <f t="shared" si="0"/>
        <v>20</v>
      </c>
      <c r="F9" s="65">
        <f>VLOOKUP($A9,'Return Data'!$B$7:$R$2843,11,0)</f>
        <v>10.0053</v>
      </c>
      <c r="G9" s="66">
        <f t="shared" si="1"/>
        <v>27</v>
      </c>
      <c r="H9" s="65">
        <f>VLOOKUP($A9,'Return Data'!$B$7:$R$2843,12,0)</f>
        <v>37.119500000000002</v>
      </c>
      <c r="I9" s="66">
        <f t="shared" si="2"/>
        <v>23</v>
      </c>
      <c r="J9" s="65">
        <f>VLOOKUP($A9,'Return Data'!$B$7:$R$2843,13,0)</f>
        <v>46.009099999999997</v>
      </c>
      <c r="K9" s="66">
        <f t="shared" si="3"/>
        <v>26</v>
      </c>
      <c r="L9" s="65">
        <f>VLOOKUP($A9,'Return Data'!$B$7:$R$2843,17,0)</f>
        <v>18.171600000000002</v>
      </c>
      <c r="M9" s="66">
        <f t="shared" si="4"/>
        <v>7</v>
      </c>
      <c r="N9" s="65">
        <f>VLOOKUP($A9,'Return Data'!$B$7:$R$2843,14,0)</f>
        <v>15.565799999999999</v>
      </c>
      <c r="O9" s="66">
        <f t="shared" si="5"/>
        <v>3</v>
      </c>
      <c r="P9" s="65">
        <f>VLOOKUP($A9,'Return Data'!$B$7:$R$2843,15,0)</f>
        <v>16.658000000000001</v>
      </c>
      <c r="Q9" s="66">
        <f t="shared" si="6"/>
        <v>2</v>
      </c>
      <c r="R9" s="65">
        <f>VLOOKUP($A9,'Return Data'!$B$7:$R$2843,16,0)</f>
        <v>13.2804</v>
      </c>
      <c r="S9" s="67">
        <f t="shared" si="7"/>
        <v>16</v>
      </c>
    </row>
    <row r="10" spans="1:20" x14ac:dyDescent="0.3">
      <c r="A10" s="63" t="s">
        <v>952</v>
      </c>
      <c r="B10" s="64">
        <f>VLOOKUP($A10,'Return Data'!$B$7:$R$2843,3,0)</f>
        <v>44376</v>
      </c>
      <c r="C10" s="65">
        <f>VLOOKUP($A10,'Return Data'!$B$7:$R$2843,4,0)</f>
        <v>19.899999999999999</v>
      </c>
      <c r="D10" s="65">
        <f>VLOOKUP($A10,'Return Data'!$B$7:$R$2843,10,0)</f>
        <v>8.2110000000000003</v>
      </c>
      <c r="E10" s="66">
        <f t="shared" si="0"/>
        <v>25</v>
      </c>
      <c r="F10" s="65">
        <f>VLOOKUP($A10,'Return Data'!$B$7:$R$2843,11,0)</f>
        <v>13.068199999999999</v>
      </c>
      <c r="G10" s="66">
        <f t="shared" si="1"/>
        <v>20</v>
      </c>
      <c r="H10" s="65">
        <f>VLOOKUP($A10,'Return Data'!$B$7:$R$2843,12,0)</f>
        <v>39.649099999999997</v>
      </c>
      <c r="I10" s="66">
        <f t="shared" si="2"/>
        <v>14</v>
      </c>
      <c r="J10" s="65">
        <f>VLOOKUP($A10,'Return Data'!$B$7:$R$2843,13,0)</f>
        <v>48.729399999999998</v>
      </c>
      <c r="K10" s="66">
        <f t="shared" si="3"/>
        <v>21</v>
      </c>
      <c r="L10" s="65">
        <f>VLOOKUP($A10,'Return Data'!$B$7:$R$2843,17,0)</f>
        <v>15.7539</v>
      </c>
      <c r="M10" s="66">
        <f t="shared" si="4"/>
        <v>20</v>
      </c>
      <c r="N10" s="65">
        <f>VLOOKUP($A10,'Return Data'!$B$7:$R$2843,14,0)</f>
        <v>13.404299999999999</v>
      </c>
      <c r="O10" s="66">
        <f t="shared" si="5"/>
        <v>11</v>
      </c>
      <c r="P10" s="65">
        <f>VLOOKUP($A10,'Return Data'!$B$7:$R$2843,15,0)</f>
        <v>13.0153</v>
      </c>
      <c r="Q10" s="66">
        <f t="shared" si="6"/>
        <v>13</v>
      </c>
      <c r="R10" s="65">
        <f>VLOOKUP($A10,'Return Data'!$B$7:$R$2843,16,0)</f>
        <v>6.4390000000000001</v>
      </c>
      <c r="S10" s="67">
        <f t="shared" si="7"/>
        <v>29</v>
      </c>
    </row>
    <row r="11" spans="1:20" x14ac:dyDescent="0.3">
      <c r="A11" s="63" t="s">
        <v>954</v>
      </c>
      <c r="B11" s="64">
        <f>VLOOKUP($A11,'Return Data'!$B$7:$R$2843,3,0)</f>
        <v>44376</v>
      </c>
      <c r="C11" s="65">
        <f>VLOOKUP($A11,'Return Data'!$B$7:$R$2843,4,0)</f>
        <v>126.36</v>
      </c>
      <c r="D11" s="65">
        <f>VLOOKUP($A11,'Return Data'!$B$7:$R$2843,10,0)</f>
        <v>8.4356000000000009</v>
      </c>
      <c r="E11" s="66">
        <f t="shared" si="0"/>
        <v>23</v>
      </c>
      <c r="F11" s="65">
        <f>VLOOKUP($A11,'Return Data'!$B$7:$R$2843,11,0)</f>
        <v>11.5663</v>
      </c>
      <c r="G11" s="66">
        <f t="shared" si="1"/>
        <v>25</v>
      </c>
      <c r="H11" s="65">
        <f>VLOOKUP($A11,'Return Data'!$B$7:$R$2843,12,0)</f>
        <v>36.237200000000001</v>
      </c>
      <c r="I11" s="66">
        <f t="shared" si="2"/>
        <v>24</v>
      </c>
      <c r="J11" s="65">
        <f>VLOOKUP($A11,'Return Data'!$B$7:$R$2843,13,0)</f>
        <v>45.4253</v>
      </c>
      <c r="K11" s="66">
        <f t="shared" si="3"/>
        <v>27</v>
      </c>
      <c r="L11" s="65">
        <f>VLOOKUP($A11,'Return Data'!$B$7:$R$2843,17,0)</f>
        <v>17.303699999999999</v>
      </c>
      <c r="M11" s="66">
        <f t="shared" si="4"/>
        <v>8</v>
      </c>
      <c r="N11" s="65">
        <f>VLOOKUP($A11,'Return Data'!$B$7:$R$2843,14,0)</f>
        <v>14.8904</v>
      </c>
      <c r="O11" s="66">
        <f t="shared" si="5"/>
        <v>5</v>
      </c>
      <c r="P11" s="65">
        <f>VLOOKUP($A11,'Return Data'!$B$7:$R$2843,15,0)</f>
        <v>13.2889</v>
      </c>
      <c r="Q11" s="66">
        <f t="shared" si="6"/>
        <v>12</v>
      </c>
      <c r="R11" s="65">
        <f>VLOOKUP($A11,'Return Data'!$B$7:$R$2843,16,0)</f>
        <v>16.323699999999999</v>
      </c>
      <c r="S11" s="67">
        <f t="shared" si="7"/>
        <v>10</v>
      </c>
    </row>
    <row r="12" spans="1:20" x14ac:dyDescent="0.3">
      <c r="A12" s="63" t="s">
        <v>957</v>
      </c>
      <c r="B12" s="64">
        <f>VLOOKUP($A12,'Return Data'!$B$7:$R$2843,3,0)</f>
        <v>44376</v>
      </c>
      <c r="C12" s="65">
        <f>VLOOKUP($A12,'Return Data'!$B$7:$R$2843,4,0)</f>
        <v>37.96</v>
      </c>
      <c r="D12" s="65">
        <f>VLOOKUP($A12,'Return Data'!$B$7:$R$2843,10,0)</f>
        <v>9.4894999999999996</v>
      </c>
      <c r="E12" s="66">
        <f t="shared" si="0"/>
        <v>18</v>
      </c>
      <c r="F12" s="65">
        <f>VLOOKUP($A12,'Return Data'!$B$7:$R$2843,11,0)</f>
        <v>14.1998</v>
      </c>
      <c r="G12" s="66">
        <f t="shared" si="1"/>
        <v>16</v>
      </c>
      <c r="H12" s="65">
        <f>VLOOKUP($A12,'Return Data'!$B$7:$R$2843,12,0)</f>
        <v>39.5075</v>
      </c>
      <c r="I12" s="66">
        <f t="shared" si="2"/>
        <v>15</v>
      </c>
      <c r="J12" s="65">
        <f>VLOOKUP($A12,'Return Data'!$B$7:$R$2843,13,0)</f>
        <v>51.174799999999998</v>
      </c>
      <c r="K12" s="66">
        <f t="shared" si="3"/>
        <v>14</v>
      </c>
      <c r="L12" s="65">
        <f>VLOOKUP($A12,'Return Data'!$B$7:$R$2843,17,0)</f>
        <v>21.9192</v>
      </c>
      <c r="M12" s="66">
        <f t="shared" si="4"/>
        <v>1</v>
      </c>
      <c r="N12" s="65">
        <f>VLOOKUP($A12,'Return Data'!$B$7:$R$2843,14,0)</f>
        <v>17.9374</v>
      </c>
      <c r="O12" s="66">
        <f t="shared" si="5"/>
        <v>1</v>
      </c>
      <c r="P12" s="65">
        <f>VLOOKUP($A12,'Return Data'!$B$7:$R$2843,15,0)</f>
        <v>16.968299999999999</v>
      </c>
      <c r="Q12" s="66">
        <f t="shared" si="6"/>
        <v>1</v>
      </c>
      <c r="R12" s="65">
        <f>VLOOKUP($A12,'Return Data'!$B$7:$R$2843,16,0)</f>
        <v>13.061999999999999</v>
      </c>
      <c r="S12" s="67">
        <f t="shared" si="7"/>
        <v>17</v>
      </c>
    </row>
    <row r="13" spans="1:20" x14ac:dyDescent="0.3">
      <c r="A13" s="63" t="s">
        <v>959</v>
      </c>
      <c r="B13" s="64">
        <f>VLOOKUP($A13,'Return Data'!$B$7:$R$2843,3,0)</f>
        <v>44376</v>
      </c>
      <c r="C13" s="65">
        <f>VLOOKUP($A13,'Return Data'!$B$7:$R$2843,4,0)</f>
        <v>274.97899999999998</v>
      </c>
      <c r="D13" s="65">
        <f>VLOOKUP($A13,'Return Data'!$B$7:$R$2843,10,0)</f>
        <v>10.318099999999999</v>
      </c>
      <c r="E13" s="66">
        <f t="shared" si="0"/>
        <v>10</v>
      </c>
      <c r="F13" s="65">
        <f>VLOOKUP($A13,'Return Data'!$B$7:$R$2843,11,0)</f>
        <v>13.8653</v>
      </c>
      <c r="G13" s="66">
        <f t="shared" si="1"/>
        <v>18</v>
      </c>
      <c r="H13" s="65">
        <f>VLOOKUP($A13,'Return Data'!$B$7:$R$2843,12,0)</f>
        <v>38.621299999999998</v>
      </c>
      <c r="I13" s="66">
        <f t="shared" si="2"/>
        <v>19</v>
      </c>
      <c r="J13" s="65">
        <f>VLOOKUP($A13,'Return Data'!$B$7:$R$2843,13,0)</f>
        <v>49.243099999999998</v>
      </c>
      <c r="K13" s="66">
        <f t="shared" si="3"/>
        <v>20</v>
      </c>
      <c r="L13" s="65">
        <f>VLOOKUP($A13,'Return Data'!$B$7:$R$2843,17,0)</f>
        <v>13.772600000000001</v>
      </c>
      <c r="M13" s="66">
        <f t="shared" si="4"/>
        <v>25</v>
      </c>
      <c r="N13" s="65">
        <f>VLOOKUP($A13,'Return Data'!$B$7:$R$2843,14,0)</f>
        <v>11.485300000000001</v>
      </c>
      <c r="O13" s="66">
        <f t="shared" si="5"/>
        <v>25</v>
      </c>
      <c r="P13" s="65">
        <f>VLOOKUP($A13,'Return Data'!$B$7:$R$2843,15,0)</f>
        <v>11.8111</v>
      </c>
      <c r="Q13" s="66">
        <f t="shared" si="6"/>
        <v>24</v>
      </c>
      <c r="R13" s="65">
        <f>VLOOKUP($A13,'Return Data'!$B$7:$R$2843,16,0)</f>
        <v>19.8323</v>
      </c>
      <c r="S13" s="67">
        <f t="shared" si="7"/>
        <v>5</v>
      </c>
    </row>
    <row r="14" spans="1:20" x14ac:dyDescent="0.3">
      <c r="A14" s="63" t="s">
        <v>960</v>
      </c>
      <c r="B14" s="64">
        <f>VLOOKUP($A14,'Return Data'!$B$7:$R$2843,3,0)</f>
        <v>44376</v>
      </c>
      <c r="C14" s="65">
        <f>VLOOKUP($A14,'Return Data'!$B$7:$R$2843,4,0)</f>
        <v>49.53</v>
      </c>
      <c r="D14" s="65">
        <f>VLOOKUP($A14,'Return Data'!$B$7:$R$2843,10,0)</f>
        <v>9.1930999999999994</v>
      </c>
      <c r="E14" s="66">
        <f t="shared" si="0"/>
        <v>21</v>
      </c>
      <c r="F14" s="65">
        <f>VLOOKUP($A14,'Return Data'!$B$7:$R$2843,11,0)</f>
        <v>12.6706</v>
      </c>
      <c r="G14" s="66">
        <f t="shared" si="1"/>
        <v>21</v>
      </c>
      <c r="H14" s="65">
        <f>VLOOKUP($A14,'Return Data'!$B$7:$R$2843,12,0)</f>
        <v>37.928199999999997</v>
      </c>
      <c r="I14" s="66">
        <f t="shared" si="2"/>
        <v>21</v>
      </c>
      <c r="J14" s="65">
        <f>VLOOKUP($A14,'Return Data'!$B$7:$R$2843,13,0)</f>
        <v>51.052199999999999</v>
      </c>
      <c r="K14" s="66">
        <f t="shared" si="3"/>
        <v>15</v>
      </c>
      <c r="L14" s="65">
        <f>VLOOKUP($A14,'Return Data'!$B$7:$R$2843,17,0)</f>
        <v>16.5687</v>
      </c>
      <c r="M14" s="66">
        <f t="shared" si="4"/>
        <v>10</v>
      </c>
      <c r="N14" s="65">
        <f>VLOOKUP($A14,'Return Data'!$B$7:$R$2843,14,0)</f>
        <v>13.1929</v>
      </c>
      <c r="O14" s="66">
        <f t="shared" si="5"/>
        <v>15</v>
      </c>
      <c r="P14" s="65">
        <f>VLOOKUP($A14,'Return Data'!$B$7:$R$2843,15,0)</f>
        <v>14.2903</v>
      </c>
      <c r="Q14" s="66">
        <f t="shared" si="6"/>
        <v>4</v>
      </c>
      <c r="R14" s="65">
        <f>VLOOKUP($A14,'Return Data'!$B$7:$R$2843,16,0)</f>
        <v>14.115</v>
      </c>
      <c r="S14" s="67">
        <f t="shared" si="7"/>
        <v>14</v>
      </c>
    </row>
    <row r="15" spans="1:20" x14ac:dyDescent="0.3">
      <c r="A15" s="63" t="s">
        <v>962</v>
      </c>
      <c r="B15" s="64">
        <f>VLOOKUP($A15,'Return Data'!$B$7:$R$2843,3,0)</f>
        <v>44376</v>
      </c>
      <c r="C15" s="65">
        <f>VLOOKUP($A15,'Return Data'!$B$7:$R$2843,4,0)</f>
        <v>1571.33868993021</v>
      </c>
      <c r="D15" s="65">
        <f>VLOOKUP($A15,'Return Data'!$B$7:$R$2843,10,0)</f>
        <v>11.1256</v>
      </c>
      <c r="E15" s="66">
        <f t="shared" si="0"/>
        <v>5</v>
      </c>
      <c r="F15" s="65">
        <f>VLOOKUP($A15,'Return Data'!$B$7:$R$2843,11,0)</f>
        <v>22.6556</v>
      </c>
      <c r="G15" s="66">
        <f t="shared" si="1"/>
        <v>1</v>
      </c>
      <c r="H15" s="65">
        <f>VLOOKUP($A15,'Return Data'!$B$7:$R$2843,12,0)</f>
        <v>57.460299999999997</v>
      </c>
      <c r="I15" s="66">
        <f t="shared" si="2"/>
        <v>1</v>
      </c>
      <c r="J15" s="65">
        <f>VLOOKUP($A15,'Return Data'!$B$7:$R$2843,13,0)</f>
        <v>60.715899999999998</v>
      </c>
      <c r="K15" s="66">
        <f t="shared" si="3"/>
        <v>1</v>
      </c>
      <c r="L15" s="65">
        <f>VLOOKUP($A15,'Return Data'!$B$7:$R$2843,17,0)</f>
        <v>18.386500000000002</v>
      </c>
      <c r="M15" s="66">
        <f t="shared" si="4"/>
        <v>6</v>
      </c>
      <c r="N15" s="65">
        <f>VLOOKUP($A15,'Return Data'!$B$7:$R$2843,14,0)</f>
        <v>13.4267</v>
      </c>
      <c r="O15" s="66">
        <f t="shared" si="5"/>
        <v>10</v>
      </c>
      <c r="P15" s="65">
        <f>VLOOKUP($A15,'Return Data'!$B$7:$R$2843,15,0)</f>
        <v>12.262</v>
      </c>
      <c r="Q15" s="66">
        <f t="shared" si="6"/>
        <v>22</v>
      </c>
      <c r="R15" s="65">
        <f>VLOOKUP($A15,'Return Data'!$B$7:$R$2843,16,0)</f>
        <v>20.113199999999999</v>
      </c>
      <c r="S15" s="67">
        <f t="shared" si="7"/>
        <v>1</v>
      </c>
    </row>
    <row r="16" spans="1:20" x14ac:dyDescent="0.3">
      <c r="A16" s="63" t="s">
        <v>964</v>
      </c>
      <c r="B16" s="64">
        <f>VLOOKUP($A16,'Return Data'!$B$7:$R$2843,3,0)</f>
        <v>44376</v>
      </c>
      <c r="C16" s="65">
        <f>VLOOKUP($A16,'Return Data'!$B$7:$R$2843,4,0)</f>
        <v>766.58979547339197</v>
      </c>
      <c r="D16" s="65">
        <f>VLOOKUP($A16,'Return Data'!$B$7:$R$2843,10,0)</f>
        <v>10.0665</v>
      </c>
      <c r="E16" s="66">
        <f t="shared" si="0"/>
        <v>13</v>
      </c>
      <c r="F16" s="65">
        <f>VLOOKUP($A16,'Return Data'!$B$7:$R$2843,11,0)</f>
        <v>18.142499999999998</v>
      </c>
      <c r="G16" s="66">
        <f t="shared" si="1"/>
        <v>5</v>
      </c>
      <c r="H16" s="65">
        <f>VLOOKUP($A16,'Return Data'!$B$7:$R$2843,12,0)</f>
        <v>47.604900000000001</v>
      </c>
      <c r="I16" s="66">
        <f t="shared" si="2"/>
        <v>3</v>
      </c>
      <c r="J16" s="65">
        <f>VLOOKUP($A16,'Return Data'!$B$7:$R$2843,13,0)</f>
        <v>54.353099999999998</v>
      </c>
      <c r="K16" s="66">
        <f t="shared" si="3"/>
        <v>9</v>
      </c>
      <c r="L16" s="65">
        <f>VLOOKUP($A16,'Return Data'!$B$7:$R$2843,17,0)</f>
        <v>10.0036</v>
      </c>
      <c r="M16" s="66">
        <f t="shared" si="4"/>
        <v>28</v>
      </c>
      <c r="N16" s="65">
        <f>VLOOKUP($A16,'Return Data'!$B$7:$R$2843,14,0)</f>
        <v>12.6944</v>
      </c>
      <c r="O16" s="66">
        <f t="shared" si="5"/>
        <v>19</v>
      </c>
      <c r="P16" s="65">
        <f>VLOOKUP($A16,'Return Data'!$B$7:$R$2843,15,0)</f>
        <v>13.2896</v>
      </c>
      <c r="Q16" s="66">
        <f t="shared" si="6"/>
        <v>11</v>
      </c>
      <c r="R16" s="65">
        <f>VLOOKUP($A16,'Return Data'!$B$7:$R$2843,16,0)</f>
        <v>19.091699999999999</v>
      </c>
      <c r="S16" s="67">
        <f t="shared" si="7"/>
        <v>7</v>
      </c>
    </row>
    <row r="17" spans="1:19" x14ac:dyDescent="0.3">
      <c r="A17" s="63" t="s">
        <v>966</v>
      </c>
      <c r="B17" s="64">
        <f>VLOOKUP($A17,'Return Data'!$B$7:$R$2843,3,0)</f>
        <v>44376</v>
      </c>
      <c r="C17" s="65">
        <f>VLOOKUP($A17,'Return Data'!$B$7:$R$2843,4,0)</f>
        <v>290.6823</v>
      </c>
      <c r="D17" s="65">
        <f>VLOOKUP($A17,'Return Data'!$B$7:$R$2843,10,0)</f>
        <v>8.1759000000000004</v>
      </c>
      <c r="E17" s="66">
        <f t="shared" si="0"/>
        <v>26</v>
      </c>
      <c r="F17" s="65">
        <f>VLOOKUP($A17,'Return Data'!$B$7:$R$2843,11,0)</f>
        <v>11.6236</v>
      </c>
      <c r="G17" s="66">
        <f t="shared" si="1"/>
        <v>24</v>
      </c>
      <c r="H17" s="65">
        <f>VLOOKUP($A17,'Return Data'!$B$7:$R$2843,12,0)</f>
        <v>39.2864</v>
      </c>
      <c r="I17" s="66">
        <f t="shared" si="2"/>
        <v>16</v>
      </c>
      <c r="J17" s="65">
        <f>VLOOKUP($A17,'Return Data'!$B$7:$R$2843,13,0)</f>
        <v>49.289700000000003</v>
      </c>
      <c r="K17" s="66">
        <f t="shared" si="3"/>
        <v>19</v>
      </c>
      <c r="L17" s="65">
        <f>VLOOKUP($A17,'Return Data'!$B$7:$R$2843,17,0)</f>
        <v>16.3428</v>
      </c>
      <c r="M17" s="66">
        <f t="shared" si="4"/>
        <v>12</v>
      </c>
      <c r="N17" s="65">
        <f>VLOOKUP($A17,'Return Data'!$B$7:$R$2843,14,0)</f>
        <v>12.915800000000001</v>
      </c>
      <c r="O17" s="66">
        <f t="shared" si="5"/>
        <v>17</v>
      </c>
      <c r="P17" s="65">
        <f>VLOOKUP($A17,'Return Data'!$B$7:$R$2843,15,0)</f>
        <v>14.095800000000001</v>
      </c>
      <c r="Q17" s="66">
        <f t="shared" si="6"/>
        <v>7</v>
      </c>
      <c r="R17" s="65">
        <f>VLOOKUP($A17,'Return Data'!$B$7:$R$2843,16,0)</f>
        <v>19.902799999999999</v>
      </c>
      <c r="S17" s="67">
        <f t="shared" si="7"/>
        <v>3</v>
      </c>
    </row>
    <row r="18" spans="1:19" x14ac:dyDescent="0.3">
      <c r="A18" s="63" t="s">
        <v>968</v>
      </c>
      <c r="B18" s="64">
        <f>VLOOKUP($A18,'Return Data'!$B$7:$R$2843,3,0)</f>
        <v>44376</v>
      </c>
      <c r="C18" s="65">
        <f>VLOOKUP($A18,'Return Data'!$B$7:$R$2843,4,0)</f>
        <v>57.94</v>
      </c>
      <c r="D18" s="65">
        <f>VLOOKUP($A18,'Return Data'!$B$7:$R$2843,10,0)</f>
        <v>9.0327000000000002</v>
      </c>
      <c r="E18" s="66">
        <f t="shared" si="0"/>
        <v>22</v>
      </c>
      <c r="F18" s="65">
        <f>VLOOKUP($A18,'Return Data'!$B$7:$R$2843,11,0)</f>
        <v>15.372400000000001</v>
      </c>
      <c r="G18" s="66">
        <f t="shared" si="1"/>
        <v>9</v>
      </c>
      <c r="H18" s="65">
        <f>VLOOKUP($A18,'Return Data'!$B$7:$R$2843,12,0)</f>
        <v>41.801299999999998</v>
      </c>
      <c r="I18" s="66">
        <f t="shared" si="2"/>
        <v>10</v>
      </c>
      <c r="J18" s="65">
        <f>VLOOKUP($A18,'Return Data'!$B$7:$R$2843,13,0)</f>
        <v>52.2333</v>
      </c>
      <c r="K18" s="66">
        <f t="shared" si="3"/>
        <v>13</v>
      </c>
      <c r="L18" s="65">
        <f>VLOOKUP($A18,'Return Data'!$B$7:$R$2843,17,0)</f>
        <v>15.7639</v>
      </c>
      <c r="M18" s="66">
        <f t="shared" si="4"/>
        <v>18</v>
      </c>
      <c r="N18" s="65">
        <f>VLOOKUP($A18,'Return Data'!$B$7:$R$2843,14,0)</f>
        <v>13.493499999999999</v>
      </c>
      <c r="O18" s="66">
        <f t="shared" si="5"/>
        <v>9</v>
      </c>
      <c r="P18" s="65">
        <f>VLOOKUP($A18,'Return Data'!$B$7:$R$2843,15,0)</f>
        <v>14.214399999999999</v>
      </c>
      <c r="Q18" s="66">
        <f t="shared" si="6"/>
        <v>5</v>
      </c>
      <c r="R18" s="65">
        <f>VLOOKUP($A18,'Return Data'!$B$7:$R$2843,16,0)</f>
        <v>14.3405</v>
      </c>
      <c r="S18" s="67">
        <f t="shared" si="7"/>
        <v>13</v>
      </c>
    </row>
    <row r="19" spans="1:19" x14ac:dyDescent="0.3">
      <c r="A19" s="63" t="s">
        <v>970</v>
      </c>
      <c r="B19" s="64">
        <f>VLOOKUP($A19,'Return Data'!$B$7:$R$2843,3,0)</f>
        <v>44376</v>
      </c>
      <c r="C19" s="65">
        <f>VLOOKUP($A19,'Return Data'!$B$7:$R$2843,4,0)</f>
        <v>35</v>
      </c>
      <c r="D19" s="65">
        <f>VLOOKUP($A19,'Return Data'!$B$7:$R$2843,10,0)</f>
        <v>11.607100000000001</v>
      </c>
      <c r="E19" s="66">
        <f t="shared" si="0"/>
        <v>1</v>
      </c>
      <c r="F19" s="65">
        <f>VLOOKUP($A19,'Return Data'!$B$7:$R$2843,11,0)</f>
        <v>16.9786</v>
      </c>
      <c r="G19" s="66">
        <f t="shared" si="1"/>
        <v>6</v>
      </c>
      <c r="H19" s="65">
        <f>VLOOKUP($A19,'Return Data'!$B$7:$R$2843,12,0)</f>
        <v>42.103099999999998</v>
      </c>
      <c r="I19" s="66">
        <f t="shared" si="2"/>
        <v>9</v>
      </c>
      <c r="J19" s="65">
        <f>VLOOKUP($A19,'Return Data'!$B$7:$R$2843,13,0)</f>
        <v>54.117100000000001</v>
      </c>
      <c r="K19" s="66">
        <f t="shared" si="3"/>
        <v>10</v>
      </c>
      <c r="L19" s="65">
        <f>VLOOKUP($A19,'Return Data'!$B$7:$R$2843,17,0)</f>
        <v>20.027799999999999</v>
      </c>
      <c r="M19" s="66">
        <f t="shared" si="4"/>
        <v>2</v>
      </c>
      <c r="N19" s="65">
        <f>VLOOKUP($A19,'Return Data'!$B$7:$R$2843,14,0)</f>
        <v>14.6595</v>
      </c>
      <c r="O19" s="66">
        <f t="shared" si="5"/>
        <v>6</v>
      </c>
      <c r="P19" s="65">
        <f>VLOOKUP($A19,'Return Data'!$B$7:$R$2843,15,0)</f>
        <v>12.600199999999999</v>
      </c>
      <c r="Q19" s="66">
        <f t="shared" si="6"/>
        <v>20</v>
      </c>
      <c r="R19" s="65">
        <f>VLOOKUP($A19,'Return Data'!$B$7:$R$2843,16,0)</f>
        <v>14.7095</v>
      </c>
      <c r="S19" s="67">
        <f t="shared" si="7"/>
        <v>12</v>
      </c>
    </row>
    <row r="20" spans="1:19" x14ac:dyDescent="0.3">
      <c r="A20" s="63" t="s">
        <v>973</v>
      </c>
      <c r="B20" s="64">
        <f>VLOOKUP($A20,'Return Data'!$B$7:$R$2843,3,0)</f>
        <v>44376</v>
      </c>
      <c r="C20" s="65">
        <f>VLOOKUP($A20,'Return Data'!$B$7:$R$2843,4,0)</f>
        <v>44.41</v>
      </c>
      <c r="D20" s="65">
        <f>VLOOKUP($A20,'Return Data'!$B$7:$R$2843,10,0)</f>
        <v>8.2378999999999998</v>
      </c>
      <c r="E20" s="66">
        <f t="shared" si="0"/>
        <v>24</v>
      </c>
      <c r="F20" s="65">
        <f>VLOOKUP($A20,'Return Data'!$B$7:$R$2843,11,0)</f>
        <v>11.779500000000001</v>
      </c>
      <c r="G20" s="66">
        <f t="shared" si="1"/>
        <v>23</v>
      </c>
      <c r="H20" s="65">
        <f>VLOOKUP($A20,'Return Data'!$B$7:$R$2843,12,0)</f>
        <v>32.133299999999998</v>
      </c>
      <c r="I20" s="66">
        <f t="shared" si="2"/>
        <v>27</v>
      </c>
      <c r="J20" s="65">
        <f>VLOOKUP($A20,'Return Data'!$B$7:$R$2843,13,0)</f>
        <v>47.052999999999997</v>
      </c>
      <c r="K20" s="66">
        <f t="shared" si="3"/>
        <v>22</v>
      </c>
      <c r="L20" s="65">
        <f>VLOOKUP($A20,'Return Data'!$B$7:$R$2843,17,0)</f>
        <v>15.9773</v>
      </c>
      <c r="M20" s="66">
        <f t="shared" si="4"/>
        <v>14</v>
      </c>
      <c r="N20" s="65">
        <f>VLOOKUP($A20,'Return Data'!$B$7:$R$2843,14,0)</f>
        <v>12.2066</v>
      </c>
      <c r="O20" s="66">
        <f t="shared" si="5"/>
        <v>23</v>
      </c>
      <c r="P20" s="65">
        <f>VLOOKUP($A20,'Return Data'!$B$7:$R$2843,15,0)</f>
        <v>13.516400000000001</v>
      </c>
      <c r="Q20" s="66">
        <f t="shared" si="6"/>
        <v>10</v>
      </c>
      <c r="R20" s="65">
        <f>VLOOKUP($A20,'Return Data'!$B$7:$R$2843,16,0)</f>
        <v>10.401999999999999</v>
      </c>
      <c r="S20" s="67">
        <f t="shared" si="7"/>
        <v>23</v>
      </c>
    </row>
    <row r="21" spans="1:19" x14ac:dyDescent="0.3">
      <c r="A21" s="63" t="s">
        <v>974</v>
      </c>
      <c r="B21" s="64">
        <f>VLOOKUP($A21,'Return Data'!$B$7:$R$2843,3,0)</f>
        <v>44376</v>
      </c>
      <c r="C21" s="65">
        <f>VLOOKUP($A21,'Return Data'!$B$7:$R$2843,4,0)</f>
        <v>26.31</v>
      </c>
      <c r="D21" s="65">
        <f>VLOOKUP($A21,'Return Data'!$B$7:$R$2843,10,0)</f>
        <v>7.6074000000000002</v>
      </c>
      <c r="E21" s="66">
        <f t="shared" si="0"/>
        <v>28</v>
      </c>
      <c r="F21" s="65">
        <f>VLOOKUP($A21,'Return Data'!$B$7:$R$2843,11,0)</f>
        <v>7.9606000000000003</v>
      </c>
      <c r="G21" s="66">
        <f t="shared" si="1"/>
        <v>29</v>
      </c>
      <c r="H21" s="65">
        <f>VLOOKUP($A21,'Return Data'!$B$7:$R$2843,12,0)</f>
        <v>32.078299999999999</v>
      </c>
      <c r="I21" s="66">
        <f t="shared" si="2"/>
        <v>28</v>
      </c>
      <c r="J21" s="65">
        <f>VLOOKUP($A21,'Return Data'!$B$7:$R$2843,13,0)</f>
        <v>42.370100000000001</v>
      </c>
      <c r="K21" s="66">
        <f t="shared" si="3"/>
        <v>28</v>
      </c>
      <c r="L21" s="65">
        <f>VLOOKUP($A21,'Return Data'!$B$7:$R$2843,17,0)</f>
        <v>9.7545999999999999</v>
      </c>
      <c r="M21" s="66">
        <f t="shared" si="4"/>
        <v>29</v>
      </c>
      <c r="N21" s="65">
        <f>VLOOKUP($A21,'Return Data'!$B$7:$R$2843,14,0)</f>
        <v>9.7452000000000005</v>
      </c>
      <c r="O21" s="66">
        <f t="shared" si="5"/>
        <v>28</v>
      </c>
      <c r="P21" s="65">
        <f>VLOOKUP($A21,'Return Data'!$B$7:$R$2843,15,0)</f>
        <v>11.797599999999999</v>
      </c>
      <c r="Q21" s="66">
        <f t="shared" si="6"/>
        <v>25</v>
      </c>
      <c r="R21" s="65">
        <f>VLOOKUP($A21,'Return Data'!$B$7:$R$2843,16,0)</f>
        <v>10.852600000000001</v>
      </c>
      <c r="S21" s="67">
        <f t="shared" si="7"/>
        <v>22</v>
      </c>
    </row>
    <row r="22" spans="1:19" x14ac:dyDescent="0.3">
      <c r="A22" s="63" t="s">
        <v>976</v>
      </c>
      <c r="B22" s="64">
        <f>VLOOKUP($A22,'Return Data'!$B$7:$R$2843,3,0)</f>
        <v>44376</v>
      </c>
      <c r="C22" s="65">
        <f>VLOOKUP($A22,'Return Data'!$B$7:$R$2843,4,0)</f>
        <v>38.869999999999997</v>
      </c>
      <c r="D22" s="65">
        <f>VLOOKUP($A22,'Return Data'!$B$7:$R$2843,10,0)</f>
        <v>11.2797</v>
      </c>
      <c r="E22" s="66">
        <f t="shared" si="0"/>
        <v>2</v>
      </c>
      <c r="F22" s="65">
        <f>VLOOKUP($A22,'Return Data'!$B$7:$R$2843,11,0)</f>
        <v>14.525600000000001</v>
      </c>
      <c r="G22" s="66">
        <f t="shared" si="1"/>
        <v>15</v>
      </c>
      <c r="H22" s="65">
        <f>VLOOKUP($A22,'Return Data'!$B$7:$R$2843,12,0)</f>
        <v>34.2196</v>
      </c>
      <c r="I22" s="66">
        <f t="shared" si="2"/>
        <v>26</v>
      </c>
      <c r="J22" s="65">
        <f>VLOOKUP($A22,'Return Data'!$B$7:$R$2843,13,0)</f>
        <v>46.679200000000002</v>
      </c>
      <c r="K22" s="66">
        <f t="shared" si="3"/>
        <v>23</v>
      </c>
      <c r="L22" s="65">
        <f>VLOOKUP($A22,'Return Data'!$B$7:$R$2843,17,0)</f>
        <v>15.8865</v>
      </c>
      <c r="M22" s="66">
        <f t="shared" si="4"/>
        <v>16</v>
      </c>
      <c r="N22" s="65">
        <f>VLOOKUP($A22,'Return Data'!$B$7:$R$2843,14,0)</f>
        <v>12.295999999999999</v>
      </c>
      <c r="O22" s="66">
        <f t="shared" si="5"/>
        <v>22</v>
      </c>
      <c r="P22" s="65">
        <f>VLOOKUP($A22,'Return Data'!$B$7:$R$2843,15,0)</f>
        <v>12.776400000000001</v>
      </c>
      <c r="Q22" s="66">
        <f t="shared" si="6"/>
        <v>16</v>
      </c>
      <c r="R22" s="65">
        <f>VLOOKUP($A22,'Return Data'!$B$7:$R$2843,16,0)</f>
        <v>12.1249</v>
      </c>
      <c r="S22" s="67">
        <f t="shared" si="7"/>
        <v>19</v>
      </c>
    </row>
    <row r="23" spans="1:19" x14ac:dyDescent="0.3">
      <c r="A23" s="63" t="s">
        <v>978</v>
      </c>
      <c r="B23" s="64">
        <f>VLOOKUP($A23,'Return Data'!$B$7:$R$2843,3,0)</f>
        <v>44376</v>
      </c>
      <c r="C23" s="65">
        <f>VLOOKUP($A23,'Return Data'!$B$7:$R$2843,4,0)</f>
        <v>88.129000000000005</v>
      </c>
      <c r="D23" s="65">
        <f>VLOOKUP($A23,'Return Data'!$B$7:$R$2843,10,0)</f>
        <v>7.2233000000000001</v>
      </c>
      <c r="E23" s="66">
        <f t="shared" si="0"/>
        <v>29</v>
      </c>
      <c r="F23" s="65">
        <f>VLOOKUP($A23,'Return Data'!$B$7:$R$2843,11,0)</f>
        <v>9.7315000000000005</v>
      </c>
      <c r="G23" s="66">
        <f t="shared" si="1"/>
        <v>28</v>
      </c>
      <c r="H23" s="65">
        <f>VLOOKUP($A23,'Return Data'!$B$7:$R$2843,12,0)</f>
        <v>26.768899999999999</v>
      </c>
      <c r="I23" s="66">
        <f t="shared" si="2"/>
        <v>29</v>
      </c>
      <c r="J23" s="65">
        <f>VLOOKUP($A23,'Return Data'!$B$7:$R$2843,13,0)</f>
        <v>34.305900000000001</v>
      </c>
      <c r="K23" s="66">
        <f t="shared" si="3"/>
        <v>29</v>
      </c>
      <c r="L23" s="65">
        <f>VLOOKUP($A23,'Return Data'!$B$7:$R$2843,17,0)</f>
        <v>14.8515</v>
      </c>
      <c r="M23" s="66">
        <f t="shared" si="4"/>
        <v>22</v>
      </c>
      <c r="N23" s="65">
        <f>VLOOKUP($A23,'Return Data'!$B$7:$R$2843,14,0)</f>
        <v>10.982100000000001</v>
      </c>
      <c r="O23" s="66">
        <f t="shared" si="5"/>
        <v>26</v>
      </c>
      <c r="P23" s="65">
        <f>VLOOKUP($A23,'Return Data'!$B$7:$R$2843,15,0)</f>
        <v>10.375999999999999</v>
      </c>
      <c r="Q23" s="66">
        <f t="shared" si="6"/>
        <v>26</v>
      </c>
      <c r="R23" s="65">
        <f>VLOOKUP($A23,'Return Data'!$B$7:$R$2843,16,0)</f>
        <v>8.6392000000000007</v>
      </c>
      <c r="S23" s="67">
        <f t="shared" si="7"/>
        <v>28</v>
      </c>
    </row>
    <row r="24" spans="1:19" x14ac:dyDescent="0.3">
      <c r="A24" s="63" t="s">
        <v>1909</v>
      </c>
      <c r="B24" s="64">
        <f>VLOOKUP($A24,'Return Data'!$B$7:$R$2843,3,0)</f>
        <v>44376</v>
      </c>
      <c r="C24" s="65">
        <f>VLOOKUP($A24,'Return Data'!$B$7:$R$2843,4,0)</f>
        <v>341.28399999999999</v>
      </c>
      <c r="D24" s="65">
        <f>VLOOKUP($A24,'Return Data'!$B$7:$R$2843,10,0)</f>
        <v>10.221399999999999</v>
      </c>
      <c r="E24" s="66">
        <f t="shared" si="0"/>
        <v>11</v>
      </c>
      <c r="F24" s="65">
        <f>VLOOKUP($A24,'Return Data'!$B$7:$R$2843,11,0)</f>
        <v>16.543199999999999</v>
      </c>
      <c r="G24" s="66">
        <f t="shared" si="1"/>
        <v>7</v>
      </c>
      <c r="H24" s="65">
        <f>VLOOKUP($A24,'Return Data'!$B$7:$R$2843,12,0)</f>
        <v>41.130299999999998</v>
      </c>
      <c r="I24" s="66">
        <f t="shared" si="2"/>
        <v>11</v>
      </c>
      <c r="J24" s="65">
        <f>VLOOKUP($A24,'Return Data'!$B$7:$R$2843,13,0)</f>
        <v>56.2241</v>
      </c>
      <c r="K24" s="66">
        <f t="shared" si="3"/>
        <v>4</v>
      </c>
      <c r="L24" s="65">
        <f>VLOOKUP($A24,'Return Data'!$B$7:$R$2843,17,0)</f>
        <v>19.801100000000002</v>
      </c>
      <c r="M24" s="66">
        <f t="shared" si="4"/>
        <v>3</v>
      </c>
      <c r="N24" s="65">
        <f>VLOOKUP($A24,'Return Data'!$B$7:$R$2843,14,0)</f>
        <v>15.7936</v>
      </c>
      <c r="O24" s="66">
        <f t="shared" si="5"/>
        <v>2</v>
      </c>
      <c r="P24" s="65">
        <f>VLOOKUP($A24,'Return Data'!$B$7:$R$2843,15,0)</f>
        <v>14.0543</v>
      </c>
      <c r="Q24" s="66">
        <f t="shared" si="6"/>
        <v>8</v>
      </c>
      <c r="R24" s="65">
        <f>VLOOKUP($A24,'Return Data'!$B$7:$R$2843,16,0)</f>
        <v>19.924099999999999</v>
      </c>
      <c r="S24" s="67">
        <f t="shared" si="7"/>
        <v>2</v>
      </c>
    </row>
    <row r="25" spans="1:19" x14ac:dyDescent="0.3">
      <c r="A25" s="63" t="s">
        <v>981</v>
      </c>
      <c r="B25" s="64">
        <f>VLOOKUP($A25,'Return Data'!$B$7:$R$2843,3,0)</f>
        <v>44376</v>
      </c>
      <c r="C25" s="65">
        <f>VLOOKUP($A25,'Return Data'!$B$7:$R$2843,4,0)</f>
        <v>37.045000000000002</v>
      </c>
      <c r="D25" s="65">
        <f>VLOOKUP($A25,'Return Data'!$B$7:$R$2843,10,0)</f>
        <v>9.5358000000000001</v>
      </c>
      <c r="E25" s="66">
        <f t="shared" si="0"/>
        <v>17</v>
      </c>
      <c r="F25" s="65">
        <f>VLOOKUP($A25,'Return Data'!$B$7:$R$2843,11,0)</f>
        <v>13.8935</v>
      </c>
      <c r="G25" s="66">
        <f t="shared" si="1"/>
        <v>17</v>
      </c>
      <c r="H25" s="65">
        <f>VLOOKUP($A25,'Return Data'!$B$7:$R$2843,12,0)</f>
        <v>37.534799999999997</v>
      </c>
      <c r="I25" s="66">
        <f t="shared" si="2"/>
        <v>22</v>
      </c>
      <c r="J25" s="65">
        <f>VLOOKUP($A25,'Return Data'!$B$7:$R$2843,13,0)</f>
        <v>50.010100000000001</v>
      </c>
      <c r="K25" s="66">
        <f t="shared" si="3"/>
        <v>18</v>
      </c>
      <c r="L25" s="65">
        <f>VLOOKUP($A25,'Return Data'!$B$7:$R$2843,17,0)</f>
        <v>14.7934</v>
      </c>
      <c r="M25" s="66">
        <f t="shared" si="4"/>
        <v>23</v>
      </c>
      <c r="N25" s="65">
        <f>VLOOKUP($A25,'Return Data'!$B$7:$R$2843,14,0)</f>
        <v>12.9465</v>
      </c>
      <c r="O25" s="66">
        <f t="shared" si="5"/>
        <v>16</v>
      </c>
      <c r="P25" s="65">
        <f>VLOOKUP($A25,'Return Data'!$B$7:$R$2843,15,0)</f>
        <v>12.7143</v>
      </c>
      <c r="Q25" s="66">
        <f t="shared" si="6"/>
        <v>19</v>
      </c>
      <c r="R25" s="65">
        <f>VLOOKUP($A25,'Return Data'!$B$7:$R$2843,16,0)</f>
        <v>10.0358</v>
      </c>
      <c r="S25" s="67">
        <f t="shared" si="7"/>
        <v>26</v>
      </c>
    </row>
    <row r="26" spans="1:19" x14ac:dyDescent="0.3">
      <c r="A26" s="63" t="s">
        <v>982</v>
      </c>
      <c r="B26" s="64">
        <f>VLOOKUP($A26,'Return Data'!$B$7:$R$2843,3,0)</f>
        <v>44376</v>
      </c>
      <c r="C26" s="65">
        <f>VLOOKUP($A26,'Return Data'!$B$7:$R$2843,4,0)</f>
        <v>40.817140443338602</v>
      </c>
      <c r="D26" s="65">
        <f>VLOOKUP($A26,'Return Data'!$B$7:$R$2843,10,0)</f>
        <v>9.7878000000000007</v>
      </c>
      <c r="E26" s="66">
        <f t="shared" si="0"/>
        <v>16</v>
      </c>
      <c r="F26" s="65">
        <f>VLOOKUP($A26,'Return Data'!$B$7:$R$2843,11,0)</f>
        <v>10.933999999999999</v>
      </c>
      <c r="G26" s="66">
        <f t="shared" si="1"/>
        <v>26</v>
      </c>
      <c r="H26" s="65">
        <f>VLOOKUP($A26,'Return Data'!$B$7:$R$2843,12,0)</f>
        <v>38.716700000000003</v>
      </c>
      <c r="I26" s="66">
        <f t="shared" si="2"/>
        <v>18</v>
      </c>
      <c r="J26" s="65">
        <f>VLOOKUP($A26,'Return Data'!$B$7:$R$2843,13,0)</f>
        <v>46.281100000000002</v>
      </c>
      <c r="K26" s="66">
        <f t="shared" si="3"/>
        <v>24</v>
      </c>
      <c r="L26" s="65">
        <f>VLOOKUP($A26,'Return Data'!$B$7:$R$2843,17,0)</f>
        <v>15.824199999999999</v>
      </c>
      <c r="M26" s="66">
        <f t="shared" si="4"/>
        <v>17</v>
      </c>
      <c r="N26" s="65">
        <f>VLOOKUP($A26,'Return Data'!$B$7:$R$2843,14,0)</f>
        <v>13.3301</v>
      </c>
      <c r="O26" s="66">
        <f t="shared" si="5"/>
        <v>13</v>
      </c>
      <c r="P26" s="65">
        <f>VLOOKUP($A26,'Return Data'!$B$7:$R$2843,15,0)</f>
        <v>12.912699999999999</v>
      </c>
      <c r="Q26" s="66">
        <f t="shared" si="6"/>
        <v>15</v>
      </c>
      <c r="R26" s="65">
        <f>VLOOKUP($A26,'Return Data'!$B$7:$R$2843,16,0)</f>
        <v>10.291600000000001</v>
      </c>
      <c r="S26" s="67">
        <f t="shared" si="7"/>
        <v>24</v>
      </c>
    </row>
    <row r="27" spans="1:19" x14ac:dyDescent="0.3">
      <c r="A27" s="63" t="s">
        <v>985</v>
      </c>
      <c r="B27" s="64">
        <f>VLOOKUP($A27,'Return Data'!$B$7:$R$2843,3,0)</f>
        <v>44376</v>
      </c>
      <c r="C27" s="65">
        <f>VLOOKUP($A27,'Return Data'!$B$7:$R$2843,4,0)</f>
        <v>14.267300000000001</v>
      </c>
      <c r="D27" s="65">
        <f>VLOOKUP($A27,'Return Data'!$B$7:$R$2843,10,0)</f>
        <v>11.161099999999999</v>
      </c>
      <c r="E27" s="66">
        <f t="shared" si="0"/>
        <v>4</v>
      </c>
      <c r="F27" s="65">
        <f>VLOOKUP($A27,'Return Data'!$B$7:$R$2843,11,0)</f>
        <v>18.792200000000001</v>
      </c>
      <c r="G27" s="66">
        <f t="shared" si="1"/>
        <v>3</v>
      </c>
      <c r="H27" s="65">
        <f>VLOOKUP($A27,'Return Data'!$B$7:$R$2843,12,0)</f>
        <v>47.407699999999998</v>
      </c>
      <c r="I27" s="66">
        <f t="shared" si="2"/>
        <v>4</v>
      </c>
      <c r="J27" s="65">
        <f>VLOOKUP($A27,'Return Data'!$B$7:$R$2843,13,0)</f>
        <v>54.783200000000001</v>
      </c>
      <c r="K27" s="66">
        <f t="shared" si="3"/>
        <v>8</v>
      </c>
      <c r="L27" s="65">
        <f>VLOOKUP($A27,'Return Data'!$B$7:$R$2843,17,0)</f>
        <v>18.401900000000001</v>
      </c>
      <c r="M27" s="66">
        <f t="shared" si="4"/>
        <v>5</v>
      </c>
      <c r="N27" s="65"/>
      <c r="O27" s="66"/>
      <c r="P27" s="65"/>
      <c r="Q27" s="66"/>
      <c r="R27" s="65">
        <f>VLOOKUP($A27,'Return Data'!$B$7:$R$2843,16,0)</f>
        <v>16.763100000000001</v>
      </c>
      <c r="S27" s="67">
        <f t="shared" si="7"/>
        <v>9</v>
      </c>
    </row>
    <row r="28" spans="1:19" x14ac:dyDescent="0.3">
      <c r="A28" s="63" t="s">
        <v>987</v>
      </c>
      <c r="B28" s="64">
        <f>VLOOKUP($A28,'Return Data'!$B$7:$R$2843,3,0)</f>
        <v>44376</v>
      </c>
      <c r="C28" s="65">
        <f>VLOOKUP($A28,'Return Data'!$B$7:$R$2843,4,0)</f>
        <v>71.281000000000006</v>
      </c>
      <c r="D28" s="65">
        <f>VLOOKUP($A28,'Return Data'!$B$7:$R$2843,10,0)</f>
        <v>10.3301</v>
      </c>
      <c r="E28" s="66">
        <f t="shared" si="0"/>
        <v>9</v>
      </c>
      <c r="F28" s="65">
        <f>VLOOKUP($A28,'Return Data'!$B$7:$R$2843,11,0)</f>
        <v>15.853199999999999</v>
      </c>
      <c r="G28" s="66">
        <f t="shared" si="1"/>
        <v>8</v>
      </c>
      <c r="H28" s="65">
        <f>VLOOKUP($A28,'Return Data'!$B$7:$R$2843,12,0)</f>
        <v>38.5685</v>
      </c>
      <c r="I28" s="66">
        <f t="shared" si="2"/>
        <v>20</v>
      </c>
      <c r="J28" s="65">
        <f>VLOOKUP($A28,'Return Data'!$B$7:$R$2843,13,0)</f>
        <v>53.951300000000003</v>
      </c>
      <c r="K28" s="66">
        <f t="shared" si="3"/>
        <v>11</v>
      </c>
      <c r="L28" s="65">
        <f>VLOOKUP($A28,'Return Data'!$B$7:$R$2843,17,0)</f>
        <v>16.8902</v>
      </c>
      <c r="M28" s="66">
        <f t="shared" si="4"/>
        <v>9</v>
      </c>
      <c r="N28" s="65">
        <f>VLOOKUP($A28,'Return Data'!$B$7:$R$2843,14,0)</f>
        <v>15.296200000000001</v>
      </c>
      <c r="O28" s="66">
        <f t="shared" ref="O28:O36" si="8">RANK(N28,N$8:N$36,0)</f>
        <v>4</v>
      </c>
      <c r="P28" s="65">
        <f>VLOOKUP($A28,'Return Data'!$B$7:$R$2843,15,0)</f>
        <v>16.260100000000001</v>
      </c>
      <c r="Q28" s="66">
        <f t="shared" ref="Q28:Q36" si="9">RANK(P28,P$8:P$36,0)</f>
        <v>3</v>
      </c>
      <c r="R28" s="65">
        <f>VLOOKUP($A28,'Return Data'!$B$7:$R$2843,16,0)</f>
        <v>15.985900000000001</v>
      </c>
      <c r="S28" s="67">
        <f t="shared" si="7"/>
        <v>11</v>
      </c>
    </row>
    <row r="29" spans="1:19" x14ac:dyDescent="0.3">
      <c r="A29" s="63" t="s">
        <v>2019</v>
      </c>
      <c r="B29" s="64">
        <f>VLOOKUP($A29,'Return Data'!$B$7:$R$2843,3,0)</f>
        <v>44376</v>
      </c>
      <c r="C29" s="65">
        <f>VLOOKUP($A29,'Return Data'!$B$7:$R$2843,4,0)</f>
        <v>31.150400000000001</v>
      </c>
      <c r="D29" s="65">
        <f>VLOOKUP($A29,'Return Data'!$B$7:$R$2843,10,0)</f>
        <v>10.407999999999999</v>
      </c>
      <c r="E29" s="66">
        <f t="shared" si="0"/>
        <v>7</v>
      </c>
      <c r="F29" s="65">
        <f>VLOOKUP($A29,'Return Data'!$B$7:$R$2843,11,0)</f>
        <v>15.2455</v>
      </c>
      <c r="G29" s="66">
        <f t="shared" si="1"/>
        <v>10</v>
      </c>
      <c r="H29" s="65">
        <f>VLOOKUP($A29,'Return Data'!$B$7:$R$2843,12,0)</f>
        <v>40.286200000000001</v>
      </c>
      <c r="I29" s="66">
        <f t="shared" si="2"/>
        <v>12</v>
      </c>
      <c r="J29" s="65">
        <f>VLOOKUP($A29,'Return Data'!$B$7:$R$2843,13,0)</f>
        <v>50.730400000000003</v>
      </c>
      <c r="K29" s="66">
        <f t="shared" si="3"/>
        <v>17</v>
      </c>
      <c r="L29" s="65">
        <f>VLOOKUP($A29,'Return Data'!$B$7:$R$2843,17,0)</f>
        <v>15.1099</v>
      </c>
      <c r="M29" s="66">
        <f t="shared" si="4"/>
        <v>21</v>
      </c>
      <c r="N29" s="65">
        <f>VLOOKUP($A29,'Return Data'!$B$7:$R$2843,14,0)</f>
        <v>12.4086</v>
      </c>
      <c r="O29" s="66">
        <f t="shared" si="8"/>
        <v>21</v>
      </c>
      <c r="P29" s="65">
        <f>VLOOKUP($A29,'Return Data'!$B$7:$R$2843,15,0)</f>
        <v>12.236800000000001</v>
      </c>
      <c r="Q29" s="66">
        <f t="shared" si="9"/>
        <v>23</v>
      </c>
      <c r="R29" s="65">
        <f>VLOOKUP($A29,'Return Data'!$B$7:$R$2843,16,0)</f>
        <v>12.348000000000001</v>
      </c>
      <c r="S29" s="67">
        <f t="shared" si="7"/>
        <v>18</v>
      </c>
    </row>
    <row r="30" spans="1:19" x14ac:dyDescent="0.3">
      <c r="A30" s="63" t="s">
        <v>988</v>
      </c>
      <c r="B30" s="64">
        <f>VLOOKUP($A30,'Return Data'!$B$7:$R$2843,3,0)</f>
        <v>44376</v>
      </c>
      <c r="C30" s="65">
        <f>VLOOKUP($A30,'Return Data'!$B$7:$R$2843,4,0)</f>
        <v>44.269199999999998</v>
      </c>
      <c r="D30" s="65">
        <f>VLOOKUP($A30,'Return Data'!$B$7:$R$2843,10,0)</f>
        <v>10.7173</v>
      </c>
      <c r="E30" s="66">
        <f t="shared" si="0"/>
        <v>6</v>
      </c>
      <c r="F30" s="65">
        <f>VLOOKUP($A30,'Return Data'!$B$7:$R$2843,11,0)</f>
        <v>18.514500000000002</v>
      </c>
      <c r="G30" s="66">
        <f t="shared" si="1"/>
        <v>4</v>
      </c>
      <c r="H30" s="65">
        <f>VLOOKUP($A30,'Return Data'!$B$7:$R$2843,12,0)</f>
        <v>48.807000000000002</v>
      </c>
      <c r="I30" s="66">
        <f t="shared" si="2"/>
        <v>2</v>
      </c>
      <c r="J30" s="65">
        <f>VLOOKUP($A30,'Return Data'!$B$7:$R$2843,13,0)</f>
        <v>58.602800000000002</v>
      </c>
      <c r="K30" s="66">
        <f t="shared" si="3"/>
        <v>2</v>
      </c>
      <c r="L30" s="65">
        <f>VLOOKUP($A30,'Return Data'!$B$7:$R$2843,17,0)</f>
        <v>11.0084</v>
      </c>
      <c r="M30" s="66">
        <f t="shared" si="4"/>
        <v>27</v>
      </c>
      <c r="N30" s="65">
        <f>VLOOKUP($A30,'Return Data'!$B$7:$R$2843,14,0)</f>
        <v>12.0053</v>
      </c>
      <c r="O30" s="66">
        <f t="shared" si="8"/>
        <v>24</v>
      </c>
      <c r="P30" s="65">
        <f>VLOOKUP($A30,'Return Data'!$B$7:$R$2843,15,0)</f>
        <v>13.6326</v>
      </c>
      <c r="Q30" s="66">
        <f t="shared" si="9"/>
        <v>9</v>
      </c>
      <c r="R30" s="65">
        <f>VLOOKUP($A30,'Return Data'!$B$7:$R$2843,16,0)</f>
        <v>11.295500000000001</v>
      </c>
      <c r="S30" s="67">
        <f t="shared" si="7"/>
        <v>21</v>
      </c>
    </row>
    <row r="31" spans="1:19" x14ac:dyDescent="0.3">
      <c r="A31" s="63" t="s">
        <v>990</v>
      </c>
      <c r="B31" s="64">
        <f>VLOOKUP($A31,'Return Data'!$B$7:$R$2843,3,0)</f>
        <v>44376</v>
      </c>
      <c r="C31" s="65">
        <f>VLOOKUP($A31,'Return Data'!$B$7:$R$2843,4,0)</f>
        <v>232.08</v>
      </c>
      <c r="D31" s="65">
        <f>VLOOKUP($A31,'Return Data'!$B$7:$R$2843,10,0)</f>
        <v>11.2187</v>
      </c>
      <c r="E31" s="66">
        <f t="shared" si="0"/>
        <v>3</v>
      </c>
      <c r="F31" s="65">
        <f>VLOOKUP($A31,'Return Data'!$B$7:$R$2843,11,0)</f>
        <v>14.993600000000001</v>
      </c>
      <c r="G31" s="66">
        <f t="shared" si="1"/>
        <v>13</v>
      </c>
      <c r="H31" s="65">
        <f>VLOOKUP($A31,'Return Data'!$B$7:$R$2843,12,0)</f>
        <v>39.195099999999996</v>
      </c>
      <c r="I31" s="66">
        <f t="shared" si="2"/>
        <v>17</v>
      </c>
      <c r="J31" s="65">
        <f>VLOOKUP($A31,'Return Data'!$B$7:$R$2843,13,0)</f>
        <v>53.522500000000001</v>
      </c>
      <c r="K31" s="66">
        <f t="shared" si="3"/>
        <v>12</v>
      </c>
      <c r="L31" s="65">
        <f>VLOOKUP($A31,'Return Data'!$B$7:$R$2843,17,0)</f>
        <v>15.910500000000001</v>
      </c>
      <c r="M31" s="66">
        <f t="shared" si="4"/>
        <v>15</v>
      </c>
      <c r="N31" s="65">
        <f>VLOOKUP($A31,'Return Data'!$B$7:$R$2843,14,0)</f>
        <v>13.3887</v>
      </c>
      <c r="O31" s="66">
        <f t="shared" si="8"/>
        <v>12</v>
      </c>
      <c r="P31" s="65">
        <f>VLOOKUP($A31,'Return Data'!$B$7:$R$2843,15,0)</f>
        <v>12.757899999999999</v>
      </c>
      <c r="Q31" s="66">
        <f t="shared" si="9"/>
        <v>17</v>
      </c>
      <c r="R31" s="65">
        <f>VLOOKUP($A31,'Return Data'!$B$7:$R$2843,16,0)</f>
        <v>18.6097</v>
      </c>
      <c r="S31" s="67">
        <f t="shared" si="7"/>
        <v>8</v>
      </c>
    </row>
    <row r="32" spans="1:19" x14ac:dyDescent="0.3">
      <c r="A32" s="63" t="s">
        <v>993</v>
      </c>
      <c r="B32" s="64">
        <f>VLOOKUP($A32,'Return Data'!$B$7:$R$2843,3,0)</f>
        <v>44376</v>
      </c>
      <c r="C32" s="65">
        <f>VLOOKUP($A32,'Return Data'!$B$7:$R$2843,4,0)</f>
        <v>55.0383</v>
      </c>
      <c r="D32" s="65">
        <f>VLOOKUP($A32,'Return Data'!$B$7:$R$2843,10,0)</f>
        <v>7.7781000000000002</v>
      </c>
      <c r="E32" s="66">
        <f t="shared" si="0"/>
        <v>27</v>
      </c>
      <c r="F32" s="65">
        <f>VLOOKUP($A32,'Return Data'!$B$7:$R$2843,11,0)</f>
        <v>14.589600000000001</v>
      </c>
      <c r="G32" s="66">
        <f t="shared" si="1"/>
        <v>14</v>
      </c>
      <c r="H32" s="65">
        <f>VLOOKUP($A32,'Return Data'!$B$7:$R$2843,12,0)</f>
        <v>43.692999999999998</v>
      </c>
      <c r="I32" s="66">
        <f t="shared" si="2"/>
        <v>6</v>
      </c>
      <c r="J32" s="65">
        <f>VLOOKUP($A32,'Return Data'!$B$7:$R$2843,13,0)</f>
        <v>55.569000000000003</v>
      </c>
      <c r="K32" s="66">
        <f t="shared" si="3"/>
        <v>5</v>
      </c>
      <c r="L32" s="65">
        <f>VLOOKUP($A32,'Return Data'!$B$7:$R$2843,17,0)</f>
        <v>16.506</v>
      </c>
      <c r="M32" s="66">
        <f t="shared" si="4"/>
        <v>11</v>
      </c>
      <c r="N32" s="65">
        <f>VLOOKUP($A32,'Return Data'!$B$7:$R$2843,14,0)</f>
        <v>13.563499999999999</v>
      </c>
      <c r="O32" s="66">
        <f t="shared" si="8"/>
        <v>8</v>
      </c>
      <c r="P32" s="65">
        <f>VLOOKUP($A32,'Return Data'!$B$7:$R$2843,15,0)</f>
        <v>12.9529</v>
      </c>
      <c r="Q32" s="66">
        <f t="shared" si="9"/>
        <v>14</v>
      </c>
      <c r="R32" s="65">
        <f>VLOOKUP($A32,'Return Data'!$B$7:$R$2843,16,0)</f>
        <v>11.6713</v>
      </c>
      <c r="S32" s="67">
        <f t="shared" si="7"/>
        <v>20</v>
      </c>
    </row>
    <row r="33" spans="1:19" x14ac:dyDescent="0.3">
      <c r="A33" s="63" t="s">
        <v>994</v>
      </c>
      <c r="B33" s="64">
        <f>VLOOKUP($A33,'Return Data'!$B$7:$R$2843,3,0)</f>
        <v>44376</v>
      </c>
      <c r="C33" s="65">
        <f>VLOOKUP($A33,'Return Data'!$B$7:$R$2843,4,0)</f>
        <v>654.06036428642904</v>
      </c>
      <c r="D33" s="65">
        <f>VLOOKUP($A33,'Return Data'!$B$7:$R$2843,10,0)</f>
        <v>10.3642</v>
      </c>
      <c r="E33" s="66">
        <f t="shared" si="0"/>
        <v>8</v>
      </c>
      <c r="F33" s="65">
        <f>VLOOKUP($A33,'Return Data'!$B$7:$R$2843,11,0)</f>
        <v>19.540700000000001</v>
      </c>
      <c r="G33" s="66">
        <f t="shared" si="1"/>
        <v>2</v>
      </c>
      <c r="H33" s="65">
        <f>VLOOKUP($A33,'Return Data'!$B$7:$R$2843,12,0)</f>
        <v>45.884500000000003</v>
      </c>
      <c r="I33" s="66">
        <f t="shared" si="2"/>
        <v>5</v>
      </c>
      <c r="J33" s="65">
        <f>VLOOKUP($A33,'Return Data'!$B$7:$R$2843,13,0)</f>
        <v>56.335799999999999</v>
      </c>
      <c r="K33" s="66">
        <f t="shared" si="3"/>
        <v>3</v>
      </c>
      <c r="L33" s="65">
        <f>VLOOKUP($A33,'Return Data'!$B$7:$R$2843,17,0)</f>
        <v>13.797000000000001</v>
      </c>
      <c r="M33" s="66">
        <f t="shared" si="4"/>
        <v>24</v>
      </c>
      <c r="N33" s="65">
        <f>VLOOKUP($A33,'Return Data'!$B$7:$R$2843,14,0)</f>
        <v>13.310700000000001</v>
      </c>
      <c r="O33" s="66">
        <f t="shared" si="8"/>
        <v>14</v>
      </c>
      <c r="P33" s="65">
        <f>VLOOKUP($A33,'Return Data'!$B$7:$R$2843,15,0)</f>
        <v>12.539</v>
      </c>
      <c r="Q33" s="66">
        <f t="shared" si="9"/>
        <v>21</v>
      </c>
      <c r="R33" s="65">
        <f>VLOOKUP($A33,'Return Data'!$B$7:$R$2843,16,0)</f>
        <v>19.781300000000002</v>
      </c>
      <c r="S33" s="67">
        <f t="shared" si="7"/>
        <v>6</v>
      </c>
    </row>
    <row r="34" spans="1:19" x14ac:dyDescent="0.3">
      <c r="A34" s="63" t="s">
        <v>997</v>
      </c>
      <c r="B34" s="64">
        <f>VLOOKUP($A34,'Return Data'!$B$7:$R$2843,3,0)</f>
        <v>44376</v>
      </c>
      <c r="C34" s="65">
        <f>VLOOKUP($A34,'Return Data'!$B$7:$R$2843,4,0)</f>
        <v>127.053333333333</v>
      </c>
      <c r="D34" s="65">
        <f>VLOOKUP($A34,'Return Data'!$B$7:$R$2843,10,0)</f>
        <v>10.200100000000001</v>
      </c>
      <c r="E34" s="66">
        <f t="shared" si="0"/>
        <v>12</v>
      </c>
      <c r="F34" s="65">
        <f>VLOOKUP($A34,'Return Data'!$B$7:$R$2843,11,0)</f>
        <v>12.000500000000001</v>
      </c>
      <c r="G34" s="66">
        <f t="shared" si="1"/>
        <v>22</v>
      </c>
      <c r="H34" s="65">
        <f>VLOOKUP($A34,'Return Data'!$B$7:$R$2843,12,0)</f>
        <v>34.305799999999998</v>
      </c>
      <c r="I34" s="66">
        <f t="shared" si="2"/>
        <v>25</v>
      </c>
      <c r="J34" s="65">
        <f>VLOOKUP($A34,'Return Data'!$B$7:$R$2843,13,0)</f>
        <v>46.083100000000002</v>
      </c>
      <c r="K34" s="66">
        <f t="shared" si="3"/>
        <v>25</v>
      </c>
      <c r="L34" s="65">
        <f>VLOOKUP($A34,'Return Data'!$B$7:$R$2843,17,0)</f>
        <v>12.4049</v>
      </c>
      <c r="M34" s="66">
        <f t="shared" si="4"/>
        <v>26</v>
      </c>
      <c r="N34" s="65">
        <f>VLOOKUP($A34,'Return Data'!$B$7:$R$2843,14,0)</f>
        <v>10.352399999999999</v>
      </c>
      <c r="O34" s="66">
        <f t="shared" si="8"/>
        <v>27</v>
      </c>
      <c r="P34" s="65">
        <f>VLOOKUP($A34,'Return Data'!$B$7:$R$2843,15,0)</f>
        <v>9.5928000000000004</v>
      </c>
      <c r="Q34" s="66">
        <f t="shared" si="9"/>
        <v>27</v>
      </c>
      <c r="R34" s="65">
        <f>VLOOKUP($A34,'Return Data'!$B$7:$R$2843,16,0)</f>
        <v>10.1275</v>
      </c>
      <c r="S34" s="67">
        <f t="shared" si="7"/>
        <v>25</v>
      </c>
    </row>
    <row r="35" spans="1:19" x14ac:dyDescent="0.3">
      <c r="A35" s="63" t="s">
        <v>999</v>
      </c>
      <c r="B35" s="64">
        <f>VLOOKUP($A35,'Return Data'!$B$7:$R$2843,3,0)</f>
        <v>44376</v>
      </c>
      <c r="C35" s="65">
        <f>VLOOKUP($A35,'Return Data'!$B$7:$R$2843,4,0)</f>
        <v>14.8</v>
      </c>
      <c r="D35" s="65">
        <f>VLOOKUP($A35,'Return Data'!$B$7:$R$2843,10,0)</f>
        <v>9.4674999999999994</v>
      </c>
      <c r="E35" s="66">
        <f t="shared" si="0"/>
        <v>19</v>
      </c>
      <c r="F35" s="65">
        <f>VLOOKUP($A35,'Return Data'!$B$7:$R$2843,11,0)</f>
        <v>13.8462</v>
      </c>
      <c r="G35" s="66">
        <f t="shared" si="1"/>
        <v>19</v>
      </c>
      <c r="H35" s="65">
        <f>VLOOKUP($A35,'Return Data'!$B$7:$R$2843,12,0)</f>
        <v>40.284399999999998</v>
      </c>
      <c r="I35" s="66">
        <f t="shared" si="2"/>
        <v>13</v>
      </c>
      <c r="J35" s="65">
        <f>VLOOKUP($A35,'Return Data'!$B$7:$R$2843,13,0)</f>
        <v>50.866500000000002</v>
      </c>
      <c r="K35" s="66">
        <f t="shared" si="3"/>
        <v>16</v>
      </c>
      <c r="L35" s="65">
        <f>VLOOKUP($A35,'Return Data'!$B$7:$R$2843,17,0)</f>
        <v>15.9993</v>
      </c>
      <c r="M35" s="66">
        <f t="shared" si="4"/>
        <v>13</v>
      </c>
      <c r="N35" s="65">
        <f>VLOOKUP($A35,'Return Data'!$B$7:$R$2843,14,0)</f>
        <v>12.8306</v>
      </c>
      <c r="O35" s="66">
        <f t="shared" si="8"/>
        <v>18</v>
      </c>
      <c r="P35" s="65">
        <f>VLOOKUP($A35,'Return Data'!$B$7:$R$2843,15,0)</f>
        <v>0</v>
      </c>
      <c r="Q35" s="66">
        <f t="shared" si="9"/>
        <v>28</v>
      </c>
      <c r="R35" s="65">
        <f>VLOOKUP($A35,'Return Data'!$B$7:$R$2843,16,0)</f>
        <v>9.9400999999999993</v>
      </c>
      <c r="S35" s="67">
        <f t="shared" si="7"/>
        <v>27</v>
      </c>
    </row>
    <row r="36" spans="1:19" x14ac:dyDescent="0.3">
      <c r="A36" s="63" t="s">
        <v>1916</v>
      </c>
      <c r="B36" s="64">
        <f>VLOOKUP($A36,'Return Data'!$B$7:$R$2843,3,0)</f>
        <v>44376</v>
      </c>
      <c r="C36" s="65">
        <f>VLOOKUP($A36,'Return Data'!$B$7:$R$2843,4,0)</f>
        <v>175.02690000000001</v>
      </c>
      <c r="D36" s="65">
        <f>VLOOKUP($A36,'Return Data'!$B$7:$R$2843,10,0)</f>
        <v>9.8253000000000004</v>
      </c>
      <c r="E36" s="66">
        <f t="shared" si="0"/>
        <v>15</v>
      </c>
      <c r="F36" s="65">
        <f>VLOOKUP($A36,'Return Data'!$B$7:$R$2843,11,0)</f>
        <v>15.144500000000001</v>
      </c>
      <c r="G36" s="66">
        <f t="shared" si="1"/>
        <v>12</v>
      </c>
      <c r="H36" s="65">
        <f>VLOOKUP($A36,'Return Data'!$B$7:$R$2843,12,0)</f>
        <v>42.600499999999997</v>
      </c>
      <c r="I36" s="66">
        <f t="shared" si="2"/>
        <v>8</v>
      </c>
      <c r="J36" s="65">
        <f>VLOOKUP($A36,'Return Data'!$B$7:$R$2843,13,0)</f>
        <v>55.145699999999998</v>
      </c>
      <c r="K36" s="66">
        <f t="shared" si="3"/>
        <v>6</v>
      </c>
      <c r="L36" s="65">
        <f>VLOOKUP($A36,'Return Data'!$B$7:$R$2843,17,0)</f>
        <v>19.242899999999999</v>
      </c>
      <c r="M36" s="66">
        <f t="shared" si="4"/>
        <v>4</v>
      </c>
      <c r="N36" s="65">
        <f>VLOOKUP($A36,'Return Data'!$B$7:$R$2843,14,0)</f>
        <v>14.6058</v>
      </c>
      <c r="O36" s="66">
        <f t="shared" si="8"/>
        <v>7</v>
      </c>
      <c r="P36" s="65">
        <f>VLOOKUP($A36,'Return Data'!$B$7:$R$2843,15,0)</f>
        <v>14.0969</v>
      </c>
      <c r="Q36" s="66">
        <f t="shared" si="9"/>
        <v>6</v>
      </c>
      <c r="R36" s="65">
        <f>VLOOKUP($A36,'Return Data'!$B$7:$R$2843,16,0)</f>
        <v>13.581799999999999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9.6653275862068959</v>
      </c>
      <c r="E38" s="74"/>
      <c r="F38" s="75">
        <f>AVERAGE(F8:F36)</f>
        <v>14.456627586206897</v>
      </c>
      <c r="G38" s="74"/>
      <c r="H38" s="75">
        <f>AVERAGE(H8:H36)</f>
        <v>40.138244827586213</v>
      </c>
      <c r="I38" s="74"/>
      <c r="J38" s="75">
        <f>AVERAGE(J8:J36)</f>
        <v>50.888537931034485</v>
      </c>
      <c r="K38" s="74"/>
      <c r="L38" s="75">
        <f>AVERAGE(L8:L36)</f>
        <v>15.928875862068974</v>
      </c>
      <c r="M38" s="74"/>
      <c r="N38" s="75">
        <f>AVERAGE(N8:N36)</f>
        <v>13.258749999999997</v>
      </c>
      <c r="O38" s="74"/>
      <c r="P38" s="75">
        <f>AVERAGE(P8:P36)</f>
        <v>12.766278571428574</v>
      </c>
      <c r="Q38" s="74"/>
      <c r="R38" s="75">
        <f>AVERAGE(R8:R36)</f>
        <v>14.257517241379308</v>
      </c>
      <c r="S38" s="76"/>
    </row>
    <row r="39" spans="1:19" x14ac:dyDescent="0.3">
      <c r="A39" s="73" t="s">
        <v>28</v>
      </c>
      <c r="B39" s="74"/>
      <c r="C39" s="74"/>
      <c r="D39" s="75">
        <f>MIN(D8:D36)</f>
        <v>7.2233000000000001</v>
      </c>
      <c r="E39" s="74"/>
      <c r="F39" s="75">
        <f>MIN(F8:F36)</f>
        <v>7.9606000000000003</v>
      </c>
      <c r="G39" s="74"/>
      <c r="H39" s="75">
        <f>MIN(H8:H36)</f>
        <v>26.768899999999999</v>
      </c>
      <c r="I39" s="74"/>
      <c r="J39" s="75">
        <f>MIN(J8:J36)</f>
        <v>34.305900000000001</v>
      </c>
      <c r="K39" s="74"/>
      <c r="L39" s="75">
        <f>MIN(L8:L36)</f>
        <v>9.7545999999999999</v>
      </c>
      <c r="M39" s="74"/>
      <c r="N39" s="75">
        <f>MIN(N8:N36)</f>
        <v>9.7452000000000005</v>
      </c>
      <c r="O39" s="74"/>
      <c r="P39" s="75">
        <f>MIN(P8:P36)</f>
        <v>0</v>
      </c>
      <c r="Q39" s="74"/>
      <c r="R39" s="75">
        <f>MIN(R8:R36)</f>
        <v>6.4390000000000001</v>
      </c>
      <c r="S39" s="76"/>
    </row>
    <row r="40" spans="1:19" ht="15" thickBot="1" x14ac:dyDescent="0.35">
      <c r="A40" s="77" t="s">
        <v>29</v>
      </c>
      <c r="B40" s="78"/>
      <c r="C40" s="78"/>
      <c r="D40" s="79">
        <f>MAX(D8:D36)</f>
        <v>11.607100000000001</v>
      </c>
      <c r="E40" s="78"/>
      <c r="F40" s="79">
        <f>MAX(F8:F36)</f>
        <v>22.6556</v>
      </c>
      <c r="G40" s="78"/>
      <c r="H40" s="79">
        <f>MAX(H8:H36)</f>
        <v>57.460299999999997</v>
      </c>
      <c r="I40" s="78"/>
      <c r="J40" s="79">
        <f>MAX(J8:J36)</f>
        <v>60.715899999999998</v>
      </c>
      <c r="K40" s="78"/>
      <c r="L40" s="79">
        <f>MAX(L8:L36)</f>
        <v>21.9192</v>
      </c>
      <c r="M40" s="78"/>
      <c r="N40" s="79">
        <f>MAX(N8:N36)</f>
        <v>17.9374</v>
      </c>
      <c r="O40" s="78"/>
      <c r="P40" s="79">
        <f>MAX(P8:P36)</f>
        <v>16.968299999999999</v>
      </c>
      <c r="Q40" s="78"/>
      <c r="R40" s="79">
        <f>MAX(R8:R36)</f>
        <v>20.113199999999999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44376</v>
      </c>
      <c r="C8" s="65">
        <f>VLOOKUP($A8,'Return Data'!$B$7:$R$2843,4,0)</f>
        <v>36.7288</v>
      </c>
      <c r="D8" s="65">
        <f>VLOOKUP($A8,'Return Data'!$B$7:$R$2843,9,0)</f>
        <v>3.2764000000000002</v>
      </c>
      <c r="E8" s="66">
        <f t="shared" ref="E8:E35" si="0">RANK(D8,D$8:D$35,0)</f>
        <v>5</v>
      </c>
      <c r="F8" s="65">
        <f>VLOOKUP($A8,'Return Data'!$B$7:$R$2843,10,0)</f>
        <v>7.3495999999999997</v>
      </c>
      <c r="G8" s="66">
        <f t="shared" ref="G8:G35" si="1">RANK(F8,F$8:F$35,0)</f>
        <v>6</v>
      </c>
      <c r="H8" s="65">
        <f>VLOOKUP($A8,'Return Data'!$B$7:$R$2843,11,0)</f>
        <v>5.5018000000000002</v>
      </c>
      <c r="I8" s="66">
        <f t="shared" ref="I8:I35" si="2">RANK(H8,H$8:H$35,0)</f>
        <v>3</v>
      </c>
      <c r="J8" s="65">
        <f>VLOOKUP($A8,'Return Data'!$B$7:$R$2843,12,0)</f>
        <v>7.0145</v>
      </c>
      <c r="K8" s="66">
        <f t="shared" ref="K8:K33" si="3">RANK(J8,J$8:J$35,0)</f>
        <v>7</v>
      </c>
      <c r="L8" s="65">
        <f>VLOOKUP($A8,'Return Data'!$B$7:$R$2843,13,0)</f>
        <v>8.35</v>
      </c>
      <c r="M8" s="66">
        <f>RANK(L8,L$8:L$35,0)</f>
        <v>3</v>
      </c>
      <c r="N8" s="65">
        <f>VLOOKUP($A8,'Return Data'!$B$7:$R$2843,17,0)</f>
        <v>4.7812000000000001</v>
      </c>
      <c r="O8" s="66">
        <f>RANK(N8,N$8:N$35,0)</f>
        <v>23</v>
      </c>
      <c r="P8" s="65">
        <f>VLOOKUP($A8,'Return Data'!$B$7:$R$2843,14,0)</f>
        <v>6.0326000000000004</v>
      </c>
      <c r="Q8" s="66">
        <f>RANK(P8,P$8:P$35,0)</f>
        <v>22</v>
      </c>
      <c r="R8" s="65">
        <f>VLOOKUP($A8,'Return Data'!$B$7:$R$2843,16,0)</f>
        <v>7.7812999999999999</v>
      </c>
      <c r="S8" s="67">
        <f t="shared" ref="S8:S35" si="4">RANK(R8,R$8:R$35,0)</f>
        <v>18</v>
      </c>
    </row>
    <row r="9" spans="1:19" x14ac:dyDescent="0.3">
      <c r="A9" s="82" t="s">
        <v>54</v>
      </c>
      <c r="B9" s="64">
        <f>VLOOKUP($A9,'Return Data'!$B$7:$R$2843,3,0)</f>
        <v>44376</v>
      </c>
      <c r="C9" s="65">
        <f>VLOOKUP($A9,'Return Data'!$B$7:$R$2843,4,0)</f>
        <v>1.4522999999999999</v>
      </c>
      <c r="D9" s="65">
        <f>VLOOKUP($A9,'Return Data'!$B$7:$R$2843,9,0)</f>
        <v>0</v>
      </c>
      <c r="E9" s="66">
        <f t="shared" si="0"/>
        <v>17</v>
      </c>
      <c r="F9" s="65">
        <f>VLOOKUP($A9,'Return Data'!$B$7:$R$2843,10,0)</f>
        <v>0</v>
      </c>
      <c r="G9" s="66">
        <f t="shared" si="1"/>
        <v>27</v>
      </c>
      <c r="H9" s="65">
        <f>VLOOKUP($A9,'Return Data'!$B$7:$R$2843,11,0)</f>
        <v>0</v>
      </c>
      <c r="I9" s="66">
        <f t="shared" si="2"/>
        <v>25</v>
      </c>
      <c r="J9" s="65">
        <f>VLOOKUP($A9,'Return Data'!$B$7:$R$2843,12,0)</f>
        <v>0</v>
      </c>
      <c r="K9" s="66">
        <f t="shared" si="3"/>
        <v>26</v>
      </c>
      <c r="L9" s="65"/>
      <c r="M9" s="66"/>
      <c r="N9" s="65"/>
      <c r="O9" s="66"/>
      <c r="P9" s="65"/>
      <c r="Q9" s="66"/>
      <c r="R9" s="65">
        <f>VLOOKUP($A9,'Return Data'!$B$7:$R$2843,16,0)</f>
        <v>-15.769500000000001</v>
      </c>
      <c r="S9" s="67">
        <f t="shared" si="4"/>
        <v>27</v>
      </c>
    </row>
    <row r="10" spans="1:19" x14ac:dyDescent="0.3">
      <c r="A10" s="82" t="s">
        <v>55</v>
      </c>
      <c r="B10" s="64">
        <f>VLOOKUP($A10,'Return Data'!$B$7:$R$2843,3,0)</f>
        <v>44376</v>
      </c>
      <c r="C10" s="65">
        <f>VLOOKUP($A10,'Return Data'!$B$7:$R$2843,4,0)</f>
        <v>25.275600000000001</v>
      </c>
      <c r="D10" s="65">
        <f>VLOOKUP($A10,'Return Data'!$B$7:$R$2843,9,0)</f>
        <v>0.4289</v>
      </c>
      <c r="E10" s="66">
        <f t="shared" si="0"/>
        <v>14</v>
      </c>
      <c r="F10" s="65">
        <f>VLOOKUP($A10,'Return Data'!$B$7:$R$2843,10,0)</f>
        <v>7.3239999999999998</v>
      </c>
      <c r="G10" s="66">
        <f t="shared" si="1"/>
        <v>7</v>
      </c>
      <c r="H10" s="65">
        <f>VLOOKUP($A10,'Return Data'!$B$7:$R$2843,11,0)</f>
        <v>3.2256999999999998</v>
      </c>
      <c r="I10" s="66">
        <f t="shared" si="2"/>
        <v>8</v>
      </c>
      <c r="J10" s="65">
        <f>VLOOKUP($A10,'Return Data'!$B$7:$R$2843,12,0)</f>
        <v>6.26</v>
      </c>
      <c r="K10" s="66">
        <f t="shared" si="3"/>
        <v>10</v>
      </c>
      <c r="L10" s="65">
        <f>VLOOKUP($A10,'Return Data'!$B$7:$R$2843,13,0)</f>
        <v>5.5750000000000002</v>
      </c>
      <c r="M10" s="66">
        <f t="shared" ref="M10:M33" si="5">RANK(L10,L$8:L$35,0)</f>
        <v>10</v>
      </c>
      <c r="N10" s="65">
        <f>VLOOKUP($A10,'Return Data'!$B$7:$R$2843,17,0)</f>
        <v>9.8292000000000002</v>
      </c>
      <c r="O10" s="66">
        <f t="shared" ref="O10:O21" si="6">RANK(N10,N$8:N$35,0)</f>
        <v>4</v>
      </c>
      <c r="P10" s="65">
        <f>VLOOKUP($A10,'Return Data'!$B$7:$R$2843,14,0)</f>
        <v>10.5852</v>
      </c>
      <c r="Q10" s="66">
        <f t="shared" ref="Q10:Q21" si="7">RANK(P10,P$8:P$35,0)</f>
        <v>2</v>
      </c>
      <c r="R10" s="65">
        <f>VLOOKUP($A10,'Return Data'!$B$7:$R$2843,16,0)</f>
        <v>9.5405999999999995</v>
      </c>
      <c r="S10" s="67">
        <f t="shared" si="4"/>
        <v>3</v>
      </c>
    </row>
    <row r="11" spans="1:19" x14ac:dyDescent="0.3">
      <c r="A11" s="82" t="s">
        <v>56</v>
      </c>
      <c r="B11" s="64">
        <f>VLOOKUP($A11,'Return Data'!$B$7:$R$2843,3,0)</f>
        <v>44376</v>
      </c>
      <c r="C11" s="65">
        <f>VLOOKUP($A11,'Return Data'!$B$7:$R$2843,4,0)</f>
        <v>19.54</v>
      </c>
      <c r="D11" s="65">
        <f>VLOOKUP($A11,'Return Data'!$B$7:$R$2843,9,0)</f>
        <v>-0.85160000000000002</v>
      </c>
      <c r="E11" s="66">
        <f t="shared" si="0"/>
        <v>21</v>
      </c>
      <c r="F11" s="65">
        <f>VLOOKUP($A11,'Return Data'!$B$7:$R$2843,10,0)</f>
        <v>5.444</v>
      </c>
      <c r="G11" s="66">
        <f t="shared" si="1"/>
        <v>14</v>
      </c>
      <c r="H11" s="65">
        <f>VLOOKUP($A11,'Return Data'!$B$7:$R$2843,11,0)</f>
        <v>0.65800000000000003</v>
      </c>
      <c r="I11" s="66">
        <f t="shared" si="2"/>
        <v>23</v>
      </c>
      <c r="J11" s="65">
        <f>VLOOKUP($A11,'Return Data'!$B$7:$R$2843,12,0)</f>
        <v>8.1263000000000005</v>
      </c>
      <c r="K11" s="66">
        <f t="shared" si="3"/>
        <v>3</v>
      </c>
      <c r="L11" s="65">
        <f>VLOOKUP($A11,'Return Data'!$B$7:$R$2843,13,0)</f>
        <v>6.4901999999999997</v>
      </c>
      <c r="M11" s="66">
        <f t="shared" si="5"/>
        <v>7</v>
      </c>
      <c r="N11" s="65">
        <f>VLOOKUP($A11,'Return Data'!$B$7:$R$2843,17,0)</f>
        <v>7.3734000000000002</v>
      </c>
      <c r="O11" s="66">
        <f t="shared" si="6"/>
        <v>17</v>
      </c>
      <c r="P11" s="65">
        <f>VLOOKUP($A11,'Return Data'!$B$7:$R$2843,14,0)</f>
        <v>4.6548999999999996</v>
      </c>
      <c r="Q11" s="66">
        <f t="shared" si="7"/>
        <v>23</v>
      </c>
      <c r="R11" s="65">
        <f>VLOOKUP($A11,'Return Data'!$B$7:$R$2843,16,0)</f>
        <v>7.5476999999999999</v>
      </c>
      <c r="S11" s="67">
        <f t="shared" si="4"/>
        <v>22</v>
      </c>
    </row>
    <row r="12" spans="1:19" x14ac:dyDescent="0.3">
      <c r="A12" s="82" t="s">
        <v>57</v>
      </c>
      <c r="B12" s="64">
        <f>VLOOKUP($A12,'Return Data'!$B$7:$R$2843,3,0)</f>
        <v>44376</v>
      </c>
      <c r="C12" s="65">
        <f>VLOOKUP($A12,'Return Data'!$B$7:$R$2843,4,0)</f>
        <v>38.678699999999999</v>
      </c>
      <c r="D12" s="65">
        <f>VLOOKUP($A12,'Return Data'!$B$7:$R$2843,9,0)</f>
        <v>-2.3778000000000001</v>
      </c>
      <c r="E12" s="66">
        <f t="shared" si="0"/>
        <v>27</v>
      </c>
      <c r="F12" s="65">
        <f>VLOOKUP($A12,'Return Data'!$B$7:$R$2843,10,0)</f>
        <v>4.7423999999999999</v>
      </c>
      <c r="G12" s="66">
        <f t="shared" si="1"/>
        <v>22</v>
      </c>
      <c r="H12" s="65">
        <f>VLOOKUP($A12,'Return Data'!$B$7:$R$2843,11,0)</f>
        <v>0.93189999999999995</v>
      </c>
      <c r="I12" s="66">
        <f t="shared" si="2"/>
        <v>20</v>
      </c>
      <c r="J12" s="65">
        <f>VLOOKUP($A12,'Return Data'!$B$7:$R$2843,12,0)</f>
        <v>4.2378</v>
      </c>
      <c r="K12" s="66">
        <f t="shared" si="3"/>
        <v>20</v>
      </c>
      <c r="L12" s="65">
        <f>VLOOKUP($A12,'Return Data'!$B$7:$R$2843,13,0)</f>
        <v>3.7465999999999999</v>
      </c>
      <c r="M12" s="66">
        <f t="shared" si="5"/>
        <v>20</v>
      </c>
      <c r="N12" s="65">
        <f>VLOOKUP($A12,'Return Data'!$B$7:$R$2843,17,0)</f>
        <v>7.0883000000000003</v>
      </c>
      <c r="O12" s="66">
        <f t="shared" si="6"/>
        <v>19</v>
      </c>
      <c r="P12" s="65">
        <f>VLOOKUP($A12,'Return Data'!$B$7:$R$2843,14,0)</f>
        <v>8.0949000000000009</v>
      </c>
      <c r="Q12" s="66">
        <f t="shared" si="7"/>
        <v>17</v>
      </c>
      <c r="R12" s="65">
        <f>VLOOKUP($A12,'Return Data'!$B$7:$R$2843,16,0)</f>
        <v>8.6013000000000002</v>
      </c>
      <c r="S12" s="67">
        <f t="shared" si="4"/>
        <v>11</v>
      </c>
    </row>
    <row r="13" spans="1:19" x14ac:dyDescent="0.3">
      <c r="A13" s="82" t="s">
        <v>58</v>
      </c>
      <c r="B13" s="64">
        <f>VLOOKUP($A13,'Return Data'!$B$7:$R$2843,3,0)</f>
        <v>44376</v>
      </c>
      <c r="C13" s="65">
        <f>VLOOKUP($A13,'Return Data'!$B$7:$R$2843,4,0)</f>
        <v>25.349699999999999</v>
      </c>
      <c r="D13" s="65">
        <f>VLOOKUP($A13,'Return Data'!$B$7:$R$2843,9,0)</f>
        <v>1.2703</v>
      </c>
      <c r="E13" s="66">
        <f t="shared" si="0"/>
        <v>10</v>
      </c>
      <c r="F13" s="65">
        <f>VLOOKUP($A13,'Return Data'!$B$7:$R$2843,10,0)</f>
        <v>3.2587999999999999</v>
      </c>
      <c r="G13" s="66">
        <f t="shared" si="1"/>
        <v>26</v>
      </c>
      <c r="H13" s="65">
        <f>VLOOKUP($A13,'Return Data'!$B$7:$R$2843,11,0)</f>
        <v>0.9738</v>
      </c>
      <c r="I13" s="66">
        <f t="shared" si="2"/>
        <v>19</v>
      </c>
      <c r="J13" s="65">
        <f>VLOOKUP($A13,'Return Data'!$B$7:$R$2843,12,0)</f>
        <v>3.8342000000000001</v>
      </c>
      <c r="K13" s="66">
        <f t="shared" si="3"/>
        <v>24</v>
      </c>
      <c r="L13" s="65">
        <f>VLOOKUP($A13,'Return Data'!$B$7:$R$2843,13,0)</f>
        <v>3.4508999999999999</v>
      </c>
      <c r="M13" s="66">
        <f t="shared" si="5"/>
        <v>24</v>
      </c>
      <c r="N13" s="65">
        <f>VLOOKUP($A13,'Return Data'!$B$7:$R$2843,17,0)</f>
        <v>7.0846999999999998</v>
      </c>
      <c r="O13" s="66">
        <f t="shared" si="6"/>
        <v>20</v>
      </c>
      <c r="P13" s="65">
        <f>VLOOKUP($A13,'Return Data'!$B$7:$R$2843,14,0)</f>
        <v>8.2677999999999994</v>
      </c>
      <c r="Q13" s="66">
        <f t="shared" si="7"/>
        <v>15</v>
      </c>
      <c r="R13" s="65">
        <f>VLOOKUP($A13,'Return Data'!$B$7:$R$2843,16,0)</f>
        <v>8.6121999999999996</v>
      </c>
      <c r="S13" s="67">
        <f t="shared" si="4"/>
        <v>10</v>
      </c>
    </row>
    <row r="14" spans="1:19" x14ac:dyDescent="0.3">
      <c r="A14" s="82" t="s">
        <v>59</v>
      </c>
      <c r="B14" s="64">
        <f>VLOOKUP($A14,'Return Data'!$B$7:$R$2843,3,0)</f>
        <v>44376</v>
      </c>
      <c r="C14" s="65">
        <f>VLOOKUP($A14,'Return Data'!$B$7:$R$2843,4,0)</f>
        <v>2732.6660999999999</v>
      </c>
      <c r="D14" s="65">
        <f>VLOOKUP($A14,'Return Data'!$B$7:$R$2843,9,0)</f>
        <v>-2.2412000000000001</v>
      </c>
      <c r="E14" s="66">
        <f t="shared" si="0"/>
        <v>25</v>
      </c>
      <c r="F14" s="65">
        <f>VLOOKUP($A14,'Return Data'!$B$7:$R$2843,10,0)</f>
        <v>5.0106000000000002</v>
      </c>
      <c r="G14" s="66">
        <f t="shared" si="1"/>
        <v>18</v>
      </c>
      <c r="H14" s="65">
        <f>VLOOKUP($A14,'Return Data'!$B$7:$R$2843,11,0)</f>
        <v>0.73470000000000002</v>
      </c>
      <c r="I14" s="66">
        <f t="shared" si="2"/>
        <v>22</v>
      </c>
      <c r="J14" s="65">
        <f>VLOOKUP($A14,'Return Data'!$B$7:$R$2843,12,0)</f>
        <v>4.5568999999999997</v>
      </c>
      <c r="K14" s="66">
        <f t="shared" si="3"/>
        <v>17</v>
      </c>
      <c r="L14" s="65">
        <f>VLOOKUP($A14,'Return Data'!$B$7:$R$2843,13,0)</f>
        <v>3.8334000000000001</v>
      </c>
      <c r="M14" s="66">
        <f t="shared" si="5"/>
        <v>19</v>
      </c>
      <c r="N14" s="65">
        <f>VLOOKUP($A14,'Return Data'!$B$7:$R$2843,17,0)</f>
        <v>10.3119</v>
      </c>
      <c r="O14" s="66">
        <f t="shared" si="6"/>
        <v>1</v>
      </c>
      <c r="P14" s="65">
        <f>VLOOKUP($A14,'Return Data'!$B$7:$R$2843,14,0)</f>
        <v>10.2013</v>
      </c>
      <c r="Q14" s="66">
        <f t="shared" si="7"/>
        <v>4</v>
      </c>
      <c r="R14" s="65">
        <f>VLOOKUP($A14,'Return Data'!$B$7:$R$2843,16,0)</f>
        <v>8.8048999999999999</v>
      </c>
      <c r="S14" s="67">
        <f t="shared" si="4"/>
        <v>9</v>
      </c>
    </row>
    <row r="15" spans="1:19" x14ac:dyDescent="0.3">
      <c r="A15" s="82" t="s">
        <v>61</v>
      </c>
      <c r="B15" s="64">
        <f>VLOOKUP($A15,'Return Data'!$B$7:$R$2843,3,0)</f>
        <v>44376</v>
      </c>
      <c r="C15" s="65">
        <f>VLOOKUP($A15,'Return Data'!$B$7:$R$2843,4,0)</f>
        <v>77.645099999999999</v>
      </c>
      <c r="D15" s="65">
        <f>VLOOKUP($A15,'Return Data'!$B$7:$R$2843,9,0)</f>
        <v>4.5396999999999998</v>
      </c>
      <c r="E15" s="66">
        <f t="shared" si="0"/>
        <v>3</v>
      </c>
      <c r="F15" s="65">
        <f>VLOOKUP($A15,'Return Data'!$B$7:$R$2843,10,0)</f>
        <v>12.231</v>
      </c>
      <c r="G15" s="66">
        <f t="shared" si="1"/>
        <v>2</v>
      </c>
      <c r="H15" s="65">
        <f>VLOOKUP($A15,'Return Data'!$B$7:$R$2843,11,0)</f>
        <v>13.835800000000001</v>
      </c>
      <c r="I15" s="66">
        <f t="shared" si="2"/>
        <v>1</v>
      </c>
      <c r="J15" s="65">
        <f>VLOOKUP($A15,'Return Data'!$B$7:$R$2843,12,0)</f>
        <v>16.062899999999999</v>
      </c>
      <c r="K15" s="66">
        <f t="shared" si="3"/>
        <v>1</v>
      </c>
      <c r="L15" s="65">
        <f>VLOOKUP($A15,'Return Data'!$B$7:$R$2843,13,0)</f>
        <v>9.8527000000000005</v>
      </c>
      <c r="M15" s="66">
        <f t="shared" si="5"/>
        <v>2</v>
      </c>
      <c r="N15" s="65">
        <f>VLOOKUP($A15,'Return Data'!$B$7:$R$2843,17,0)</f>
        <v>4.6351000000000004</v>
      </c>
      <c r="O15" s="66">
        <f t="shared" si="6"/>
        <v>24</v>
      </c>
      <c r="P15" s="65">
        <f>VLOOKUP($A15,'Return Data'!$B$7:$R$2843,14,0)</f>
        <v>6.3894000000000002</v>
      </c>
      <c r="Q15" s="66">
        <f t="shared" si="7"/>
        <v>21</v>
      </c>
      <c r="R15" s="65">
        <f>VLOOKUP($A15,'Return Data'!$B$7:$R$2843,16,0)</f>
        <v>8.4499999999999993</v>
      </c>
      <c r="S15" s="67">
        <f t="shared" si="4"/>
        <v>15</v>
      </c>
    </row>
    <row r="16" spans="1:19" x14ac:dyDescent="0.3">
      <c r="A16" s="82" t="s">
        <v>62</v>
      </c>
      <c r="B16" s="64">
        <f>VLOOKUP($A16,'Return Data'!$B$7:$R$2843,3,0)</f>
        <v>44376</v>
      </c>
      <c r="C16" s="65">
        <f>VLOOKUP($A16,'Return Data'!$B$7:$R$2843,4,0)</f>
        <v>76.678299999999993</v>
      </c>
      <c r="D16" s="65">
        <f>VLOOKUP($A16,'Return Data'!$B$7:$R$2843,9,0)</f>
        <v>63.852200000000003</v>
      </c>
      <c r="E16" s="66">
        <f t="shared" si="0"/>
        <v>1</v>
      </c>
      <c r="F16" s="65">
        <f>VLOOKUP($A16,'Return Data'!$B$7:$R$2843,10,0)</f>
        <v>25.646599999999999</v>
      </c>
      <c r="G16" s="66">
        <f t="shared" si="1"/>
        <v>1</v>
      </c>
      <c r="H16" s="65">
        <f>VLOOKUP($A16,'Return Data'!$B$7:$R$2843,11,0)</f>
        <v>12.247199999999999</v>
      </c>
      <c r="I16" s="66">
        <f t="shared" si="2"/>
        <v>2</v>
      </c>
      <c r="J16" s="65">
        <f>VLOOKUP($A16,'Return Data'!$B$7:$R$2843,12,0)</f>
        <v>11.9062</v>
      </c>
      <c r="K16" s="66">
        <f t="shared" si="3"/>
        <v>2</v>
      </c>
      <c r="L16" s="65">
        <f>VLOOKUP($A16,'Return Data'!$B$7:$R$2843,13,0)</f>
        <v>10.7393</v>
      </c>
      <c r="M16" s="66">
        <f t="shared" si="5"/>
        <v>1</v>
      </c>
      <c r="N16" s="65">
        <f>VLOOKUP($A16,'Return Data'!$B$7:$R$2843,17,0)</f>
        <v>10.2524</v>
      </c>
      <c r="O16" s="66">
        <f t="shared" si="6"/>
        <v>2</v>
      </c>
      <c r="P16" s="65">
        <f>VLOOKUP($A16,'Return Data'!$B$7:$R$2843,14,0)</f>
        <v>8.0898000000000003</v>
      </c>
      <c r="Q16" s="66">
        <f t="shared" si="7"/>
        <v>18</v>
      </c>
      <c r="R16" s="65">
        <f>VLOOKUP($A16,'Return Data'!$B$7:$R$2843,16,0)</f>
        <v>8.4566999999999997</v>
      </c>
      <c r="S16" s="67">
        <f t="shared" si="4"/>
        <v>14</v>
      </c>
    </row>
    <row r="17" spans="1:19" x14ac:dyDescent="0.3">
      <c r="A17" s="82" t="s">
        <v>63</v>
      </c>
      <c r="B17" s="64">
        <f>VLOOKUP($A17,'Return Data'!$B$7:$R$2843,3,0)</f>
        <v>44376</v>
      </c>
      <c r="C17" s="65">
        <f>VLOOKUP($A17,'Return Data'!$B$7:$R$2843,4,0)</f>
        <v>30.303899999999999</v>
      </c>
      <c r="D17" s="65">
        <f>VLOOKUP($A17,'Return Data'!$B$7:$R$2843,9,0)</f>
        <v>-1.4097</v>
      </c>
      <c r="E17" s="66">
        <f t="shared" si="0"/>
        <v>23</v>
      </c>
      <c r="F17" s="65">
        <f>VLOOKUP($A17,'Return Data'!$B$7:$R$2843,10,0)</f>
        <v>4.84</v>
      </c>
      <c r="G17" s="66">
        <f t="shared" si="1"/>
        <v>21</v>
      </c>
      <c r="H17" s="65">
        <f>VLOOKUP($A17,'Return Data'!$B$7:$R$2843,11,0)</f>
        <v>0.99629999999999996</v>
      </c>
      <c r="I17" s="66">
        <f t="shared" si="2"/>
        <v>18</v>
      </c>
      <c r="J17" s="65">
        <f>VLOOKUP($A17,'Return Data'!$B$7:$R$2843,12,0)</f>
        <v>4.4131</v>
      </c>
      <c r="K17" s="66">
        <f t="shared" si="3"/>
        <v>19</v>
      </c>
      <c r="L17" s="65">
        <f>VLOOKUP($A17,'Return Data'!$B$7:$R$2843,13,0)</f>
        <v>3.5617000000000001</v>
      </c>
      <c r="M17" s="66">
        <f t="shared" si="5"/>
        <v>23</v>
      </c>
      <c r="N17" s="65">
        <f>VLOOKUP($A17,'Return Data'!$B$7:$R$2843,17,0)</f>
        <v>7.2603999999999997</v>
      </c>
      <c r="O17" s="66">
        <f t="shared" si="6"/>
        <v>18</v>
      </c>
      <c r="P17" s="65">
        <f>VLOOKUP($A17,'Return Data'!$B$7:$R$2843,14,0)</f>
        <v>8.8427000000000007</v>
      </c>
      <c r="Q17" s="66">
        <f t="shared" si="7"/>
        <v>11</v>
      </c>
      <c r="R17" s="65">
        <f>VLOOKUP($A17,'Return Data'!$B$7:$R$2843,16,0)</f>
        <v>7.7515999999999998</v>
      </c>
      <c r="S17" s="67">
        <f t="shared" si="4"/>
        <v>19</v>
      </c>
    </row>
    <row r="18" spans="1:19" x14ac:dyDescent="0.3">
      <c r="A18" s="82" t="s">
        <v>64</v>
      </c>
      <c r="B18" s="64">
        <f>VLOOKUP($A18,'Return Data'!$B$7:$R$2843,3,0)</f>
        <v>44376</v>
      </c>
      <c r="C18" s="65">
        <f>VLOOKUP($A18,'Return Data'!$B$7:$R$2843,4,0)</f>
        <v>29.781700000000001</v>
      </c>
      <c r="D18" s="65">
        <f>VLOOKUP($A18,'Return Data'!$B$7:$R$2843,9,0)</f>
        <v>2.6219000000000001</v>
      </c>
      <c r="E18" s="66">
        <f t="shared" si="0"/>
        <v>6</v>
      </c>
      <c r="F18" s="65">
        <f>VLOOKUP($A18,'Return Data'!$B$7:$R$2843,10,0)</f>
        <v>7.1246</v>
      </c>
      <c r="G18" s="66">
        <f t="shared" si="1"/>
        <v>8</v>
      </c>
      <c r="H18" s="65">
        <f>VLOOKUP($A18,'Return Data'!$B$7:$R$2843,11,0)</f>
        <v>5.0124000000000004</v>
      </c>
      <c r="I18" s="66">
        <f t="shared" si="2"/>
        <v>5</v>
      </c>
      <c r="J18" s="65">
        <f>VLOOKUP($A18,'Return Data'!$B$7:$R$2843,12,0)</f>
        <v>7.4794999999999998</v>
      </c>
      <c r="K18" s="66">
        <f t="shared" si="3"/>
        <v>5</v>
      </c>
      <c r="L18" s="65">
        <f>VLOOKUP($A18,'Return Data'!$B$7:$R$2843,13,0)</f>
        <v>7.7521000000000004</v>
      </c>
      <c r="M18" s="66">
        <f t="shared" si="5"/>
        <v>4</v>
      </c>
      <c r="N18" s="65">
        <f>VLOOKUP($A18,'Return Data'!$B$7:$R$2843,17,0)</f>
        <v>10.172599999999999</v>
      </c>
      <c r="O18" s="66">
        <f t="shared" si="6"/>
        <v>3</v>
      </c>
      <c r="P18" s="65">
        <f>VLOOKUP($A18,'Return Data'!$B$7:$R$2843,14,0)</f>
        <v>10.1417</v>
      </c>
      <c r="Q18" s="66">
        <f t="shared" si="7"/>
        <v>5</v>
      </c>
      <c r="R18" s="65">
        <f>VLOOKUP($A18,'Return Data'!$B$7:$R$2843,16,0)</f>
        <v>10.7342</v>
      </c>
      <c r="S18" s="67">
        <f t="shared" si="4"/>
        <v>1</v>
      </c>
    </row>
    <row r="19" spans="1:19" x14ac:dyDescent="0.3">
      <c r="A19" s="82" t="s">
        <v>65</v>
      </c>
      <c r="B19" s="64">
        <f>VLOOKUP($A19,'Return Data'!$B$7:$R$2843,3,0)</f>
        <v>44376</v>
      </c>
      <c r="C19" s="65">
        <f>VLOOKUP($A19,'Return Data'!$B$7:$R$2843,4,0)</f>
        <v>18.724399999999999</v>
      </c>
      <c r="D19" s="65">
        <f>VLOOKUP($A19,'Return Data'!$B$7:$R$2843,9,0)</f>
        <v>1.8915</v>
      </c>
      <c r="E19" s="66">
        <f t="shared" si="0"/>
        <v>8</v>
      </c>
      <c r="F19" s="65">
        <f>VLOOKUP($A19,'Return Data'!$B$7:$R$2843,10,0)</f>
        <v>7.6639999999999997</v>
      </c>
      <c r="G19" s="66">
        <f t="shared" si="1"/>
        <v>5</v>
      </c>
      <c r="H19" s="65">
        <f>VLOOKUP($A19,'Return Data'!$B$7:$R$2843,11,0)</f>
        <v>4.4516</v>
      </c>
      <c r="I19" s="66">
        <f t="shared" si="2"/>
        <v>6</v>
      </c>
      <c r="J19" s="65">
        <f>VLOOKUP($A19,'Return Data'!$B$7:$R$2843,12,0)</f>
        <v>6.6115000000000004</v>
      </c>
      <c r="K19" s="66">
        <f t="shared" si="3"/>
        <v>8</v>
      </c>
      <c r="L19" s="65">
        <f>VLOOKUP($A19,'Return Data'!$B$7:$R$2843,13,0)</f>
        <v>7.1043000000000003</v>
      </c>
      <c r="M19" s="66">
        <f t="shared" si="5"/>
        <v>6</v>
      </c>
      <c r="N19" s="65">
        <f>VLOOKUP($A19,'Return Data'!$B$7:$R$2843,17,0)</f>
        <v>8.1236999999999995</v>
      </c>
      <c r="O19" s="66">
        <f t="shared" si="6"/>
        <v>9</v>
      </c>
      <c r="P19" s="65">
        <f>VLOOKUP($A19,'Return Data'!$B$7:$R$2843,14,0)</f>
        <v>8.1908999999999992</v>
      </c>
      <c r="Q19" s="66">
        <f t="shared" si="7"/>
        <v>16</v>
      </c>
      <c r="R19" s="65">
        <f>VLOOKUP($A19,'Return Data'!$B$7:$R$2843,16,0)</f>
        <v>6.6441999999999997</v>
      </c>
      <c r="S19" s="67">
        <f t="shared" si="4"/>
        <v>25</v>
      </c>
    </row>
    <row r="20" spans="1:19" x14ac:dyDescent="0.3">
      <c r="A20" s="82" t="s">
        <v>66</v>
      </c>
      <c r="B20" s="64">
        <f>VLOOKUP($A20,'Return Data'!$B$7:$R$2843,3,0)</f>
        <v>44376</v>
      </c>
      <c r="C20" s="65">
        <f>VLOOKUP($A20,'Return Data'!$B$7:$R$2843,4,0)</f>
        <v>29.350100000000001</v>
      </c>
      <c r="D20" s="65">
        <f>VLOOKUP($A20,'Return Data'!$B$7:$R$2843,9,0)</f>
        <v>0.60660000000000003</v>
      </c>
      <c r="E20" s="66">
        <f t="shared" si="0"/>
        <v>13</v>
      </c>
      <c r="F20" s="65">
        <f>VLOOKUP($A20,'Return Data'!$B$7:$R$2843,10,0)</f>
        <v>7.1185999999999998</v>
      </c>
      <c r="G20" s="66">
        <f t="shared" si="1"/>
        <v>9</v>
      </c>
      <c r="H20" s="65">
        <f>VLOOKUP($A20,'Return Data'!$B$7:$R$2843,11,0)</f>
        <v>0.89910000000000001</v>
      </c>
      <c r="I20" s="66">
        <f t="shared" si="2"/>
        <v>21</v>
      </c>
      <c r="J20" s="65">
        <f>VLOOKUP($A20,'Return Data'!$B$7:$R$2843,12,0)</f>
        <v>5.1298000000000004</v>
      </c>
      <c r="K20" s="66">
        <f t="shared" si="3"/>
        <v>13</v>
      </c>
      <c r="L20" s="65">
        <f>VLOOKUP($A20,'Return Data'!$B$7:$R$2843,13,0)</f>
        <v>4.2929000000000004</v>
      </c>
      <c r="M20" s="66">
        <f t="shared" si="5"/>
        <v>15</v>
      </c>
      <c r="N20" s="65">
        <f>VLOOKUP($A20,'Return Data'!$B$7:$R$2843,17,0)</f>
        <v>9.6404999999999994</v>
      </c>
      <c r="O20" s="66">
        <f t="shared" si="6"/>
        <v>5</v>
      </c>
      <c r="P20" s="65">
        <f>VLOOKUP($A20,'Return Data'!$B$7:$R$2843,14,0)</f>
        <v>10.8216</v>
      </c>
      <c r="Q20" s="66">
        <f t="shared" si="7"/>
        <v>1</v>
      </c>
      <c r="R20" s="65">
        <f>VLOOKUP($A20,'Return Data'!$B$7:$R$2843,16,0)</f>
        <v>9.4251000000000005</v>
      </c>
      <c r="S20" s="67">
        <f t="shared" si="4"/>
        <v>4</v>
      </c>
    </row>
    <row r="21" spans="1:19" x14ac:dyDescent="0.3">
      <c r="A21" s="82" t="s">
        <v>67</v>
      </c>
      <c r="B21" s="64">
        <f>VLOOKUP($A21,'Return Data'!$B$7:$R$2843,3,0)</f>
        <v>44376</v>
      </c>
      <c r="C21" s="65">
        <f>VLOOKUP($A21,'Return Data'!$B$7:$R$2843,4,0)</f>
        <v>17.969899999999999</v>
      </c>
      <c r="D21" s="65">
        <f>VLOOKUP($A21,'Return Data'!$B$7:$R$2843,9,0)</f>
        <v>1.2836000000000001</v>
      </c>
      <c r="E21" s="66">
        <f t="shared" si="0"/>
        <v>9</v>
      </c>
      <c r="F21" s="65">
        <f>VLOOKUP($A21,'Return Data'!$B$7:$R$2843,10,0)</f>
        <v>9.4931999999999999</v>
      </c>
      <c r="G21" s="66">
        <f t="shared" si="1"/>
        <v>4</v>
      </c>
      <c r="H21" s="65">
        <f>VLOOKUP($A21,'Return Data'!$B$7:$R$2843,11,0)</f>
        <v>5.3003</v>
      </c>
      <c r="I21" s="66">
        <f t="shared" si="2"/>
        <v>4</v>
      </c>
      <c r="J21" s="65">
        <f>VLOOKUP($A21,'Return Data'!$B$7:$R$2843,12,0)</f>
        <v>7.6596000000000002</v>
      </c>
      <c r="K21" s="66">
        <f t="shared" si="3"/>
        <v>4</v>
      </c>
      <c r="L21" s="65">
        <f>VLOOKUP($A21,'Return Data'!$B$7:$R$2843,13,0)</f>
        <v>7.6757999999999997</v>
      </c>
      <c r="M21" s="66">
        <f t="shared" si="5"/>
        <v>5</v>
      </c>
      <c r="N21" s="65">
        <f>VLOOKUP($A21,'Return Data'!$B$7:$R$2843,17,0)</f>
        <v>7.8700999999999999</v>
      </c>
      <c r="O21" s="66">
        <f t="shared" si="6"/>
        <v>12</v>
      </c>
      <c r="P21" s="65">
        <f>VLOOKUP($A21,'Return Data'!$B$7:$R$2843,14,0)</f>
        <v>7.8807</v>
      </c>
      <c r="Q21" s="66">
        <f t="shared" si="7"/>
        <v>19</v>
      </c>
      <c r="R21" s="65">
        <f>VLOOKUP($A21,'Return Data'!$B$7:$R$2843,16,0)</f>
        <v>7.5826000000000002</v>
      </c>
      <c r="S21" s="67">
        <f t="shared" si="4"/>
        <v>21</v>
      </c>
    </row>
    <row r="22" spans="1:19" x14ac:dyDescent="0.3">
      <c r="A22" s="82" t="s">
        <v>68</v>
      </c>
      <c r="B22" s="64">
        <f>VLOOKUP($A22,'Return Data'!$B$7:$R$2843,3,0)</f>
        <v>44376</v>
      </c>
      <c r="C22" s="65">
        <f>VLOOKUP($A22,'Return Data'!$B$7:$R$2843,4,0)</f>
        <v>1210.6338000000001</v>
      </c>
      <c r="D22" s="65">
        <f>VLOOKUP($A22,'Return Data'!$B$7:$R$2843,9,0)</f>
        <v>-1.1127</v>
      </c>
      <c r="E22" s="66">
        <f t="shared" si="0"/>
        <v>22</v>
      </c>
      <c r="F22" s="65">
        <f>VLOOKUP($A22,'Return Data'!$B$7:$R$2843,10,0)</f>
        <v>4.9084000000000003</v>
      </c>
      <c r="G22" s="66">
        <f t="shared" si="1"/>
        <v>20</v>
      </c>
      <c r="H22" s="65">
        <f>VLOOKUP($A22,'Return Data'!$B$7:$R$2843,11,0)</f>
        <v>2.9226000000000001</v>
      </c>
      <c r="I22" s="66">
        <f t="shared" si="2"/>
        <v>9</v>
      </c>
      <c r="J22" s="65">
        <f>VLOOKUP($A22,'Return Data'!$B$7:$R$2843,12,0)</f>
        <v>7.2723000000000004</v>
      </c>
      <c r="K22" s="66">
        <f t="shared" si="3"/>
        <v>6</v>
      </c>
      <c r="L22" s="65">
        <f>VLOOKUP($A22,'Return Data'!$B$7:$R$2843,13,0)</f>
        <v>5.5096999999999996</v>
      </c>
      <c r="M22" s="66">
        <f t="shared" si="5"/>
        <v>11</v>
      </c>
      <c r="N22" s="65"/>
      <c r="O22" s="66"/>
      <c r="P22" s="65"/>
      <c r="Q22" s="66"/>
      <c r="R22" s="65">
        <f>VLOOKUP($A22,'Return Data'!$B$7:$R$2843,16,0)</f>
        <v>7.7214999999999998</v>
      </c>
      <c r="S22" s="67">
        <f t="shared" si="4"/>
        <v>20</v>
      </c>
    </row>
    <row r="23" spans="1:19" x14ac:dyDescent="0.3">
      <c r="A23" s="82" t="s">
        <v>69</v>
      </c>
      <c r="B23" s="64">
        <f>VLOOKUP($A23,'Return Data'!$B$7:$R$2843,3,0)</f>
        <v>44376</v>
      </c>
      <c r="C23" s="65">
        <f>VLOOKUP($A23,'Return Data'!$B$7:$R$2843,4,0)</f>
        <v>34.209899999999998</v>
      </c>
      <c r="D23" s="65">
        <f>VLOOKUP($A23,'Return Data'!$B$7:$R$2843,9,0)</f>
        <v>-0.73309999999999997</v>
      </c>
      <c r="E23" s="66">
        <f t="shared" si="0"/>
        <v>20</v>
      </c>
      <c r="F23" s="65">
        <f>VLOOKUP($A23,'Return Data'!$B$7:$R$2843,10,0)</f>
        <v>5.0890000000000004</v>
      </c>
      <c r="G23" s="66">
        <f t="shared" si="1"/>
        <v>15</v>
      </c>
      <c r="H23" s="65">
        <f>VLOOKUP($A23,'Return Data'!$B$7:$R$2843,11,0)</f>
        <v>2.4411</v>
      </c>
      <c r="I23" s="66">
        <f t="shared" si="2"/>
        <v>12</v>
      </c>
      <c r="J23" s="65">
        <f>VLOOKUP($A23,'Return Data'!$B$7:$R$2843,12,0)</f>
        <v>4.7478999999999996</v>
      </c>
      <c r="K23" s="66">
        <f t="shared" si="3"/>
        <v>16</v>
      </c>
      <c r="L23" s="65">
        <f>VLOOKUP($A23,'Return Data'!$B$7:$R$2843,13,0)</f>
        <v>4.7789000000000001</v>
      </c>
      <c r="M23" s="66">
        <f t="shared" si="5"/>
        <v>13</v>
      </c>
      <c r="N23" s="65">
        <f>VLOOKUP($A23,'Return Data'!$B$7:$R$2843,17,0)</f>
        <v>6.2792000000000003</v>
      </c>
      <c r="O23" s="66">
        <f t="shared" ref="O23:O33" si="8">RANK(N23,N$8:N$35,0)</f>
        <v>21</v>
      </c>
      <c r="P23" s="65">
        <f>VLOOKUP($A23,'Return Data'!$B$7:$R$2843,14,0)</f>
        <v>6.7832999999999997</v>
      </c>
      <c r="Q23" s="66">
        <f t="shared" ref="Q23:Q33" si="9">RANK(P23,P$8:P$35,0)</f>
        <v>20</v>
      </c>
      <c r="R23" s="65">
        <f>VLOOKUP($A23,'Return Data'!$B$7:$R$2843,16,0)</f>
        <v>8.1084999999999994</v>
      </c>
      <c r="S23" s="67">
        <f t="shared" si="4"/>
        <v>17</v>
      </c>
    </row>
    <row r="24" spans="1:19" x14ac:dyDescent="0.3">
      <c r="A24" s="82" t="s">
        <v>70</v>
      </c>
      <c r="B24" s="64">
        <f>VLOOKUP($A24,'Return Data'!$B$7:$R$2843,3,0)</f>
        <v>44376</v>
      </c>
      <c r="C24" s="65">
        <f>VLOOKUP($A24,'Return Data'!$B$7:$R$2843,4,0)</f>
        <v>31.022099999999998</v>
      </c>
      <c r="D24" s="65">
        <f>VLOOKUP($A24,'Return Data'!$B$7:$R$2843,9,0)</f>
        <v>3.8033999999999999</v>
      </c>
      <c r="E24" s="66">
        <f t="shared" si="0"/>
        <v>4</v>
      </c>
      <c r="F24" s="65">
        <f>VLOOKUP($A24,'Return Data'!$B$7:$R$2843,10,0)</f>
        <v>6.5884999999999998</v>
      </c>
      <c r="G24" s="66">
        <f t="shared" si="1"/>
        <v>11</v>
      </c>
      <c r="H24" s="65">
        <f>VLOOKUP($A24,'Return Data'!$B$7:$R$2843,11,0)</f>
        <v>2.1688000000000001</v>
      </c>
      <c r="I24" s="66">
        <f t="shared" si="2"/>
        <v>14</v>
      </c>
      <c r="J24" s="65">
        <f>VLOOKUP($A24,'Return Data'!$B$7:$R$2843,12,0)</f>
        <v>6.1182999999999996</v>
      </c>
      <c r="K24" s="66">
        <f t="shared" si="3"/>
        <v>11</v>
      </c>
      <c r="L24" s="65">
        <f>VLOOKUP($A24,'Return Data'!$B$7:$R$2843,13,0)</f>
        <v>6.0134999999999996</v>
      </c>
      <c r="M24" s="66">
        <f t="shared" si="5"/>
        <v>8</v>
      </c>
      <c r="N24" s="65">
        <f>VLOOKUP($A24,'Return Data'!$B$7:$R$2843,17,0)</f>
        <v>9.1511999999999993</v>
      </c>
      <c r="O24" s="66">
        <f t="shared" si="8"/>
        <v>6</v>
      </c>
      <c r="P24" s="65">
        <f>VLOOKUP($A24,'Return Data'!$B$7:$R$2843,14,0)</f>
        <v>10.3957</v>
      </c>
      <c r="Q24" s="66">
        <f t="shared" si="9"/>
        <v>3</v>
      </c>
      <c r="R24" s="65">
        <f>VLOOKUP($A24,'Return Data'!$B$7:$R$2843,16,0)</f>
        <v>9.6395</v>
      </c>
      <c r="S24" s="67">
        <f t="shared" si="4"/>
        <v>2</v>
      </c>
    </row>
    <row r="25" spans="1:19" x14ac:dyDescent="0.3">
      <c r="A25" s="82" t="s">
        <v>71</v>
      </c>
      <c r="B25" s="64">
        <f>VLOOKUP($A25,'Return Data'!$B$7:$R$2843,3,0)</f>
        <v>44376</v>
      </c>
      <c r="C25" s="65">
        <f>VLOOKUP($A25,'Return Data'!$B$7:$R$2843,4,0)</f>
        <v>24.8521</v>
      </c>
      <c r="D25" s="65">
        <f>VLOOKUP($A25,'Return Data'!$B$7:$R$2843,9,0)</f>
        <v>7.3400000000000007E-2</v>
      </c>
      <c r="E25" s="66">
        <f t="shared" si="0"/>
        <v>16</v>
      </c>
      <c r="F25" s="65">
        <f>VLOOKUP($A25,'Return Data'!$B$7:$R$2843,10,0)</f>
        <v>4.9356</v>
      </c>
      <c r="G25" s="66">
        <f t="shared" si="1"/>
        <v>19</v>
      </c>
      <c r="H25" s="65">
        <f>VLOOKUP($A25,'Return Data'!$B$7:$R$2843,11,0)</f>
        <v>-2.4199999999999999E-2</v>
      </c>
      <c r="I25" s="66">
        <f t="shared" si="2"/>
        <v>26</v>
      </c>
      <c r="J25" s="65">
        <f>VLOOKUP($A25,'Return Data'!$B$7:$R$2843,12,0)</f>
        <v>3.8584999999999998</v>
      </c>
      <c r="K25" s="66">
        <f t="shared" si="3"/>
        <v>23</v>
      </c>
      <c r="L25" s="65">
        <f>VLOOKUP($A25,'Return Data'!$B$7:$R$2843,13,0)</f>
        <v>3.7448999999999999</v>
      </c>
      <c r="M25" s="66">
        <f t="shared" si="5"/>
        <v>21</v>
      </c>
      <c r="N25" s="65">
        <f>VLOOKUP($A25,'Return Data'!$B$7:$R$2843,17,0)</f>
        <v>7.8775000000000004</v>
      </c>
      <c r="O25" s="66">
        <f t="shared" si="8"/>
        <v>11</v>
      </c>
      <c r="P25" s="65">
        <f>VLOOKUP($A25,'Return Data'!$B$7:$R$2843,14,0)</f>
        <v>8.9809999999999999</v>
      </c>
      <c r="Q25" s="66">
        <f t="shared" si="9"/>
        <v>9</v>
      </c>
      <c r="R25" s="65">
        <f>VLOOKUP($A25,'Return Data'!$B$7:$R$2843,16,0)</f>
        <v>8.8752999999999993</v>
      </c>
      <c r="S25" s="67">
        <f t="shared" si="4"/>
        <v>7</v>
      </c>
    </row>
    <row r="26" spans="1:19" x14ac:dyDescent="0.3">
      <c r="A26" s="82" t="s">
        <v>72</v>
      </c>
      <c r="B26" s="64">
        <f>VLOOKUP($A26,'Return Data'!$B$7:$R$2843,3,0)</f>
        <v>44376</v>
      </c>
      <c r="C26" s="65">
        <f>VLOOKUP($A26,'Return Data'!$B$7:$R$2843,4,0)</f>
        <v>14.003399999999999</v>
      </c>
      <c r="D26" s="65">
        <f>VLOOKUP($A26,'Return Data'!$B$7:$R$2843,9,0)</f>
        <v>0.30959999999999999</v>
      </c>
      <c r="E26" s="66">
        <f t="shared" si="0"/>
        <v>15</v>
      </c>
      <c r="F26" s="65">
        <f>VLOOKUP($A26,'Return Data'!$B$7:$R$2843,10,0)</f>
        <v>5.0396000000000001</v>
      </c>
      <c r="G26" s="66">
        <f t="shared" si="1"/>
        <v>17</v>
      </c>
      <c r="H26" s="65">
        <f>VLOOKUP($A26,'Return Data'!$B$7:$R$2843,11,0)</f>
        <v>2.6804999999999999</v>
      </c>
      <c r="I26" s="66">
        <f t="shared" si="2"/>
        <v>11</v>
      </c>
      <c r="J26" s="65">
        <f>VLOOKUP($A26,'Return Data'!$B$7:$R$2843,12,0)</f>
        <v>4.2172999999999998</v>
      </c>
      <c r="K26" s="66">
        <f t="shared" si="3"/>
        <v>21</v>
      </c>
      <c r="L26" s="65">
        <f>VLOOKUP($A26,'Return Data'!$B$7:$R$2843,13,0)</f>
        <v>4.0766</v>
      </c>
      <c r="M26" s="66">
        <f t="shared" si="5"/>
        <v>18</v>
      </c>
      <c r="N26" s="65">
        <f>VLOOKUP($A26,'Return Data'!$B$7:$R$2843,17,0)</f>
        <v>8.8596000000000004</v>
      </c>
      <c r="O26" s="66">
        <f t="shared" si="8"/>
        <v>7</v>
      </c>
      <c r="P26" s="65">
        <f>VLOOKUP($A26,'Return Data'!$B$7:$R$2843,14,0)</f>
        <v>9.8597000000000001</v>
      </c>
      <c r="Q26" s="66">
        <f t="shared" si="9"/>
        <v>7</v>
      </c>
      <c r="R26" s="65">
        <f>VLOOKUP($A26,'Return Data'!$B$7:$R$2843,16,0)</f>
        <v>8.2079000000000004</v>
      </c>
      <c r="S26" s="67">
        <f t="shared" si="4"/>
        <v>16</v>
      </c>
    </row>
    <row r="27" spans="1:19" x14ac:dyDescent="0.3">
      <c r="A27" s="82" t="s">
        <v>73</v>
      </c>
      <c r="B27" s="64">
        <f>VLOOKUP($A27,'Return Data'!$B$7:$R$2843,3,0)</f>
        <v>44376</v>
      </c>
      <c r="C27" s="65">
        <f>VLOOKUP($A27,'Return Data'!$B$7:$R$2843,4,0)</f>
        <v>30.800699999999999</v>
      </c>
      <c r="D27" s="65">
        <f>VLOOKUP($A27,'Return Data'!$B$7:$R$2843,9,0)</f>
        <v>-0.58479999999999999</v>
      </c>
      <c r="E27" s="66">
        <f t="shared" si="0"/>
        <v>18</v>
      </c>
      <c r="F27" s="65">
        <f>VLOOKUP($A27,'Return Data'!$B$7:$R$2843,10,0)</f>
        <v>5.6014999999999997</v>
      </c>
      <c r="G27" s="66">
        <f t="shared" si="1"/>
        <v>13</v>
      </c>
      <c r="H27" s="65">
        <f>VLOOKUP($A27,'Return Data'!$B$7:$R$2843,11,0)</f>
        <v>1.2883</v>
      </c>
      <c r="I27" s="66">
        <f t="shared" si="2"/>
        <v>17</v>
      </c>
      <c r="J27" s="65">
        <f>VLOOKUP($A27,'Return Data'!$B$7:$R$2843,12,0)</f>
        <v>6.1006999999999998</v>
      </c>
      <c r="K27" s="66">
        <f t="shared" si="3"/>
        <v>12</v>
      </c>
      <c r="L27" s="65">
        <f>VLOOKUP($A27,'Return Data'!$B$7:$R$2843,13,0)</f>
        <v>4.3243</v>
      </c>
      <c r="M27" s="66">
        <f t="shared" si="5"/>
        <v>14</v>
      </c>
      <c r="N27" s="65">
        <f>VLOOKUP($A27,'Return Data'!$B$7:$R$2843,17,0)</f>
        <v>7.8010000000000002</v>
      </c>
      <c r="O27" s="66">
        <f t="shared" si="8"/>
        <v>14</v>
      </c>
      <c r="P27" s="65">
        <f>VLOOKUP($A27,'Return Data'!$B$7:$R$2843,14,0)</f>
        <v>8.9207999999999998</v>
      </c>
      <c r="Q27" s="66">
        <f t="shared" si="9"/>
        <v>10</v>
      </c>
      <c r="R27" s="65">
        <f>VLOOKUP($A27,'Return Data'!$B$7:$R$2843,16,0)</f>
        <v>8.5082000000000004</v>
      </c>
      <c r="S27" s="67">
        <f t="shared" si="4"/>
        <v>13</v>
      </c>
    </row>
    <row r="28" spans="1:19" x14ac:dyDescent="0.3">
      <c r="A28" s="82" t="s">
        <v>74</v>
      </c>
      <c r="B28" s="64">
        <f>VLOOKUP($A28,'Return Data'!$B$7:$R$2843,3,0)</f>
        <v>44376</v>
      </c>
      <c r="C28" s="65">
        <f>VLOOKUP($A28,'Return Data'!$B$7:$R$2843,4,0)</f>
        <v>2272.1581999999999</v>
      </c>
      <c r="D28" s="65">
        <f>VLOOKUP($A28,'Return Data'!$B$7:$R$2843,9,0)</f>
        <v>-0.70809999999999995</v>
      </c>
      <c r="E28" s="66">
        <f t="shared" si="0"/>
        <v>19</v>
      </c>
      <c r="F28" s="65">
        <f>VLOOKUP($A28,'Return Data'!$B$7:$R$2843,10,0)</f>
        <v>6.1521999999999997</v>
      </c>
      <c r="G28" s="66">
        <f t="shared" si="1"/>
        <v>12</v>
      </c>
      <c r="H28" s="65">
        <f>VLOOKUP($A28,'Return Data'!$B$7:$R$2843,11,0)</f>
        <v>2.82</v>
      </c>
      <c r="I28" s="66">
        <f t="shared" si="2"/>
        <v>10</v>
      </c>
      <c r="J28" s="65">
        <f>VLOOKUP($A28,'Return Data'!$B$7:$R$2843,12,0)</f>
        <v>5.1189999999999998</v>
      </c>
      <c r="K28" s="66">
        <f t="shared" si="3"/>
        <v>14</v>
      </c>
      <c r="L28" s="65">
        <f>VLOOKUP($A28,'Return Data'!$B$7:$R$2843,13,0)</f>
        <v>4.8985000000000003</v>
      </c>
      <c r="M28" s="66">
        <f t="shared" si="5"/>
        <v>12</v>
      </c>
      <c r="N28" s="65">
        <f>VLOOKUP($A28,'Return Data'!$B$7:$R$2843,17,0)</f>
        <v>7.843</v>
      </c>
      <c r="O28" s="66">
        <f t="shared" si="8"/>
        <v>13</v>
      </c>
      <c r="P28" s="65">
        <f>VLOOKUP($A28,'Return Data'!$B$7:$R$2843,14,0)</f>
        <v>9.5304000000000002</v>
      </c>
      <c r="Q28" s="66">
        <f t="shared" si="9"/>
        <v>8</v>
      </c>
      <c r="R28" s="65">
        <f>VLOOKUP($A28,'Return Data'!$B$7:$R$2843,16,0)</f>
        <v>8.9792000000000005</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44376</v>
      </c>
      <c r="C30" s="65">
        <f>VLOOKUP($A30,'Return Data'!$B$7:$R$2843,4,0)</f>
        <v>16.516999999999999</v>
      </c>
      <c r="D30" s="65">
        <f>VLOOKUP($A30,'Return Data'!$B$7:$R$2843,9,0)</f>
        <v>-1.5723</v>
      </c>
      <c r="E30" s="66">
        <f t="shared" si="0"/>
        <v>24</v>
      </c>
      <c r="F30" s="65">
        <f>VLOOKUP($A30,'Return Data'!$B$7:$R$2843,10,0)</f>
        <v>3.6562999999999999</v>
      </c>
      <c r="G30" s="66">
        <f t="shared" si="1"/>
        <v>25</v>
      </c>
      <c r="H30" s="65">
        <f>VLOOKUP($A30,'Return Data'!$B$7:$R$2843,11,0)</f>
        <v>2.3723999999999998</v>
      </c>
      <c r="I30" s="66">
        <f t="shared" si="2"/>
        <v>13</v>
      </c>
      <c r="J30" s="65">
        <f>VLOOKUP($A30,'Return Data'!$B$7:$R$2843,12,0)</f>
        <v>4.4462000000000002</v>
      </c>
      <c r="K30" s="66">
        <f t="shared" si="3"/>
        <v>18</v>
      </c>
      <c r="L30" s="65">
        <f>VLOOKUP($A30,'Return Data'!$B$7:$R$2843,13,0)</f>
        <v>4.2332000000000001</v>
      </c>
      <c r="M30" s="66">
        <f t="shared" si="5"/>
        <v>16</v>
      </c>
      <c r="N30" s="65">
        <f>VLOOKUP($A30,'Return Data'!$B$7:$R$2843,17,0)</f>
        <v>7.6679000000000004</v>
      </c>
      <c r="O30" s="66">
        <f t="shared" si="8"/>
        <v>16</v>
      </c>
      <c r="P30" s="65">
        <f>VLOOKUP($A30,'Return Data'!$B$7:$R$2843,14,0)</f>
        <v>8.6050000000000004</v>
      </c>
      <c r="Q30" s="66">
        <f t="shared" si="9"/>
        <v>13</v>
      </c>
      <c r="R30" s="65">
        <f>VLOOKUP($A30,'Return Data'!$B$7:$R$2843,16,0)</f>
        <v>8.5480999999999998</v>
      </c>
      <c r="S30" s="67">
        <f t="shared" si="4"/>
        <v>12</v>
      </c>
    </row>
    <row r="31" spans="1:19" x14ac:dyDescent="0.3">
      <c r="A31" s="82" t="s">
        <v>78</v>
      </c>
      <c r="B31" s="64">
        <f>VLOOKUP($A31,'Return Data'!$B$7:$R$2843,3,0)</f>
        <v>44376</v>
      </c>
      <c r="C31" s="65">
        <f>VLOOKUP($A31,'Return Data'!$B$7:$R$2843,4,0)</f>
        <v>29.523</v>
      </c>
      <c r="D31" s="65">
        <f>VLOOKUP($A31,'Return Data'!$B$7:$R$2843,9,0)</f>
        <v>2.4586000000000001</v>
      </c>
      <c r="E31" s="66">
        <f t="shared" si="0"/>
        <v>7</v>
      </c>
      <c r="F31" s="65">
        <f>VLOOKUP($A31,'Return Data'!$B$7:$R$2843,10,0)</f>
        <v>3.9575</v>
      </c>
      <c r="G31" s="66">
        <f t="shared" si="1"/>
        <v>23</v>
      </c>
      <c r="H31" s="65">
        <f>VLOOKUP($A31,'Return Data'!$B$7:$R$2843,11,0)</f>
        <v>1.7148000000000001</v>
      </c>
      <c r="I31" s="66">
        <f t="shared" si="2"/>
        <v>15</v>
      </c>
      <c r="J31" s="65">
        <f>VLOOKUP($A31,'Return Data'!$B$7:$R$2843,12,0)</f>
        <v>5.1098999999999997</v>
      </c>
      <c r="K31" s="66">
        <f t="shared" si="3"/>
        <v>15</v>
      </c>
      <c r="L31" s="65">
        <f>VLOOKUP($A31,'Return Data'!$B$7:$R$2843,13,0)</f>
        <v>4.1618000000000004</v>
      </c>
      <c r="M31" s="66">
        <f t="shared" si="5"/>
        <v>17</v>
      </c>
      <c r="N31" s="65">
        <f>VLOOKUP($A31,'Return Data'!$B$7:$R$2843,17,0)</f>
        <v>8.8314000000000004</v>
      </c>
      <c r="O31" s="66">
        <f t="shared" si="8"/>
        <v>8</v>
      </c>
      <c r="P31" s="65">
        <f>VLOOKUP($A31,'Return Data'!$B$7:$R$2843,14,0)</f>
        <v>10.074400000000001</v>
      </c>
      <c r="Q31" s="66">
        <f t="shared" si="9"/>
        <v>6</v>
      </c>
      <c r="R31" s="65">
        <f>VLOOKUP($A31,'Return Data'!$B$7:$R$2843,16,0)</f>
        <v>8.8484999999999996</v>
      </c>
      <c r="S31" s="67">
        <f t="shared" si="4"/>
        <v>8</v>
      </c>
    </row>
    <row r="32" spans="1:19" x14ac:dyDescent="0.3">
      <c r="A32" s="82" t="s">
        <v>79</v>
      </c>
      <c r="B32" s="64">
        <f>VLOOKUP($A32,'Return Data'!$B$7:$R$2843,3,0)</f>
        <v>44376</v>
      </c>
      <c r="C32" s="65">
        <f>VLOOKUP($A32,'Return Data'!$B$7:$R$2843,4,0)</f>
        <v>35.505899999999997</v>
      </c>
      <c r="D32" s="65">
        <f>VLOOKUP($A32,'Return Data'!$B$7:$R$2843,9,0)</f>
        <v>1.0610999999999999</v>
      </c>
      <c r="E32" s="66">
        <f t="shared" si="0"/>
        <v>12</v>
      </c>
      <c r="F32" s="65">
        <f>VLOOKUP($A32,'Return Data'!$B$7:$R$2843,10,0)</f>
        <v>7.0256999999999996</v>
      </c>
      <c r="G32" s="66">
        <f t="shared" si="1"/>
        <v>10</v>
      </c>
      <c r="H32" s="65">
        <f>VLOOKUP($A32,'Return Data'!$B$7:$R$2843,11,0)</f>
        <v>4.1139000000000001</v>
      </c>
      <c r="I32" s="66">
        <f t="shared" si="2"/>
        <v>7</v>
      </c>
      <c r="J32" s="65">
        <f>VLOOKUP($A32,'Return Data'!$B$7:$R$2843,12,0)</f>
        <v>6.5910000000000002</v>
      </c>
      <c r="K32" s="66">
        <f t="shared" si="3"/>
        <v>9</v>
      </c>
      <c r="L32" s="65">
        <f>VLOOKUP($A32,'Return Data'!$B$7:$R$2843,13,0)</f>
        <v>5.7164000000000001</v>
      </c>
      <c r="M32" s="66">
        <f t="shared" si="5"/>
        <v>9</v>
      </c>
      <c r="N32" s="65">
        <f>VLOOKUP($A32,'Return Data'!$B$7:$R$2843,17,0)</f>
        <v>8.1197999999999997</v>
      </c>
      <c r="O32" s="66">
        <f t="shared" si="8"/>
        <v>10</v>
      </c>
      <c r="P32" s="65">
        <f>VLOOKUP($A32,'Return Data'!$B$7:$R$2843,14,0)</f>
        <v>8.4463000000000008</v>
      </c>
      <c r="Q32" s="66">
        <f t="shared" si="9"/>
        <v>14</v>
      </c>
      <c r="R32" s="65">
        <f>VLOOKUP($A32,'Return Data'!$B$7:$R$2843,16,0)</f>
        <v>9.1465999999999994</v>
      </c>
      <c r="S32" s="67">
        <f t="shared" si="4"/>
        <v>5</v>
      </c>
    </row>
    <row r="33" spans="1:19" x14ac:dyDescent="0.3">
      <c r="A33" s="82" t="s">
        <v>80</v>
      </c>
      <c r="B33" s="64">
        <f>VLOOKUP($A33,'Return Data'!$B$7:$R$2843,3,0)</f>
        <v>44376</v>
      </c>
      <c r="C33" s="65">
        <f>VLOOKUP($A33,'Return Data'!$B$7:$R$2843,4,0)</f>
        <v>19.833400000000001</v>
      </c>
      <c r="D33" s="65">
        <f>VLOOKUP($A33,'Return Data'!$B$7:$R$2843,9,0)</f>
        <v>-2.2442000000000002</v>
      </c>
      <c r="E33" s="66">
        <f t="shared" si="0"/>
        <v>26</v>
      </c>
      <c r="F33" s="65">
        <f>VLOOKUP($A33,'Return Data'!$B$7:$R$2843,10,0)</f>
        <v>5.0717999999999996</v>
      </c>
      <c r="G33" s="66">
        <f t="shared" si="1"/>
        <v>16</v>
      </c>
      <c r="H33" s="65">
        <f>VLOOKUP($A33,'Return Data'!$B$7:$R$2843,11,0)</f>
        <v>0.4073</v>
      </c>
      <c r="I33" s="66">
        <f t="shared" si="2"/>
        <v>24</v>
      </c>
      <c r="J33" s="65">
        <f>VLOOKUP($A33,'Return Data'!$B$7:$R$2843,12,0)</f>
        <v>3.9782999999999999</v>
      </c>
      <c r="K33" s="66">
        <f t="shared" si="3"/>
        <v>22</v>
      </c>
      <c r="L33" s="65">
        <f>VLOOKUP($A33,'Return Data'!$B$7:$R$2843,13,0)</f>
        <v>3.6141000000000001</v>
      </c>
      <c r="M33" s="66">
        <f t="shared" si="5"/>
        <v>22</v>
      </c>
      <c r="N33" s="65">
        <f>VLOOKUP($A33,'Return Data'!$B$7:$R$2843,17,0)</f>
        <v>7.7624000000000004</v>
      </c>
      <c r="O33" s="66">
        <f t="shared" si="8"/>
        <v>15</v>
      </c>
      <c r="P33" s="65">
        <f>VLOOKUP($A33,'Return Data'!$B$7:$R$2843,14,0)</f>
        <v>8.6369000000000007</v>
      </c>
      <c r="Q33" s="66">
        <f t="shared" si="9"/>
        <v>12</v>
      </c>
      <c r="R33" s="65">
        <f>VLOOKUP($A33,'Return Data'!$B$7:$R$2843,16,0)</f>
        <v>7.3826000000000001</v>
      </c>
      <c r="S33" s="67">
        <f t="shared" si="4"/>
        <v>23</v>
      </c>
    </row>
    <row r="34" spans="1:19" x14ac:dyDescent="0.3">
      <c r="A34" s="82" t="s">
        <v>363</v>
      </c>
      <c r="B34" s="64">
        <f>VLOOKUP($A34,'Return Data'!$B$7:$R$2843,3,0)</f>
        <v>44376</v>
      </c>
      <c r="C34" s="65">
        <f>VLOOKUP($A34,'Return Data'!$B$7:$R$2843,4,0)</f>
        <v>0.32179999999999997</v>
      </c>
      <c r="D34" s="65">
        <f>VLOOKUP($A34,'Return Data'!$B$7:$R$2843,9,0)</f>
        <v>11.094900000000001</v>
      </c>
      <c r="E34" s="66">
        <f t="shared" si="0"/>
        <v>2</v>
      </c>
      <c r="F34" s="65">
        <f>VLOOKUP($A34,'Return Data'!$B$7:$R$2843,10,0)</f>
        <v>11.307499999999999</v>
      </c>
      <c r="G34" s="66">
        <f t="shared" si="1"/>
        <v>3</v>
      </c>
      <c r="H34" s="65">
        <f>VLOOKUP($A34,'Return Data'!$B$7:$R$2843,11,0)</f>
        <v>-40.129800000000003</v>
      </c>
      <c r="I34" s="66">
        <f t="shared" si="2"/>
        <v>27</v>
      </c>
      <c r="J34" s="65"/>
      <c r="K34" s="66"/>
      <c r="L34" s="65"/>
      <c r="M34" s="66"/>
      <c r="N34" s="65"/>
      <c r="O34" s="66"/>
      <c r="P34" s="65"/>
      <c r="Q34" s="66"/>
      <c r="R34" s="65">
        <f>VLOOKUP($A34,'Return Data'!$B$7:$R$2843,16,0)</f>
        <v>-10.362299999999999</v>
      </c>
      <c r="S34" s="67">
        <f t="shared" si="4"/>
        <v>26</v>
      </c>
    </row>
    <row r="35" spans="1:19" x14ac:dyDescent="0.3">
      <c r="A35" s="82" t="s">
        <v>81</v>
      </c>
      <c r="B35" s="64">
        <f>VLOOKUP($A35,'Return Data'!$B$7:$R$2843,3,0)</f>
        <v>44376</v>
      </c>
      <c r="C35" s="65">
        <f>VLOOKUP($A35,'Return Data'!$B$7:$R$2843,4,0)</f>
        <v>22.349900000000002</v>
      </c>
      <c r="D35" s="65">
        <f>VLOOKUP($A35,'Return Data'!$B$7:$R$2843,9,0)</f>
        <v>1.2262</v>
      </c>
      <c r="E35" s="66">
        <f t="shared" si="0"/>
        <v>11</v>
      </c>
      <c r="F35" s="65">
        <f>VLOOKUP($A35,'Return Data'!$B$7:$R$2843,10,0)</f>
        <v>3.6863000000000001</v>
      </c>
      <c r="G35" s="66">
        <f t="shared" si="1"/>
        <v>24</v>
      </c>
      <c r="H35" s="65">
        <f>VLOOKUP($A35,'Return Data'!$B$7:$R$2843,11,0)</f>
        <v>1.5198</v>
      </c>
      <c r="I35" s="66">
        <f t="shared" si="2"/>
        <v>16</v>
      </c>
      <c r="J35" s="65">
        <f>VLOOKUP($A35,'Return Data'!$B$7:$R$2843,12,0)</f>
        <v>3.6757</v>
      </c>
      <c r="K35" s="66">
        <f>RANK(J35,J$8:J$35,0)</f>
        <v>25</v>
      </c>
      <c r="L35" s="65">
        <f>VLOOKUP($A35,'Return Data'!$B$7:$R$2843,13,0)</f>
        <v>3.1351</v>
      </c>
      <c r="M35" s="66">
        <f>RANK(L35,L$8:L$35,0)</f>
        <v>25</v>
      </c>
      <c r="N35" s="65">
        <f>VLOOKUP($A35,'Return Data'!$B$7:$R$2843,17,0)</f>
        <v>5.0720999999999998</v>
      </c>
      <c r="O35" s="66">
        <f>RANK(N35,N$8:N$35,0)</f>
        <v>22</v>
      </c>
      <c r="P35" s="65">
        <f>VLOOKUP($A35,'Return Data'!$B$7:$R$2843,14,0)</f>
        <v>2.5225</v>
      </c>
      <c r="Q35" s="66">
        <f>RANK(P35,P$8:P$35,0)</f>
        <v>24</v>
      </c>
      <c r="R35" s="65">
        <f>VLOOKUP($A35,'Return Data'!$B$7:$R$2843,16,0)</f>
        <v>7.0503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3.1838074074074076</v>
      </c>
      <c r="E37" s="88"/>
      <c r="F37" s="89">
        <f>AVERAGE(F8:F35)</f>
        <v>6.6765666666666661</v>
      </c>
      <c r="G37" s="88"/>
      <c r="H37" s="89">
        <f>AVERAGE(H8:H35)</f>
        <v>1.4468185185185183</v>
      </c>
      <c r="I37" s="88"/>
      <c r="J37" s="89">
        <f>AVERAGE(J8:J35)</f>
        <v>5.9433615384615406</v>
      </c>
      <c r="K37" s="88"/>
      <c r="L37" s="89">
        <f>AVERAGE(L8:L35)</f>
        <v>5.4652759999999994</v>
      </c>
      <c r="M37" s="88"/>
      <c r="N37" s="89">
        <f>AVERAGE(N8:N35)</f>
        <v>7.903691666666667</v>
      </c>
      <c r="O37" s="88"/>
      <c r="P37" s="89">
        <f>AVERAGE(P8:P35)</f>
        <v>8.3728958333333328</v>
      </c>
      <c r="Q37" s="88"/>
      <c r="R37" s="89">
        <f>AVERAGE(R8:R35)</f>
        <v>6.845066666666666</v>
      </c>
      <c r="S37" s="90"/>
    </row>
    <row r="38" spans="1:19" x14ac:dyDescent="0.3">
      <c r="A38" s="87" t="s">
        <v>28</v>
      </c>
      <c r="B38" s="88"/>
      <c r="C38" s="88"/>
      <c r="D38" s="89">
        <f>MIN(D8:D35)</f>
        <v>-2.3778000000000001</v>
      </c>
      <c r="E38" s="88"/>
      <c r="F38" s="89">
        <f>MIN(F8:F35)</f>
        <v>0</v>
      </c>
      <c r="G38" s="88"/>
      <c r="H38" s="89">
        <f>MIN(H8:H35)</f>
        <v>-40.129800000000003</v>
      </c>
      <c r="I38" s="88"/>
      <c r="J38" s="89">
        <f>MIN(J8:J35)</f>
        <v>0</v>
      </c>
      <c r="K38" s="88"/>
      <c r="L38" s="89">
        <f>MIN(L8:L35)</f>
        <v>3.1351</v>
      </c>
      <c r="M38" s="88"/>
      <c r="N38" s="89">
        <f>MIN(N8:N35)</f>
        <v>4.6351000000000004</v>
      </c>
      <c r="O38" s="88"/>
      <c r="P38" s="89">
        <f>MIN(P8:P35)</f>
        <v>2.5225</v>
      </c>
      <c r="Q38" s="88"/>
      <c r="R38" s="89">
        <f>MIN(R8:R35)</f>
        <v>-15.769500000000001</v>
      </c>
      <c r="S38" s="90"/>
    </row>
    <row r="39" spans="1:19" ht="15" thickBot="1" x14ac:dyDescent="0.35">
      <c r="A39" s="91" t="s">
        <v>29</v>
      </c>
      <c r="B39" s="92"/>
      <c r="C39" s="92"/>
      <c r="D39" s="93">
        <f>MAX(D8:D35)</f>
        <v>63.852200000000003</v>
      </c>
      <c r="E39" s="92"/>
      <c r="F39" s="93">
        <f>MAX(F8:F35)</f>
        <v>25.646599999999999</v>
      </c>
      <c r="G39" s="92"/>
      <c r="H39" s="93">
        <f>MAX(H8:H35)</f>
        <v>13.835800000000001</v>
      </c>
      <c r="I39" s="92"/>
      <c r="J39" s="93">
        <f>MAX(J8:J35)</f>
        <v>16.062899999999999</v>
      </c>
      <c r="K39" s="92"/>
      <c r="L39" s="93">
        <f>MAX(L8:L35)</f>
        <v>10.7393</v>
      </c>
      <c r="M39" s="92"/>
      <c r="N39" s="93">
        <f>MAX(N8:N35)</f>
        <v>10.3119</v>
      </c>
      <c r="O39" s="92"/>
      <c r="P39" s="93">
        <f>MAX(P8:P35)</f>
        <v>10.8216</v>
      </c>
      <c r="Q39" s="92"/>
      <c r="R39" s="93">
        <f>MAX(R8:R35)</f>
        <v>10.7342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44376</v>
      </c>
      <c r="C8" s="65">
        <f>VLOOKUP($A8,'Return Data'!$B$7:$R$2843,4,0)</f>
        <v>24.247800000000002</v>
      </c>
      <c r="D8" s="65">
        <f>VLOOKUP($A8,'Return Data'!$B$7:$R$2843,9,0)</f>
        <v>2.6686999999999999</v>
      </c>
      <c r="E8" s="66">
        <f t="shared" ref="E8:E39" si="0">RANK(D8,D$8:D$39,0)</f>
        <v>8</v>
      </c>
      <c r="F8" s="65">
        <f>VLOOKUP($A8,'Return Data'!$B$7:$R$2843,10,0)</f>
        <v>6.8593000000000002</v>
      </c>
      <c r="G8" s="66">
        <f t="shared" ref="G8:G39" si="1">RANK(F8,F$8:F$39,0)</f>
        <v>10</v>
      </c>
      <c r="H8" s="65">
        <f>VLOOKUP($A8,'Return Data'!$B$7:$R$2843,11,0)</f>
        <v>4.9866999999999999</v>
      </c>
      <c r="I8" s="66">
        <f t="shared" ref="I8:I39" si="2">RANK(H8,H$8:H$39,0)</f>
        <v>6</v>
      </c>
      <c r="J8" s="65">
        <f>VLOOKUP($A8,'Return Data'!$B$7:$R$2843,12,0)</f>
        <v>6.4466999999999999</v>
      </c>
      <c r="K8" s="66">
        <f t="shared" ref="K8:K37" si="3">RANK(J8,J$8:J$39,0)</f>
        <v>10</v>
      </c>
      <c r="L8" s="65">
        <f>VLOOKUP($A8,'Return Data'!$B$7:$R$2843,13,0)</f>
        <v>7.7507999999999999</v>
      </c>
      <c r="M8" s="66">
        <f>RANK(L8,L$8:L$39,0)</f>
        <v>6</v>
      </c>
      <c r="N8" s="65">
        <f>VLOOKUP($A8,'Return Data'!$B$7:$R$2843,17,0)</f>
        <v>4.1928999999999998</v>
      </c>
      <c r="O8" s="66">
        <f>RANK(N8,N$8:N$39,0)</f>
        <v>26</v>
      </c>
      <c r="P8" s="65">
        <f>VLOOKUP($A8,'Return Data'!$B$7:$R$2843,14,0)</f>
        <v>5.4377000000000004</v>
      </c>
      <c r="Q8" s="66">
        <f>RANK(P8,P$8:P$39,0)</f>
        <v>25</v>
      </c>
      <c r="R8" s="65">
        <f>VLOOKUP($A8,'Return Data'!$B$7:$R$2843,16,0)</f>
        <v>7.5091999999999999</v>
      </c>
      <c r="S8" s="67">
        <f t="shared" ref="S8:S39" si="4">RANK(R8,R$8:R$39,0)</f>
        <v>15</v>
      </c>
    </row>
    <row r="9" spans="1:19" x14ac:dyDescent="0.3">
      <c r="A9" s="82" t="s">
        <v>83</v>
      </c>
      <c r="B9" s="64">
        <f>VLOOKUP($A9,'Return Data'!$B$7:$R$2843,3,0)</f>
        <v>44376</v>
      </c>
      <c r="C9" s="65">
        <f>VLOOKUP($A9,'Return Data'!$B$7:$R$2843,4,0)</f>
        <v>35.058300000000003</v>
      </c>
      <c r="D9" s="65">
        <f>VLOOKUP($A9,'Return Data'!$B$7:$R$2843,9,0)</f>
        <v>2.6741000000000001</v>
      </c>
      <c r="E9" s="66">
        <f t="shared" si="0"/>
        <v>7</v>
      </c>
      <c r="F9" s="65">
        <f>VLOOKUP($A9,'Return Data'!$B$7:$R$2843,10,0)</f>
        <v>6.8647999999999998</v>
      </c>
      <c r="G9" s="66">
        <f t="shared" si="1"/>
        <v>9</v>
      </c>
      <c r="H9" s="65">
        <f>VLOOKUP($A9,'Return Data'!$B$7:$R$2843,11,0)</f>
        <v>4.9946000000000002</v>
      </c>
      <c r="I9" s="66">
        <f t="shared" si="2"/>
        <v>5</v>
      </c>
      <c r="J9" s="65">
        <f>VLOOKUP($A9,'Return Data'!$B$7:$R$2843,12,0)</f>
        <v>6.4584999999999999</v>
      </c>
      <c r="K9" s="66">
        <f t="shared" si="3"/>
        <v>9</v>
      </c>
      <c r="L9" s="65">
        <f>VLOOKUP($A9,'Return Data'!$B$7:$R$2843,13,0)</f>
        <v>7.7609000000000004</v>
      </c>
      <c r="M9" s="66">
        <f>RANK(L9,L$8:L$39,0)</f>
        <v>5</v>
      </c>
      <c r="N9" s="65">
        <f>VLOOKUP($A9,'Return Data'!$B$7:$R$2843,17,0)</f>
        <v>4.2000999999999999</v>
      </c>
      <c r="O9" s="66">
        <f>RANK(N9,N$8:N$39,0)</f>
        <v>25</v>
      </c>
      <c r="P9" s="65">
        <f>VLOOKUP($A9,'Return Data'!$B$7:$R$2843,14,0)</f>
        <v>5.4428999999999998</v>
      </c>
      <c r="Q9" s="66">
        <f>RANK(P9,P$8:P$39,0)</f>
        <v>24</v>
      </c>
      <c r="R9" s="65">
        <f>VLOOKUP($A9,'Return Data'!$B$7:$R$2843,16,0)</f>
        <v>7.7698</v>
      </c>
      <c r="S9" s="67">
        <f t="shared" si="4"/>
        <v>13</v>
      </c>
    </row>
    <row r="10" spans="1:19" x14ac:dyDescent="0.3">
      <c r="A10" s="82" t="s">
        <v>84</v>
      </c>
      <c r="B10" s="64">
        <f>VLOOKUP($A10,'Return Data'!$B$7:$R$2843,3,0)</f>
        <v>44376</v>
      </c>
      <c r="C10" s="65">
        <f>VLOOKUP($A10,'Return Data'!$B$7:$R$2843,4,0)</f>
        <v>0.96740000000000004</v>
      </c>
      <c r="D10" s="65">
        <f>VLOOKUP($A10,'Return Data'!$B$7:$R$2843,9,0)</f>
        <v>0</v>
      </c>
      <c r="E10" s="66">
        <f t="shared" si="0"/>
        <v>17</v>
      </c>
      <c r="F10" s="65">
        <f>VLOOKUP($A10,'Return Data'!$B$7:$R$2843,10,0)</f>
        <v>0</v>
      </c>
      <c r="G10" s="66">
        <f t="shared" si="1"/>
        <v>30</v>
      </c>
      <c r="H10" s="65">
        <f>VLOOKUP($A10,'Return Data'!$B$7:$R$2843,11,0)</f>
        <v>0</v>
      </c>
      <c r="I10" s="66">
        <f t="shared" si="2"/>
        <v>25</v>
      </c>
      <c r="J10" s="65">
        <f>VLOOKUP($A10,'Return Data'!$B$7:$R$2843,12,0)</f>
        <v>0</v>
      </c>
      <c r="K10" s="66">
        <f t="shared" si="3"/>
        <v>29</v>
      </c>
      <c r="L10" s="65"/>
      <c r="M10" s="66"/>
      <c r="N10" s="65"/>
      <c r="O10" s="66"/>
      <c r="P10" s="65"/>
      <c r="Q10" s="66"/>
      <c r="R10" s="65">
        <f>VLOOKUP($A10,'Return Data'!$B$7:$R$2843,16,0)</f>
        <v>-15.7661</v>
      </c>
      <c r="S10" s="67">
        <f t="shared" si="4"/>
        <v>30</v>
      </c>
    </row>
    <row r="11" spans="1:19" x14ac:dyDescent="0.3">
      <c r="A11" s="82" t="s">
        <v>85</v>
      </c>
      <c r="B11" s="64">
        <f>VLOOKUP($A11,'Return Data'!$B$7:$R$2843,3,0)</f>
        <v>44376</v>
      </c>
      <c r="C11" s="65">
        <f>VLOOKUP($A11,'Return Data'!$B$7:$R$2843,4,0)</f>
        <v>1.3985000000000001</v>
      </c>
      <c r="D11" s="65">
        <f>VLOOKUP($A11,'Return Data'!$B$7:$R$2843,9,0)</f>
        <v>0</v>
      </c>
      <c r="E11" s="66">
        <f t="shared" si="0"/>
        <v>17</v>
      </c>
      <c r="F11" s="65">
        <f>VLOOKUP($A11,'Return Data'!$B$7:$R$2843,10,0)</f>
        <v>0</v>
      </c>
      <c r="G11" s="66">
        <f t="shared" si="1"/>
        <v>30</v>
      </c>
      <c r="H11" s="65">
        <f>VLOOKUP($A11,'Return Data'!$B$7:$R$2843,11,0)</f>
        <v>0</v>
      </c>
      <c r="I11" s="66">
        <f t="shared" si="2"/>
        <v>25</v>
      </c>
      <c r="J11" s="65">
        <f>VLOOKUP($A11,'Return Data'!$B$7:$R$2843,12,0)</f>
        <v>0</v>
      </c>
      <c r="K11" s="66">
        <f t="shared" si="3"/>
        <v>29</v>
      </c>
      <c r="L11" s="65"/>
      <c r="M11" s="66"/>
      <c r="N11" s="65"/>
      <c r="O11" s="66"/>
      <c r="P11" s="65"/>
      <c r="Q11" s="66"/>
      <c r="R11" s="65">
        <f>VLOOKUP($A11,'Return Data'!$B$7:$R$2843,16,0)</f>
        <v>-15.7676</v>
      </c>
      <c r="S11" s="67">
        <f t="shared" si="4"/>
        <v>31</v>
      </c>
    </row>
    <row r="12" spans="1:19" x14ac:dyDescent="0.3">
      <c r="A12" s="82" t="s">
        <v>86</v>
      </c>
      <c r="B12" s="64">
        <f>VLOOKUP($A12,'Return Data'!$B$7:$R$2843,3,0)</f>
        <v>44376</v>
      </c>
      <c r="C12" s="65">
        <f>VLOOKUP($A12,'Return Data'!$B$7:$R$2843,4,0)</f>
        <v>23.340399999999999</v>
      </c>
      <c r="D12" s="65">
        <f>VLOOKUP($A12,'Return Data'!$B$7:$R$2843,9,0)</f>
        <v>1.47E-2</v>
      </c>
      <c r="E12" s="66">
        <f t="shared" si="0"/>
        <v>16</v>
      </c>
      <c r="F12" s="65">
        <f>VLOOKUP($A12,'Return Data'!$B$7:$R$2843,10,0)</f>
        <v>6.9055999999999997</v>
      </c>
      <c r="G12" s="66">
        <f t="shared" si="1"/>
        <v>7</v>
      </c>
      <c r="H12" s="65">
        <f>VLOOKUP($A12,'Return Data'!$B$7:$R$2843,11,0)</f>
        <v>2.8107000000000002</v>
      </c>
      <c r="I12" s="66">
        <f t="shared" si="2"/>
        <v>11</v>
      </c>
      <c r="J12" s="65">
        <f>VLOOKUP($A12,'Return Data'!$B$7:$R$2843,12,0)</f>
        <v>5.8291000000000004</v>
      </c>
      <c r="K12" s="66">
        <f t="shared" si="3"/>
        <v>12</v>
      </c>
      <c r="L12" s="65">
        <f>VLOOKUP($A12,'Return Data'!$B$7:$R$2843,13,0)</f>
        <v>5.1402999999999999</v>
      </c>
      <c r="M12" s="66">
        <f t="shared" ref="M12:M37" si="5">RANK(L12,L$8:L$39,0)</f>
        <v>12</v>
      </c>
      <c r="N12" s="65">
        <f>VLOOKUP($A12,'Return Data'!$B$7:$R$2843,17,0)</f>
        <v>9.2914999999999992</v>
      </c>
      <c r="O12" s="66">
        <f t="shared" ref="O12:O25" si="6">RANK(N12,N$8:N$39,0)</f>
        <v>6</v>
      </c>
      <c r="P12" s="65">
        <f>VLOOKUP($A12,'Return Data'!$B$7:$R$2843,14,0)</f>
        <v>9.9274000000000004</v>
      </c>
      <c r="Q12" s="66">
        <f t="shared" ref="Q12:Q25" si="7">RANK(P12,P$8:P$39,0)</f>
        <v>2</v>
      </c>
      <c r="R12" s="65">
        <f>VLOOKUP($A12,'Return Data'!$B$7:$R$2843,16,0)</f>
        <v>8.6819000000000006</v>
      </c>
      <c r="S12" s="67">
        <f t="shared" si="4"/>
        <v>2</v>
      </c>
    </row>
    <row r="13" spans="1:19" x14ac:dyDescent="0.3">
      <c r="A13" s="82" t="s">
        <v>87</v>
      </c>
      <c r="B13" s="64">
        <f>VLOOKUP($A13,'Return Data'!$B$7:$R$2843,3,0)</f>
        <v>44376</v>
      </c>
      <c r="C13" s="65">
        <f>VLOOKUP($A13,'Return Data'!$B$7:$R$2843,4,0)</f>
        <v>18.4803</v>
      </c>
      <c r="D13" s="65">
        <f>VLOOKUP($A13,'Return Data'!$B$7:$R$2843,9,0)</f>
        <v>-1.1960999999999999</v>
      </c>
      <c r="E13" s="66">
        <f t="shared" si="0"/>
        <v>23</v>
      </c>
      <c r="F13" s="65">
        <f>VLOOKUP($A13,'Return Data'!$B$7:$R$2843,10,0)</f>
        <v>5.1172000000000004</v>
      </c>
      <c r="G13" s="66">
        <f t="shared" si="1"/>
        <v>16</v>
      </c>
      <c r="H13" s="65">
        <f>VLOOKUP($A13,'Return Data'!$B$7:$R$2843,11,0)</f>
        <v>0.32940000000000003</v>
      </c>
      <c r="I13" s="66">
        <f t="shared" si="2"/>
        <v>21</v>
      </c>
      <c r="J13" s="65">
        <f>VLOOKUP($A13,'Return Data'!$B$7:$R$2843,12,0)</f>
        <v>7.7781000000000002</v>
      </c>
      <c r="K13" s="66">
        <f t="shared" si="3"/>
        <v>5</v>
      </c>
      <c r="L13" s="65">
        <f>VLOOKUP($A13,'Return Data'!$B$7:$R$2843,13,0)</f>
        <v>6.1426999999999996</v>
      </c>
      <c r="M13" s="66">
        <f t="shared" si="5"/>
        <v>10</v>
      </c>
      <c r="N13" s="65">
        <f>VLOOKUP($A13,'Return Data'!$B$7:$R$2843,17,0)</f>
        <v>6.9859</v>
      </c>
      <c r="O13" s="66">
        <f t="shared" si="6"/>
        <v>18</v>
      </c>
      <c r="P13" s="65">
        <f>VLOOKUP($A13,'Return Data'!$B$7:$R$2843,14,0)</f>
        <v>4.2369000000000003</v>
      </c>
      <c r="Q13" s="66">
        <f t="shared" si="7"/>
        <v>26</v>
      </c>
      <c r="R13" s="65">
        <f>VLOOKUP($A13,'Return Data'!$B$7:$R$2843,16,0)</f>
        <v>7.0594999999999999</v>
      </c>
      <c r="S13" s="67">
        <f t="shared" si="4"/>
        <v>19</v>
      </c>
    </row>
    <row r="14" spans="1:19" x14ac:dyDescent="0.3">
      <c r="A14" s="82" t="s">
        <v>88</v>
      </c>
      <c r="B14" s="64">
        <f>VLOOKUP($A14,'Return Data'!$B$7:$R$2843,3,0)</f>
        <v>44376</v>
      </c>
      <c r="C14" s="65">
        <f>VLOOKUP($A14,'Return Data'!$B$7:$R$2843,4,0)</f>
        <v>36.187800000000003</v>
      </c>
      <c r="D14" s="65">
        <f>VLOOKUP($A14,'Return Data'!$B$7:$R$2843,9,0)</f>
        <v>-3.7071999999999998</v>
      </c>
      <c r="E14" s="66">
        <f t="shared" si="0"/>
        <v>31</v>
      </c>
      <c r="F14" s="65">
        <f>VLOOKUP($A14,'Return Data'!$B$7:$R$2843,10,0)</f>
        <v>3.4018999999999999</v>
      </c>
      <c r="G14" s="66">
        <f t="shared" si="1"/>
        <v>26</v>
      </c>
      <c r="H14" s="65">
        <f>VLOOKUP($A14,'Return Data'!$B$7:$R$2843,11,0)</f>
        <v>-0.37169999999999997</v>
      </c>
      <c r="I14" s="66">
        <f t="shared" si="2"/>
        <v>29</v>
      </c>
      <c r="J14" s="65">
        <f>VLOOKUP($A14,'Return Data'!$B$7:$R$2843,12,0)</f>
        <v>2.9525999999999999</v>
      </c>
      <c r="K14" s="66">
        <f t="shared" si="3"/>
        <v>27</v>
      </c>
      <c r="L14" s="65">
        <f>VLOOKUP($A14,'Return Data'!$B$7:$R$2843,13,0)</f>
        <v>2.5074999999999998</v>
      </c>
      <c r="M14" s="66">
        <f t="shared" si="5"/>
        <v>27</v>
      </c>
      <c r="N14" s="65">
        <f>VLOOKUP($A14,'Return Data'!$B$7:$R$2843,17,0)</f>
        <v>6.0004999999999997</v>
      </c>
      <c r="O14" s="66">
        <f t="shared" si="6"/>
        <v>22</v>
      </c>
      <c r="P14" s="65">
        <f>VLOOKUP($A14,'Return Data'!$B$7:$R$2843,14,0)</f>
        <v>6.9938000000000002</v>
      </c>
      <c r="Q14" s="66">
        <f t="shared" si="7"/>
        <v>21</v>
      </c>
      <c r="R14" s="65">
        <f>VLOOKUP($A14,'Return Data'!$B$7:$R$2843,16,0)</f>
        <v>7.9683999999999999</v>
      </c>
      <c r="S14" s="67">
        <f t="shared" si="4"/>
        <v>11</v>
      </c>
    </row>
    <row r="15" spans="1:19" x14ac:dyDescent="0.3">
      <c r="A15" s="82" t="s">
        <v>89</v>
      </c>
      <c r="B15" s="64">
        <f>VLOOKUP($A15,'Return Data'!$B$7:$R$2843,3,0)</f>
        <v>44376</v>
      </c>
      <c r="C15" s="65">
        <f>VLOOKUP($A15,'Return Data'!$B$7:$R$2843,4,0)</f>
        <v>24.007200000000001</v>
      </c>
      <c r="D15" s="65">
        <f>VLOOKUP($A15,'Return Data'!$B$7:$R$2843,9,0)</f>
        <v>0.20910000000000001</v>
      </c>
      <c r="E15" s="66">
        <f t="shared" si="0"/>
        <v>15</v>
      </c>
      <c r="F15" s="65">
        <f>VLOOKUP($A15,'Return Data'!$B$7:$R$2843,10,0)</f>
        <v>2.2115999999999998</v>
      </c>
      <c r="G15" s="66">
        <f t="shared" si="1"/>
        <v>29</v>
      </c>
      <c r="H15" s="65">
        <f>VLOOKUP($A15,'Return Data'!$B$7:$R$2843,11,0)</f>
        <v>-4.1799999999999997E-2</v>
      </c>
      <c r="I15" s="66">
        <f t="shared" si="2"/>
        <v>28</v>
      </c>
      <c r="J15" s="65">
        <f>VLOOKUP($A15,'Return Data'!$B$7:$R$2843,12,0)</f>
        <v>2.8344999999999998</v>
      </c>
      <c r="K15" s="66">
        <f t="shared" si="3"/>
        <v>28</v>
      </c>
      <c r="L15" s="65">
        <f>VLOOKUP($A15,'Return Data'!$B$7:$R$2843,13,0)</f>
        <v>2.4801000000000002</v>
      </c>
      <c r="M15" s="66">
        <f t="shared" si="5"/>
        <v>28</v>
      </c>
      <c r="N15" s="65">
        <f>VLOOKUP($A15,'Return Data'!$B$7:$R$2843,17,0)</f>
        <v>6.1485000000000003</v>
      </c>
      <c r="O15" s="66">
        <f t="shared" si="6"/>
        <v>21</v>
      </c>
      <c r="P15" s="65">
        <f>VLOOKUP($A15,'Return Data'!$B$7:$R$2843,14,0)</f>
        <v>7.3281000000000001</v>
      </c>
      <c r="Q15" s="66">
        <f t="shared" si="7"/>
        <v>18</v>
      </c>
      <c r="R15" s="65">
        <f>VLOOKUP($A15,'Return Data'!$B$7:$R$2843,16,0)</f>
        <v>7.5105000000000004</v>
      </c>
      <c r="S15" s="67">
        <f t="shared" si="4"/>
        <v>14</v>
      </c>
    </row>
    <row r="16" spans="1:19" x14ac:dyDescent="0.3">
      <c r="A16" s="82" t="s">
        <v>90</v>
      </c>
      <c r="B16" s="64">
        <f>VLOOKUP($A16,'Return Data'!$B$7:$R$2843,3,0)</f>
        <v>44376</v>
      </c>
      <c r="C16" s="65">
        <f>VLOOKUP($A16,'Return Data'!$B$7:$R$2843,4,0)</f>
        <v>2631.7860000000001</v>
      </c>
      <c r="D16" s="65">
        <f>VLOOKUP($A16,'Return Data'!$B$7:$R$2843,9,0)</f>
        <v>-2.8206000000000002</v>
      </c>
      <c r="E16" s="66">
        <f t="shared" si="0"/>
        <v>30</v>
      </c>
      <c r="F16" s="65">
        <f>VLOOKUP($A16,'Return Data'!$B$7:$R$2843,10,0)</f>
        <v>4.3913000000000002</v>
      </c>
      <c r="G16" s="66">
        <f t="shared" si="1"/>
        <v>19</v>
      </c>
      <c r="H16" s="65">
        <f>VLOOKUP($A16,'Return Data'!$B$7:$R$2843,11,0)</f>
        <v>9.1999999999999998E-2</v>
      </c>
      <c r="I16" s="66">
        <f t="shared" si="2"/>
        <v>24</v>
      </c>
      <c r="J16" s="65">
        <f>VLOOKUP($A16,'Return Data'!$B$7:$R$2843,12,0)</f>
        <v>3.8875000000000002</v>
      </c>
      <c r="K16" s="66">
        <f t="shared" si="3"/>
        <v>21</v>
      </c>
      <c r="L16" s="65">
        <f>VLOOKUP($A16,'Return Data'!$B$7:$R$2843,13,0)</f>
        <v>3.1714000000000002</v>
      </c>
      <c r="M16" s="66">
        <f t="shared" si="5"/>
        <v>22</v>
      </c>
      <c r="N16" s="65">
        <f>VLOOKUP($A16,'Return Data'!$B$7:$R$2843,17,0)</f>
        <v>9.6106999999999996</v>
      </c>
      <c r="O16" s="66">
        <f t="shared" si="6"/>
        <v>1</v>
      </c>
      <c r="P16" s="65">
        <f>VLOOKUP($A16,'Return Data'!$B$7:$R$2843,14,0)</f>
        <v>9.5410000000000004</v>
      </c>
      <c r="Q16" s="66">
        <f t="shared" si="7"/>
        <v>4</v>
      </c>
      <c r="R16" s="65">
        <f>VLOOKUP($A16,'Return Data'!$B$7:$R$2843,16,0)</f>
        <v>7.0774999999999997</v>
      </c>
      <c r="S16" s="67">
        <f t="shared" si="4"/>
        <v>17</v>
      </c>
    </row>
    <row r="17" spans="1:19" x14ac:dyDescent="0.3">
      <c r="A17" s="82" t="s">
        <v>92</v>
      </c>
      <c r="B17" s="64">
        <f>VLOOKUP($A17,'Return Data'!$B$7:$R$2843,3,0)</f>
        <v>44376</v>
      </c>
      <c r="C17" s="65">
        <f>VLOOKUP($A17,'Return Data'!$B$7:$R$2843,4,0)</f>
        <v>72.635000000000005</v>
      </c>
      <c r="D17" s="65">
        <f>VLOOKUP($A17,'Return Data'!$B$7:$R$2843,9,0)</f>
        <v>4.5406000000000004</v>
      </c>
      <c r="E17" s="66">
        <f t="shared" si="0"/>
        <v>5</v>
      </c>
      <c r="F17" s="65">
        <f>VLOOKUP($A17,'Return Data'!$B$7:$R$2843,10,0)</f>
        <v>12.231400000000001</v>
      </c>
      <c r="G17" s="66">
        <f t="shared" si="1"/>
        <v>4</v>
      </c>
      <c r="H17" s="65">
        <f>VLOOKUP($A17,'Return Data'!$B$7:$R$2843,11,0)</f>
        <v>13.4938</v>
      </c>
      <c r="I17" s="66">
        <f t="shared" si="2"/>
        <v>1</v>
      </c>
      <c r="J17" s="65">
        <f>VLOOKUP($A17,'Return Data'!$B$7:$R$2843,12,0)</f>
        <v>15.526199999999999</v>
      </c>
      <c r="K17" s="66">
        <f t="shared" si="3"/>
        <v>1</v>
      </c>
      <c r="L17" s="65">
        <f>VLOOKUP($A17,'Return Data'!$B$7:$R$2843,13,0)</f>
        <v>9.2385000000000002</v>
      </c>
      <c r="M17" s="66">
        <f t="shared" si="5"/>
        <v>4</v>
      </c>
      <c r="N17" s="65">
        <f>VLOOKUP($A17,'Return Data'!$B$7:$R$2843,17,0)</f>
        <v>3.8967000000000001</v>
      </c>
      <c r="O17" s="66">
        <f t="shared" si="6"/>
        <v>27</v>
      </c>
      <c r="P17" s="65">
        <f>VLOOKUP($A17,'Return Data'!$B$7:$R$2843,14,0)</f>
        <v>5.5609000000000002</v>
      </c>
      <c r="Q17" s="66">
        <f t="shared" si="7"/>
        <v>23</v>
      </c>
      <c r="R17" s="65">
        <f>VLOOKUP($A17,'Return Data'!$B$7:$R$2843,16,0)</f>
        <v>8.4895999999999994</v>
      </c>
      <c r="S17" s="67">
        <f t="shared" si="4"/>
        <v>7</v>
      </c>
    </row>
    <row r="18" spans="1:19" x14ac:dyDescent="0.3">
      <c r="A18" s="82" t="s">
        <v>93</v>
      </c>
      <c r="B18" s="64">
        <f>VLOOKUP($A18,'Return Data'!$B$7:$R$2843,3,0)</f>
        <v>44376</v>
      </c>
      <c r="C18" s="65">
        <f>VLOOKUP($A18,'Return Data'!$B$7:$R$2843,4,0)</f>
        <v>72.141300000000001</v>
      </c>
      <c r="D18" s="65">
        <f>VLOOKUP($A18,'Return Data'!$B$7:$R$2843,9,0)</f>
        <v>63.214599999999997</v>
      </c>
      <c r="E18" s="66">
        <f t="shared" si="0"/>
        <v>1</v>
      </c>
      <c r="F18" s="65">
        <f>VLOOKUP($A18,'Return Data'!$B$7:$R$2843,10,0)</f>
        <v>25.213699999999999</v>
      </c>
      <c r="G18" s="66">
        <f t="shared" si="1"/>
        <v>1</v>
      </c>
      <c r="H18" s="65">
        <f>VLOOKUP($A18,'Return Data'!$B$7:$R$2843,11,0)</f>
        <v>11.7629</v>
      </c>
      <c r="I18" s="66">
        <f t="shared" si="2"/>
        <v>2</v>
      </c>
      <c r="J18" s="65">
        <f>VLOOKUP($A18,'Return Data'!$B$7:$R$2843,12,0)</f>
        <v>11.3461</v>
      </c>
      <c r="K18" s="66">
        <f t="shared" si="3"/>
        <v>2</v>
      </c>
      <c r="L18" s="65">
        <f>VLOOKUP($A18,'Return Data'!$B$7:$R$2843,13,0)</f>
        <v>10.1454</v>
      </c>
      <c r="M18" s="66">
        <f t="shared" si="5"/>
        <v>1</v>
      </c>
      <c r="N18" s="65">
        <f>VLOOKUP($A18,'Return Data'!$B$7:$R$2843,17,0)</f>
        <v>9.5334000000000003</v>
      </c>
      <c r="O18" s="66">
        <f t="shared" si="6"/>
        <v>2</v>
      </c>
      <c r="P18" s="65">
        <f>VLOOKUP($A18,'Return Data'!$B$7:$R$2843,14,0)</f>
        <v>7.4111000000000002</v>
      </c>
      <c r="Q18" s="66">
        <f t="shared" si="7"/>
        <v>14</v>
      </c>
      <c r="R18" s="65">
        <f>VLOOKUP($A18,'Return Data'!$B$7:$R$2843,16,0)</f>
        <v>8.5130999999999997</v>
      </c>
      <c r="S18" s="67">
        <f t="shared" si="4"/>
        <v>4</v>
      </c>
    </row>
    <row r="19" spans="1:19" x14ac:dyDescent="0.3">
      <c r="A19" s="82" t="s">
        <v>94</v>
      </c>
      <c r="B19" s="64">
        <f>VLOOKUP($A19,'Return Data'!$B$7:$R$2843,3,0)</f>
        <v>44376</v>
      </c>
      <c r="C19" s="65">
        <f>VLOOKUP($A19,'Return Data'!$B$7:$R$2843,4,0)</f>
        <v>72.141300000000001</v>
      </c>
      <c r="D19" s="65">
        <f>VLOOKUP($A19,'Return Data'!$B$7:$R$2843,9,0)</f>
        <v>63.214599999999997</v>
      </c>
      <c r="E19" s="66">
        <f t="shared" si="0"/>
        <v>1</v>
      </c>
      <c r="F19" s="65">
        <f>VLOOKUP($A19,'Return Data'!$B$7:$R$2843,10,0)</f>
        <v>25.213699999999999</v>
      </c>
      <c r="G19" s="66">
        <f t="shared" si="1"/>
        <v>1</v>
      </c>
      <c r="H19" s="65">
        <f>VLOOKUP($A19,'Return Data'!$B$7:$R$2843,11,0)</f>
        <v>11.7629</v>
      </c>
      <c r="I19" s="66">
        <f t="shared" si="2"/>
        <v>2</v>
      </c>
      <c r="J19" s="65">
        <f>VLOOKUP($A19,'Return Data'!$B$7:$R$2843,12,0)</f>
        <v>11.3461</v>
      </c>
      <c r="K19" s="66">
        <f t="shared" si="3"/>
        <v>2</v>
      </c>
      <c r="L19" s="65">
        <f>VLOOKUP($A19,'Return Data'!$B$7:$R$2843,13,0)</f>
        <v>10.1454</v>
      </c>
      <c r="M19" s="66">
        <f t="shared" si="5"/>
        <v>1</v>
      </c>
      <c r="N19" s="65">
        <f>VLOOKUP($A19,'Return Data'!$B$7:$R$2843,17,0)</f>
        <v>9.5334000000000003</v>
      </c>
      <c r="O19" s="66">
        <f t="shared" si="6"/>
        <v>2</v>
      </c>
      <c r="P19" s="65">
        <f>VLOOKUP($A19,'Return Data'!$B$7:$R$2843,14,0)</f>
        <v>7.4111000000000002</v>
      </c>
      <c r="Q19" s="66">
        <f t="shared" si="7"/>
        <v>14</v>
      </c>
      <c r="R19" s="65">
        <f>VLOOKUP($A19,'Return Data'!$B$7:$R$2843,16,0)</f>
        <v>8.5130999999999997</v>
      </c>
      <c r="S19" s="67">
        <f t="shared" si="4"/>
        <v>4</v>
      </c>
    </row>
    <row r="20" spans="1:19" x14ac:dyDescent="0.3">
      <c r="A20" s="82" t="s">
        <v>95</v>
      </c>
      <c r="B20" s="64">
        <f>VLOOKUP($A20,'Return Data'!$B$7:$R$2843,3,0)</f>
        <v>44376</v>
      </c>
      <c r="C20" s="65">
        <f>VLOOKUP($A20,'Return Data'!$B$7:$R$2843,4,0)</f>
        <v>72.141300000000001</v>
      </c>
      <c r="D20" s="65">
        <f>VLOOKUP($A20,'Return Data'!$B$7:$R$2843,9,0)</f>
        <v>63.214599999999997</v>
      </c>
      <c r="E20" s="66">
        <f t="shared" si="0"/>
        <v>1</v>
      </c>
      <c r="F20" s="65">
        <f>VLOOKUP($A20,'Return Data'!$B$7:$R$2843,10,0)</f>
        <v>25.213699999999999</v>
      </c>
      <c r="G20" s="66">
        <f t="shared" si="1"/>
        <v>1</v>
      </c>
      <c r="H20" s="65">
        <f>VLOOKUP($A20,'Return Data'!$B$7:$R$2843,11,0)</f>
        <v>11.7629</v>
      </c>
      <c r="I20" s="66">
        <f t="shared" si="2"/>
        <v>2</v>
      </c>
      <c r="J20" s="65">
        <f>VLOOKUP($A20,'Return Data'!$B$7:$R$2843,12,0)</f>
        <v>11.3461</v>
      </c>
      <c r="K20" s="66">
        <f t="shared" si="3"/>
        <v>2</v>
      </c>
      <c r="L20" s="65">
        <f>VLOOKUP($A20,'Return Data'!$B$7:$R$2843,13,0)</f>
        <v>10.1454</v>
      </c>
      <c r="M20" s="66">
        <f t="shared" si="5"/>
        <v>1</v>
      </c>
      <c r="N20" s="65">
        <f>VLOOKUP($A20,'Return Data'!$B$7:$R$2843,17,0)</f>
        <v>9.5334000000000003</v>
      </c>
      <c r="O20" s="66">
        <f t="shared" si="6"/>
        <v>2</v>
      </c>
      <c r="P20" s="65">
        <f>VLOOKUP($A20,'Return Data'!$B$7:$R$2843,14,0)</f>
        <v>7.4111000000000002</v>
      </c>
      <c r="Q20" s="66">
        <f t="shared" si="7"/>
        <v>14</v>
      </c>
      <c r="R20" s="65">
        <f>VLOOKUP($A20,'Return Data'!$B$7:$R$2843,16,0)</f>
        <v>8.5130999999999997</v>
      </c>
      <c r="S20" s="67">
        <f t="shared" si="4"/>
        <v>4</v>
      </c>
    </row>
    <row r="21" spans="1:19" x14ac:dyDescent="0.3">
      <c r="A21" s="82" t="s">
        <v>96</v>
      </c>
      <c r="B21" s="64">
        <f>VLOOKUP($A21,'Return Data'!$B$7:$R$2843,3,0)</f>
        <v>44376</v>
      </c>
      <c r="C21" s="65">
        <f>VLOOKUP($A21,'Return Data'!$B$7:$R$2843,4,0)</f>
        <v>28.395</v>
      </c>
      <c r="D21" s="65">
        <f>VLOOKUP($A21,'Return Data'!$B$7:$R$2843,9,0)</f>
        <v>-2.1890999999999998</v>
      </c>
      <c r="E21" s="66">
        <f t="shared" si="0"/>
        <v>28</v>
      </c>
      <c r="F21" s="65">
        <f>VLOOKUP($A21,'Return Data'!$B$7:$R$2843,10,0)</f>
        <v>4.0472999999999999</v>
      </c>
      <c r="G21" s="66">
        <f t="shared" si="1"/>
        <v>24</v>
      </c>
      <c r="H21" s="65">
        <f>VLOOKUP($A21,'Return Data'!$B$7:$R$2843,11,0)</f>
        <v>0.2064</v>
      </c>
      <c r="I21" s="66">
        <f t="shared" si="2"/>
        <v>22</v>
      </c>
      <c r="J21" s="65">
        <f>VLOOKUP($A21,'Return Data'!$B$7:$R$2843,12,0)</f>
        <v>3.6034000000000002</v>
      </c>
      <c r="K21" s="66">
        <f t="shared" si="3"/>
        <v>23</v>
      </c>
      <c r="L21" s="65">
        <f>VLOOKUP($A21,'Return Data'!$B$7:$R$2843,13,0)</f>
        <v>2.7519999999999998</v>
      </c>
      <c r="M21" s="66">
        <f t="shared" si="5"/>
        <v>25</v>
      </c>
      <c r="N21" s="65">
        <f>VLOOKUP($A21,'Return Data'!$B$7:$R$2843,17,0)</f>
        <v>6.4261999999999997</v>
      </c>
      <c r="O21" s="66">
        <f t="shared" si="6"/>
        <v>20</v>
      </c>
      <c r="P21" s="65">
        <f>VLOOKUP($A21,'Return Data'!$B$7:$R$2843,14,0)</f>
        <v>8.0077999999999996</v>
      </c>
      <c r="Q21" s="66">
        <f t="shared" si="7"/>
        <v>13</v>
      </c>
      <c r="R21" s="65">
        <f>VLOOKUP($A21,'Return Data'!$B$7:$R$2843,16,0)</f>
        <v>7.89</v>
      </c>
      <c r="S21" s="67">
        <f t="shared" si="4"/>
        <v>12</v>
      </c>
    </row>
    <row r="22" spans="1:19" x14ac:dyDescent="0.3">
      <c r="A22" s="82" t="s">
        <v>97</v>
      </c>
      <c r="B22" s="64">
        <f>VLOOKUP($A22,'Return Data'!$B$7:$R$2843,3,0)</f>
        <v>44376</v>
      </c>
      <c r="C22" s="65">
        <f>VLOOKUP($A22,'Return Data'!$B$7:$R$2843,4,0)</f>
        <v>28.390899999999998</v>
      </c>
      <c r="D22" s="65">
        <f>VLOOKUP($A22,'Return Data'!$B$7:$R$2843,9,0)</f>
        <v>1.8309</v>
      </c>
      <c r="E22" s="66">
        <f t="shared" si="0"/>
        <v>9</v>
      </c>
      <c r="F22" s="65">
        <f>VLOOKUP($A22,'Return Data'!$B$7:$R$2843,10,0)</f>
        <v>6.3220999999999998</v>
      </c>
      <c r="G22" s="66">
        <f t="shared" si="1"/>
        <v>12</v>
      </c>
      <c r="H22" s="65">
        <f>VLOOKUP($A22,'Return Data'!$B$7:$R$2843,11,0)</f>
        <v>4.2053000000000003</v>
      </c>
      <c r="I22" s="66">
        <f t="shared" si="2"/>
        <v>8</v>
      </c>
      <c r="J22" s="65">
        <f>VLOOKUP($A22,'Return Data'!$B$7:$R$2843,12,0)</f>
        <v>6.6676000000000002</v>
      </c>
      <c r="K22" s="66">
        <f t="shared" si="3"/>
        <v>8</v>
      </c>
      <c r="L22" s="65">
        <f>VLOOKUP($A22,'Return Data'!$B$7:$R$2843,13,0)</f>
        <v>6.9385000000000003</v>
      </c>
      <c r="M22" s="66">
        <f t="shared" si="5"/>
        <v>8</v>
      </c>
      <c r="N22" s="65">
        <f>VLOOKUP($A22,'Return Data'!$B$7:$R$2843,17,0)</f>
        <v>9.4032999999999998</v>
      </c>
      <c r="O22" s="66">
        <f t="shared" si="6"/>
        <v>5</v>
      </c>
      <c r="P22" s="65">
        <f>VLOOKUP($A22,'Return Data'!$B$7:$R$2843,14,0)</f>
        <v>9.3713999999999995</v>
      </c>
      <c r="Q22" s="66">
        <f t="shared" si="7"/>
        <v>5</v>
      </c>
      <c r="R22" s="65">
        <f>VLOOKUP($A22,'Return Data'!$B$7:$R$2843,16,0)</f>
        <v>9.5446000000000009</v>
      </c>
      <c r="S22" s="67">
        <f t="shared" si="4"/>
        <v>1</v>
      </c>
    </row>
    <row r="23" spans="1:19" x14ac:dyDescent="0.3">
      <c r="A23" s="82" t="s">
        <v>98</v>
      </c>
      <c r="B23" s="64">
        <f>VLOOKUP($A23,'Return Data'!$B$7:$R$2843,3,0)</f>
        <v>44376</v>
      </c>
      <c r="C23" s="65">
        <f>VLOOKUP($A23,'Return Data'!$B$7:$R$2843,4,0)</f>
        <v>17.4816</v>
      </c>
      <c r="D23" s="65">
        <f>VLOOKUP($A23,'Return Data'!$B$7:$R$2843,9,0)</f>
        <v>1.1364000000000001</v>
      </c>
      <c r="E23" s="66">
        <f t="shared" si="0"/>
        <v>11</v>
      </c>
      <c r="F23" s="65">
        <f>VLOOKUP($A23,'Return Data'!$B$7:$R$2843,10,0)</f>
        <v>6.9043000000000001</v>
      </c>
      <c r="G23" s="66">
        <f t="shared" si="1"/>
        <v>8</v>
      </c>
      <c r="H23" s="65">
        <f>VLOOKUP($A23,'Return Data'!$B$7:$R$2843,11,0)</f>
        <v>3.7038000000000002</v>
      </c>
      <c r="I23" s="66">
        <f t="shared" si="2"/>
        <v>9</v>
      </c>
      <c r="J23" s="65">
        <f>VLOOKUP($A23,'Return Data'!$B$7:$R$2843,12,0)</f>
        <v>5.8413000000000004</v>
      </c>
      <c r="K23" s="66">
        <f t="shared" si="3"/>
        <v>11</v>
      </c>
      <c r="L23" s="65">
        <f>VLOOKUP($A23,'Return Data'!$B$7:$R$2843,13,0)</f>
        <v>6.3067000000000002</v>
      </c>
      <c r="M23" s="66">
        <f t="shared" si="5"/>
        <v>9</v>
      </c>
      <c r="N23" s="65">
        <f>VLOOKUP($A23,'Return Data'!$B$7:$R$2843,17,0)</f>
        <v>7.2988999999999997</v>
      </c>
      <c r="O23" s="66">
        <f t="shared" si="6"/>
        <v>13</v>
      </c>
      <c r="P23" s="65">
        <f>VLOOKUP($A23,'Return Data'!$B$7:$R$2843,14,0)</f>
        <v>7.2295999999999996</v>
      </c>
      <c r="Q23" s="66">
        <f t="shared" si="7"/>
        <v>20</v>
      </c>
      <c r="R23" s="65">
        <f>VLOOKUP($A23,'Return Data'!$B$7:$R$2843,16,0)</f>
        <v>6.15</v>
      </c>
      <c r="S23" s="67">
        <f t="shared" si="4"/>
        <v>26</v>
      </c>
    </row>
    <row r="24" spans="1:19" x14ac:dyDescent="0.3">
      <c r="A24" s="82" t="s">
        <v>99</v>
      </c>
      <c r="B24" s="64">
        <f>VLOOKUP($A24,'Return Data'!$B$7:$R$2843,3,0)</f>
        <v>44376</v>
      </c>
      <c r="C24" s="65">
        <f>VLOOKUP($A24,'Return Data'!$B$7:$R$2843,4,0)</f>
        <v>27.336300000000001</v>
      </c>
      <c r="D24" s="65">
        <f>VLOOKUP($A24,'Return Data'!$B$7:$R$2843,9,0)</f>
        <v>-0.2712</v>
      </c>
      <c r="E24" s="66">
        <f t="shared" si="0"/>
        <v>19</v>
      </c>
      <c r="F24" s="65">
        <f>VLOOKUP($A24,'Return Data'!$B$7:$R$2843,10,0)</f>
        <v>6.2099000000000002</v>
      </c>
      <c r="G24" s="66">
        <f t="shared" si="1"/>
        <v>13</v>
      </c>
      <c r="H24" s="65">
        <f>VLOOKUP($A24,'Return Data'!$B$7:$R$2843,11,0)</f>
        <v>-2.86E-2</v>
      </c>
      <c r="I24" s="66">
        <f t="shared" si="2"/>
        <v>27</v>
      </c>
      <c r="J24" s="65">
        <f>VLOOKUP($A24,'Return Data'!$B$7:$R$2843,12,0)</f>
        <v>4.2062999999999997</v>
      </c>
      <c r="K24" s="66">
        <f t="shared" si="3"/>
        <v>18</v>
      </c>
      <c r="L24" s="65">
        <f>VLOOKUP($A24,'Return Data'!$B$7:$R$2843,13,0)</f>
        <v>3.3931</v>
      </c>
      <c r="M24" s="66">
        <f t="shared" si="5"/>
        <v>19</v>
      </c>
      <c r="N24" s="65">
        <f>VLOOKUP($A24,'Return Data'!$B$7:$R$2843,17,0)</f>
        <v>8.7485999999999997</v>
      </c>
      <c r="O24" s="66">
        <f t="shared" si="6"/>
        <v>7</v>
      </c>
      <c r="P24" s="65">
        <f>VLOOKUP($A24,'Return Data'!$B$7:$R$2843,14,0)</f>
        <v>9.9644999999999992</v>
      </c>
      <c r="Q24" s="66">
        <f t="shared" si="7"/>
        <v>1</v>
      </c>
      <c r="R24" s="65">
        <f>VLOOKUP($A24,'Return Data'!$B$7:$R$2843,16,0)</f>
        <v>8.3195999999999994</v>
      </c>
      <c r="S24" s="67">
        <f t="shared" si="4"/>
        <v>9</v>
      </c>
    </row>
    <row r="25" spans="1:19" x14ac:dyDescent="0.3">
      <c r="A25" s="82" t="s">
        <v>100</v>
      </c>
      <c r="B25" s="64">
        <f>VLOOKUP($A25,'Return Data'!$B$7:$R$2843,3,0)</f>
        <v>44376</v>
      </c>
      <c r="C25" s="65">
        <f>VLOOKUP($A25,'Return Data'!$B$7:$R$2843,4,0)</f>
        <v>17.204599999999999</v>
      </c>
      <c r="D25" s="65">
        <f>VLOOKUP($A25,'Return Data'!$B$7:$R$2843,9,0)</f>
        <v>1.0351999999999999</v>
      </c>
      <c r="E25" s="66">
        <f t="shared" si="0"/>
        <v>12</v>
      </c>
      <c r="F25" s="65">
        <f>VLOOKUP($A25,'Return Data'!$B$7:$R$2843,10,0)</f>
        <v>9.2390000000000008</v>
      </c>
      <c r="G25" s="66">
        <f t="shared" si="1"/>
        <v>6</v>
      </c>
      <c r="H25" s="65">
        <f>VLOOKUP($A25,'Return Data'!$B$7:$R$2843,11,0)</f>
        <v>4.9339000000000004</v>
      </c>
      <c r="I25" s="66">
        <f t="shared" si="2"/>
        <v>7</v>
      </c>
      <c r="J25" s="65">
        <f>VLOOKUP($A25,'Return Data'!$B$7:$R$2843,12,0)</f>
        <v>7.2313999999999998</v>
      </c>
      <c r="K25" s="66">
        <f t="shared" si="3"/>
        <v>6</v>
      </c>
      <c r="L25" s="65">
        <f>VLOOKUP($A25,'Return Data'!$B$7:$R$2843,13,0)</f>
        <v>7.2024999999999997</v>
      </c>
      <c r="M25" s="66">
        <f t="shared" si="5"/>
        <v>7</v>
      </c>
      <c r="N25" s="65">
        <f>VLOOKUP($A25,'Return Data'!$B$7:$R$2843,17,0)</f>
        <v>7.2842000000000002</v>
      </c>
      <c r="O25" s="66">
        <f t="shared" si="6"/>
        <v>14</v>
      </c>
      <c r="P25" s="65">
        <f>VLOOKUP($A25,'Return Data'!$B$7:$R$2843,14,0)</f>
        <v>7.2569999999999997</v>
      </c>
      <c r="Q25" s="66">
        <f t="shared" si="7"/>
        <v>19</v>
      </c>
      <c r="R25" s="65">
        <f>VLOOKUP($A25,'Return Data'!$B$7:$R$2843,16,0)</f>
        <v>7.0003000000000002</v>
      </c>
      <c r="S25" s="67">
        <f t="shared" si="4"/>
        <v>21</v>
      </c>
    </row>
    <row r="26" spans="1:19" x14ac:dyDescent="0.3">
      <c r="A26" s="82" t="s">
        <v>101</v>
      </c>
      <c r="B26" s="64">
        <f>VLOOKUP($A26,'Return Data'!$B$7:$R$2843,3,0)</f>
        <v>44376</v>
      </c>
      <c r="C26" s="65">
        <f>VLOOKUP($A26,'Return Data'!$B$7:$R$2843,4,0)</f>
        <v>1194.6596999999999</v>
      </c>
      <c r="D26" s="65">
        <f>VLOOKUP($A26,'Return Data'!$B$7:$R$2843,9,0)</f>
        <v>-1.6282000000000001</v>
      </c>
      <c r="E26" s="66">
        <f t="shared" si="0"/>
        <v>25</v>
      </c>
      <c r="F26" s="65">
        <f>VLOOKUP($A26,'Return Data'!$B$7:$R$2843,10,0)</f>
        <v>4.3825000000000003</v>
      </c>
      <c r="G26" s="66">
        <f t="shared" si="1"/>
        <v>20</v>
      </c>
      <c r="H26" s="65">
        <f>VLOOKUP($A26,'Return Data'!$B$7:$R$2843,11,0)</f>
        <v>2.3997999999999999</v>
      </c>
      <c r="I26" s="66">
        <f t="shared" si="2"/>
        <v>12</v>
      </c>
      <c r="J26" s="65">
        <f>VLOOKUP($A26,'Return Data'!$B$7:$R$2843,12,0)</f>
        <v>6.7282000000000002</v>
      </c>
      <c r="K26" s="66">
        <f t="shared" si="3"/>
        <v>7</v>
      </c>
      <c r="L26" s="65">
        <f>VLOOKUP($A26,'Return Data'!$B$7:$R$2843,13,0)</f>
        <v>4.9635999999999996</v>
      </c>
      <c r="M26" s="66">
        <f t="shared" si="5"/>
        <v>13</v>
      </c>
      <c r="N26" s="65"/>
      <c r="O26" s="66"/>
      <c r="P26" s="65"/>
      <c r="Q26" s="66"/>
      <c r="R26" s="65">
        <f>VLOOKUP($A26,'Return Data'!$B$7:$R$2843,16,0)</f>
        <v>7.1661999999999999</v>
      </c>
      <c r="S26" s="67">
        <f t="shared" si="4"/>
        <v>16</v>
      </c>
    </row>
    <row r="27" spans="1:19" x14ac:dyDescent="0.3">
      <c r="A27" s="82" t="s">
        <v>102</v>
      </c>
      <c r="B27" s="64">
        <f>VLOOKUP($A27,'Return Data'!$B$7:$R$2843,3,0)</f>
        <v>44376</v>
      </c>
      <c r="C27" s="65">
        <f>VLOOKUP($A27,'Return Data'!$B$7:$R$2843,4,0)</f>
        <v>32.630299999999998</v>
      </c>
      <c r="D27" s="65">
        <f>VLOOKUP($A27,'Return Data'!$B$7:$R$2843,9,0)</f>
        <v>-1.4593</v>
      </c>
      <c r="E27" s="66">
        <f t="shared" si="0"/>
        <v>24</v>
      </c>
      <c r="F27" s="65">
        <f>VLOOKUP($A27,'Return Data'!$B$7:$R$2843,10,0)</f>
        <v>4.3512000000000004</v>
      </c>
      <c r="G27" s="66">
        <f t="shared" si="1"/>
        <v>21</v>
      </c>
      <c r="H27" s="65">
        <f>VLOOKUP($A27,'Return Data'!$B$7:$R$2843,11,0)</f>
        <v>1.7039</v>
      </c>
      <c r="I27" s="66">
        <f t="shared" si="2"/>
        <v>15</v>
      </c>
      <c r="J27" s="65">
        <f>VLOOKUP($A27,'Return Data'!$B$7:$R$2843,12,0)</f>
        <v>3.9941</v>
      </c>
      <c r="K27" s="66">
        <f t="shared" si="3"/>
        <v>19</v>
      </c>
      <c r="L27" s="65">
        <f>VLOOKUP($A27,'Return Data'!$B$7:$R$2843,13,0)</f>
        <v>4.0168999999999997</v>
      </c>
      <c r="M27" s="66">
        <f t="shared" si="5"/>
        <v>16</v>
      </c>
      <c r="N27" s="65">
        <f>VLOOKUP($A27,'Return Data'!$B$7:$R$2843,17,0)</f>
        <v>5.5827999999999998</v>
      </c>
      <c r="O27" s="66">
        <f t="shared" ref="O27:O37" si="8">RANK(N27,N$8:N$39,0)</f>
        <v>23</v>
      </c>
      <c r="P27" s="65">
        <f>VLOOKUP($A27,'Return Data'!$B$7:$R$2843,14,0)</f>
        <v>6.1391</v>
      </c>
      <c r="Q27" s="66">
        <f t="shared" ref="Q27:Q37" si="9">RANK(P27,P$8:P$39,0)</f>
        <v>22</v>
      </c>
      <c r="R27" s="65">
        <f>VLOOKUP($A27,'Return Data'!$B$7:$R$2843,16,0)</f>
        <v>6.7813999999999997</v>
      </c>
      <c r="S27" s="67">
        <f t="shared" si="4"/>
        <v>24</v>
      </c>
    </row>
    <row r="28" spans="1:19" x14ac:dyDescent="0.3">
      <c r="A28" s="82" t="s">
        <v>103</v>
      </c>
      <c r="B28" s="64">
        <f>VLOOKUP($A28,'Return Data'!$B$7:$R$2843,3,0)</f>
        <v>44376</v>
      </c>
      <c r="C28" s="65">
        <f>VLOOKUP($A28,'Return Data'!$B$7:$R$2843,4,0)</f>
        <v>29.416599999999999</v>
      </c>
      <c r="D28" s="65">
        <f>VLOOKUP($A28,'Return Data'!$B$7:$R$2843,9,0)</f>
        <v>3.0636999999999999</v>
      </c>
      <c r="E28" s="66">
        <f t="shared" si="0"/>
        <v>6</v>
      </c>
      <c r="F28" s="65">
        <f>VLOOKUP($A28,'Return Data'!$B$7:$R$2843,10,0)</f>
        <v>5.8380999999999998</v>
      </c>
      <c r="G28" s="66">
        <f t="shared" si="1"/>
        <v>14</v>
      </c>
      <c r="H28" s="65">
        <f>VLOOKUP($A28,'Return Data'!$B$7:$R$2843,11,0)</f>
        <v>1.4281999999999999</v>
      </c>
      <c r="I28" s="66">
        <f t="shared" si="2"/>
        <v>17</v>
      </c>
      <c r="J28" s="65">
        <f>VLOOKUP($A28,'Return Data'!$B$7:$R$2843,12,0)</f>
        <v>5.3632</v>
      </c>
      <c r="K28" s="66">
        <f t="shared" si="3"/>
        <v>15</v>
      </c>
      <c r="L28" s="65">
        <f>VLOOKUP($A28,'Return Data'!$B$7:$R$2843,13,0)</f>
        <v>5.2648999999999999</v>
      </c>
      <c r="M28" s="66">
        <f t="shared" si="5"/>
        <v>11</v>
      </c>
      <c r="N28" s="65">
        <f>VLOOKUP($A28,'Return Data'!$B$7:$R$2843,17,0)</f>
        <v>8.4105000000000008</v>
      </c>
      <c r="O28" s="66">
        <f t="shared" si="8"/>
        <v>8</v>
      </c>
      <c r="P28" s="65">
        <f>VLOOKUP($A28,'Return Data'!$B$7:$R$2843,14,0)</f>
        <v>9.6678999999999995</v>
      </c>
      <c r="Q28" s="66">
        <f t="shared" si="9"/>
        <v>3</v>
      </c>
      <c r="R28" s="65">
        <f>VLOOKUP($A28,'Return Data'!$B$7:$R$2843,16,0)</f>
        <v>8.5860000000000003</v>
      </c>
      <c r="S28" s="67">
        <f t="shared" si="4"/>
        <v>3</v>
      </c>
    </row>
    <row r="29" spans="1:19" x14ac:dyDescent="0.3">
      <c r="A29" s="82" t="s">
        <v>104</v>
      </c>
      <c r="B29" s="64">
        <f>VLOOKUP($A29,'Return Data'!$B$7:$R$2843,3,0)</f>
        <v>44376</v>
      </c>
      <c r="C29" s="65">
        <f>VLOOKUP($A29,'Return Data'!$B$7:$R$2843,4,0)</f>
        <v>23.504100000000001</v>
      </c>
      <c r="D29" s="65">
        <f>VLOOKUP($A29,'Return Data'!$B$7:$R$2843,9,0)</f>
        <v>-0.64510000000000001</v>
      </c>
      <c r="E29" s="66">
        <f t="shared" si="0"/>
        <v>20</v>
      </c>
      <c r="F29" s="65">
        <f>VLOOKUP($A29,'Return Data'!$B$7:$R$2843,10,0)</f>
        <v>4.2073999999999998</v>
      </c>
      <c r="G29" s="66">
        <f t="shared" si="1"/>
        <v>22</v>
      </c>
      <c r="H29" s="65">
        <f>VLOOKUP($A29,'Return Data'!$B$7:$R$2843,11,0)</f>
        <v>-0.74209999999999998</v>
      </c>
      <c r="I29" s="66">
        <f t="shared" si="2"/>
        <v>30</v>
      </c>
      <c r="J29" s="65">
        <f>VLOOKUP($A29,'Return Data'!$B$7:$R$2843,12,0)</f>
        <v>3.1374</v>
      </c>
      <c r="K29" s="66">
        <f t="shared" si="3"/>
        <v>25</v>
      </c>
      <c r="L29" s="65">
        <f>VLOOKUP($A29,'Return Data'!$B$7:$R$2843,13,0)</f>
        <v>3.0293999999999999</v>
      </c>
      <c r="M29" s="66">
        <f t="shared" si="5"/>
        <v>24</v>
      </c>
      <c r="N29" s="65">
        <f>VLOOKUP($A29,'Return Data'!$B$7:$R$2843,17,0)</f>
        <v>7.1398000000000001</v>
      </c>
      <c r="O29" s="66">
        <f t="shared" si="8"/>
        <v>16</v>
      </c>
      <c r="P29" s="65">
        <f>VLOOKUP($A29,'Return Data'!$B$7:$R$2843,14,0)</f>
        <v>8.1998999999999995</v>
      </c>
      <c r="Q29" s="66">
        <f t="shared" si="9"/>
        <v>12</v>
      </c>
      <c r="R29" s="65">
        <f>VLOOKUP($A29,'Return Data'!$B$7:$R$2843,16,0)</f>
        <v>5.9272999999999998</v>
      </c>
      <c r="S29" s="67">
        <f t="shared" si="4"/>
        <v>28</v>
      </c>
    </row>
    <row r="30" spans="1:19" x14ac:dyDescent="0.3">
      <c r="A30" s="82" t="s">
        <v>105</v>
      </c>
      <c r="B30" s="64">
        <f>VLOOKUP($A30,'Return Data'!$B$7:$R$2843,3,0)</f>
        <v>44376</v>
      </c>
      <c r="C30" s="65">
        <f>VLOOKUP($A30,'Return Data'!$B$7:$R$2843,4,0)</f>
        <v>13.2905</v>
      </c>
      <c r="D30" s="65">
        <f>VLOOKUP($A30,'Return Data'!$B$7:$R$2843,9,0)</f>
        <v>-0.65190000000000003</v>
      </c>
      <c r="E30" s="66">
        <f t="shared" si="0"/>
        <v>21</v>
      </c>
      <c r="F30" s="65">
        <f>VLOOKUP($A30,'Return Data'!$B$7:$R$2843,10,0)</f>
        <v>4.0726000000000004</v>
      </c>
      <c r="G30" s="66">
        <f t="shared" si="1"/>
        <v>23</v>
      </c>
      <c r="H30" s="65">
        <f>VLOOKUP($A30,'Return Data'!$B$7:$R$2843,11,0)</f>
        <v>1.7121</v>
      </c>
      <c r="I30" s="66">
        <f t="shared" si="2"/>
        <v>14</v>
      </c>
      <c r="J30" s="65">
        <f>VLOOKUP($A30,'Return Data'!$B$7:$R$2843,12,0)</f>
        <v>3.2393999999999998</v>
      </c>
      <c r="K30" s="66">
        <f t="shared" si="3"/>
        <v>24</v>
      </c>
      <c r="L30" s="65">
        <f>VLOOKUP($A30,'Return Data'!$B$7:$R$2843,13,0)</f>
        <v>3.1038999999999999</v>
      </c>
      <c r="M30" s="66">
        <f t="shared" si="5"/>
        <v>23</v>
      </c>
      <c r="N30" s="65">
        <f>VLOOKUP($A30,'Return Data'!$B$7:$R$2843,17,0)</f>
        <v>7.7891000000000004</v>
      </c>
      <c r="O30" s="66">
        <f t="shared" si="8"/>
        <v>10</v>
      </c>
      <c r="P30" s="65">
        <f>VLOOKUP($A30,'Return Data'!$B$7:$R$2843,14,0)</f>
        <v>8.6441999999999997</v>
      </c>
      <c r="Q30" s="66">
        <f t="shared" si="9"/>
        <v>7</v>
      </c>
      <c r="R30" s="65">
        <f>VLOOKUP($A30,'Return Data'!$B$7:$R$2843,16,0)</f>
        <v>6.8914</v>
      </c>
      <c r="S30" s="67">
        <f t="shared" si="4"/>
        <v>22</v>
      </c>
    </row>
    <row r="31" spans="1:19" x14ac:dyDescent="0.3">
      <c r="A31" s="82" t="s">
        <v>106</v>
      </c>
      <c r="B31" s="64">
        <f>VLOOKUP($A31,'Return Data'!$B$7:$R$2843,3,0)</f>
        <v>44376</v>
      </c>
      <c r="C31" s="65">
        <f>VLOOKUP($A31,'Return Data'!$B$7:$R$2843,4,0)</f>
        <v>29.1754</v>
      </c>
      <c r="D31" s="65">
        <f>VLOOKUP($A31,'Return Data'!$B$7:$R$2843,9,0)</f>
        <v>-0.99609999999999999</v>
      </c>
      <c r="E31" s="66">
        <f t="shared" si="0"/>
        <v>22</v>
      </c>
      <c r="F31" s="65">
        <f>VLOOKUP($A31,'Return Data'!$B$7:$R$2843,10,0)</f>
        <v>5.1837999999999997</v>
      </c>
      <c r="G31" s="66">
        <f t="shared" si="1"/>
        <v>15</v>
      </c>
      <c r="H31" s="65">
        <f>VLOOKUP($A31,'Return Data'!$B$7:$R$2843,11,0)</f>
        <v>0.86570000000000003</v>
      </c>
      <c r="I31" s="66">
        <f t="shared" si="2"/>
        <v>20</v>
      </c>
      <c r="J31" s="65">
        <f>VLOOKUP($A31,'Return Data'!$B$7:$R$2843,12,0)</f>
        <v>5.6543000000000001</v>
      </c>
      <c r="K31" s="66">
        <f t="shared" si="3"/>
        <v>14</v>
      </c>
      <c r="L31" s="65">
        <f>VLOOKUP($A31,'Return Data'!$B$7:$R$2843,13,0)</f>
        <v>3.8761999999999999</v>
      </c>
      <c r="M31" s="66">
        <f t="shared" si="5"/>
        <v>17</v>
      </c>
      <c r="N31" s="65">
        <f>VLOOKUP($A31,'Return Data'!$B$7:$R$2843,17,0)</f>
        <v>7.2229000000000001</v>
      </c>
      <c r="O31" s="66">
        <f t="shared" si="8"/>
        <v>15</v>
      </c>
      <c r="P31" s="65">
        <f>VLOOKUP($A31,'Return Data'!$B$7:$R$2843,14,0)</f>
        <v>8.2704000000000004</v>
      </c>
      <c r="Q31" s="66">
        <f t="shared" si="9"/>
        <v>11</v>
      </c>
      <c r="R31" s="65">
        <f>VLOOKUP($A31,'Return Data'!$B$7:$R$2843,16,0)</f>
        <v>6.6504000000000003</v>
      </c>
      <c r="S31" s="67">
        <f t="shared" si="4"/>
        <v>25</v>
      </c>
    </row>
    <row r="32" spans="1:19" x14ac:dyDescent="0.3">
      <c r="A32" s="82" t="s">
        <v>107</v>
      </c>
      <c r="B32" s="64">
        <f>VLOOKUP($A32,'Return Data'!$B$7:$R$2843,3,0)</f>
        <v>44376</v>
      </c>
      <c r="C32" s="65">
        <f>VLOOKUP($A32,'Return Data'!$B$7:$R$2843,4,0)</f>
        <v>2102.8991000000001</v>
      </c>
      <c r="D32" s="65">
        <f>VLOOKUP($A32,'Return Data'!$B$7:$R$2843,9,0)</f>
        <v>-1.9166000000000001</v>
      </c>
      <c r="E32" s="66">
        <f t="shared" si="0"/>
        <v>27</v>
      </c>
      <c r="F32" s="65">
        <f>VLOOKUP($A32,'Return Data'!$B$7:$R$2843,10,0)</f>
        <v>4.9246999999999996</v>
      </c>
      <c r="G32" s="66">
        <f t="shared" si="1"/>
        <v>17</v>
      </c>
      <c r="H32" s="65">
        <f>VLOOKUP($A32,'Return Data'!$B$7:$R$2843,11,0)</f>
        <v>1.5955999999999999</v>
      </c>
      <c r="I32" s="66">
        <f t="shared" si="2"/>
        <v>16</v>
      </c>
      <c r="J32" s="65">
        <f>VLOOKUP($A32,'Return Data'!$B$7:$R$2843,12,0)</f>
        <v>3.9460999999999999</v>
      </c>
      <c r="K32" s="66">
        <f t="shared" si="3"/>
        <v>20</v>
      </c>
      <c r="L32" s="65">
        <f>VLOOKUP($A32,'Return Data'!$B$7:$R$2843,13,0)</f>
        <v>3.782</v>
      </c>
      <c r="M32" s="66">
        <f t="shared" si="5"/>
        <v>18</v>
      </c>
      <c r="N32" s="65">
        <f>VLOOKUP($A32,'Return Data'!$B$7:$R$2843,17,0)</f>
        <v>6.8540999999999999</v>
      </c>
      <c r="O32" s="66">
        <f t="shared" si="8"/>
        <v>19</v>
      </c>
      <c r="P32" s="65">
        <f>VLOOKUP($A32,'Return Data'!$B$7:$R$2843,14,0)</f>
        <v>8.5734999999999992</v>
      </c>
      <c r="Q32" s="66">
        <f t="shared" si="9"/>
        <v>8</v>
      </c>
      <c r="R32" s="65">
        <f>VLOOKUP($A32,'Return Data'!$B$7:$R$2843,16,0)</f>
        <v>8.1668000000000003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44376</v>
      </c>
      <c r="C34" s="65">
        <f>VLOOKUP($A34,'Return Data'!$B$7:$R$2843,4,0)</f>
        <v>16.438700000000001</v>
      </c>
      <c r="D34" s="65">
        <f>VLOOKUP($A34,'Return Data'!$B$7:$R$2843,9,0)</f>
        <v>-1.6904999999999999</v>
      </c>
      <c r="E34" s="66">
        <f t="shared" si="0"/>
        <v>26</v>
      </c>
      <c r="F34" s="65">
        <f>VLOOKUP($A34,'Return Data'!$B$7:$R$2843,10,0)</f>
        <v>3.5333999999999999</v>
      </c>
      <c r="G34" s="66">
        <f t="shared" si="1"/>
        <v>25</v>
      </c>
      <c r="H34" s="65">
        <f>VLOOKUP($A34,'Return Data'!$B$7:$R$2843,11,0)</f>
        <v>2.2515000000000001</v>
      </c>
      <c r="I34" s="66">
        <f t="shared" si="2"/>
        <v>13</v>
      </c>
      <c r="J34" s="65">
        <f>VLOOKUP($A34,'Return Data'!$B$7:$R$2843,12,0)</f>
        <v>4.3223000000000003</v>
      </c>
      <c r="K34" s="66">
        <f t="shared" si="3"/>
        <v>16</v>
      </c>
      <c r="L34" s="65">
        <f>VLOOKUP($A34,'Return Data'!$B$7:$R$2843,13,0)</f>
        <v>4.1082999999999998</v>
      </c>
      <c r="M34" s="66">
        <f t="shared" si="5"/>
        <v>15</v>
      </c>
      <c r="N34" s="65">
        <f>VLOOKUP($A34,'Return Data'!$B$7:$R$2843,17,0)</f>
        <v>7.5339999999999998</v>
      </c>
      <c r="O34" s="66">
        <f t="shared" si="8"/>
        <v>11</v>
      </c>
      <c r="P34" s="65">
        <f>VLOOKUP($A34,'Return Data'!$B$7:$R$2843,14,0)</f>
        <v>8.4753000000000007</v>
      </c>
      <c r="Q34" s="66">
        <f t="shared" si="9"/>
        <v>9</v>
      </c>
      <c r="R34" s="65">
        <f>VLOOKUP($A34,'Return Data'!$B$7:$R$2843,16,0)</f>
        <v>8.4307999999999996</v>
      </c>
      <c r="S34" s="67">
        <f t="shared" si="4"/>
        <v>8</v>
      </c>
    </row>
    <row r="35" spans="1:19" x14ac:dyDescent="0.3">
      <c r="A35" s="82" t="s">
        <v>111</v>
      </c>
      <c r="B35" s="64">
        <f>VLOOKUP($A35,'Return Data'!$B$7:$R$2843,3,0)</f>
        <v>44376</v>
      </c>
      <c r="C35" s="65">
        <f>VLOOKUP($A35,'Return Data'!$B$7:$R$2843,4,0)</f>
        <v>27.854900000000001</v>
      </c>
      <c r="D35" s="65">
        <f>VLOOKUP($A35,'Return Data'!$B$7:$R$2843,9,0)</f>
        <v>1.6896</v>
      </c>
      <c r="E35" s="66">
        <f t="shared" si="0"/>
        <v>10</v>
      </c>
      <c r="F35" s="65">
        <f>VLOOKUP($A35,'Return Data'!$B$7:$R$2843,10,0)</f>
        <v>3.1819999999999999</v>
      </c>
      <c r="G35" s="66">
        <f t="shared" si="1"/>
        <v>27</v>
      </c>
      <c r="H35" s="65">
        <f>VLOOKUP($A35,'Return Data'!$B$7:$R$2843,11,0)</f>
        <v>0.94110000000000005</v>
      </c>
      <c r="I35" s="66">
        <f t="shared" si="2"/>
        <v>19</v>
      </c>
      <c r="J35" s="65">
        <f>VLOOKUP($A35,'Return Data'!$B$7:$R$2843,12,0)</f>
        <v>4.3131000000000004</v>
      </c>
      <c r="K35" s="66">
        <f t="shared" si="3"/>
        <v>17</v>
      </c>
      <c r="L35" s="65">
        <f>VLOOKUP($A35,'Return Data'!$B$7:$R$2843,13,0)</f>
        <v>3.3660999999999999</v>
      </c>
      <c r="M35" s="66">
        <f t="shared" si="5"/>
        <v>20</v>
      </c>
      <c r="N35" s="65">
        <f>VLOOKUP($A35,'Return Data'!$B$7:$R$2843,17,0)</f>
        <v>8.0906000000000002</v>
      </c>
      <c r="O35" s="66">
        <f t="shared" si="8"/>
        <v>9</v>
      </c>
      <c r="P35" s="65">
        <f>VLOOKUP($A35,'Return Data'!$B$7:$R$2843,14,0)</f>
        <v>9.2942999999999998</v>
      </c>
      <c r="Q35" s="66">
        <f t="shared" si="9"/>
        <v>6</v>
      </c>
      <c r="R35" s="65">
        <f>VLOOKUP($A35,'Return Data'!$B$7:$R$2843,16,0)</f>
        <v>6.0388000000000002</v>
      </c>
      <c r="S35" s="67">
        <f t="shared" si="4"/>
        <v>27</v>
      </c>
    </row>
    <row r="36" spans="1:19" x14ac:dyDescent="0.3">
      <c r="A36" s="82" t="s">
        <v>112</v>
      </c>
      <c r="B36" s="64">
        <f>VLOOKUP($A36,'Return Data'!$B$7:$R$2843,3,0)</f>
        <v>44376</v>
      </c>
      <c r="C36" s="65">
        <f>VLOOKUP($A36,'Return Data'!$B$7:$R$2843,4,0)</f>
        <v>32.570500000000003</v>
      </c>
      <c r="D36" s="65">
        <f>VLOOKUP($A36,'Return Data'!$B$7:$R$2843,9,0)</f>
        <v>0.6482</v>
      </c>
      <c r="E36" s="66">
        <f t="shared" si="0"/>
        <v>14</v>
      </c>
      <c r="F36" s="65">
        <f>VLOOKUP($A36,'Return Data'!$B$7:$R$2843,10,0)</f>
        <v>6.5067000000000004</v>
      </c>
      <c r="G36" s="66">
        <f t="shared" si="1"/>
        <v>11</v>
      </c>
      <c r="H36" s="65">
        <f>VLOOKUP($A36,'Return Data'!$B$7:$R$2843,11,0)</f>
        <v>3.4256000000000002</v>
      </c>
      <c r="I36" s="66">
        <f t="shared" si="2"/>
        <v>10</v>
      </c>
      <c r="J36" s="65">
        <f>VLOOKUP($A36,'Return Data'!$B$7:$R$2843,12,0)</f>
        <v>5.6634000000000002</v>
      </c>
      <c r="K36" s="66">
        <f t="shared" si="3"/>
        <v>13</v>
      </c>
      <c r="L36" s="65">
        <f>VLOOKUP($A36,'Return Data'!$B$7:$R$2843,13,0)</f>
        <v>4.6780999999999997</v>
      </c>
      <c r="M36" s="66">
        <f t="shared" si="5"/>
        <v>14</v>
      </c>
      <c r="N36" s="65">
        <f>VLOOKUP($A36,'Return Data'!$B$7:$R$2843,17,0)</f>
        <v>7.0007000000000001</v>
      </c>
      <c r="O36" s="66">
        <f t="shared" si="8"/>
        <v>17</v>
      </c>
      <c r="P36" s="65">
        <f>VLOOKUP($A36,'Return Data'!$B$7:$R$2843,14,0)</f>
        <v>7.3305999999999996</v>
      </c>
      <c r="Q36" s="66">
        <f t="shared" si="9"/>
        <v>17</v>
      </c>
      <c r="R36" s="65">
        <f>VLOOKUP($A36,'Return Data'!$B$7:$R$2843,16,0)</f>
        <v>6.8456999999999999</v>
      </c>
      <c r="S36" s="67">
        <f t="shared" si="4"/>
        <v>23</v>
      </c>
    </row>
    <row r="37" spans="1:19" x14ac:dyDescent="0.3">
      <c r="A37" s="82" t="s">
        <v>113</v>
      </c>
      <c r="B37" s="64">
        <f>VLOOKUP($A37,'Return Data'!$B$7:$R$2843,3,0)</f>
        <v>44376</v>
      </c>
      <c r="C37" s="65">
        <f>VLOOKUP($A37,'Return Data'!$B$7:$R$2843,4,0)</f>
        <v>18.966100000000001</v>
      </c>
      <c r="D37" s="65">
        <f>VLOOKUP($A37,'Return Data'!$B$7:$R$2843,9,0)</f>
        <v>-2.5802</v>
      </c>
      <c r="E37" s="66">
        <f t="shared" si="0"/>
        <v>29</v>
      </c>
      <c r="F37" s="65">
        <f>VLOOKUP($A37,'Return Data'!$B$7:$R$2843,10,0)</f>
        <v>4.7268999999999997</v>
      </c>
      <c r="G37" s="66">
        <f t="shared" si="1"/>
        <v>18</v>
      </c>
      <c r="H37" s="65">
        <f>VLOOKUP($A37,'Return Data'!$B$7:$R$2843,11,0)</f>
        <v>0.19159999999999999</v>
      </c>
      <c r="I37" s="66">
        <f t="shared" si="2"/>
        <v>23</v>
      </c>
      <c r="J37" s="65">
        <f>VLOOKUP($A37,'Return Data'!$B$7:$R$2843,12,0)</f>
        <v>3.7637999999999998</v>
      </c>
      <c r="K37" s="66">
        <f t="shared" si="3"/>
        <v>22</v>
      </c>
      <c r="L37" s="65">
        <f>VLOOKUP($A37,'Return Data'!$B$7:$R$2843,13,0)</f>
        <v>3.3658999999999999</v>
      </c>
      <c r="M37" s="66">
        <f t="shared" si="5"/>
        <v>21</v>
      </c>
      <c r="N37" s="65">
        <f>VLOOKUP($A37,'Return Data'!$B$7:$R$2843,17,0)</f>
        <v>7.4836</v>
      </c>
      <c r="O37" s="66">
        <f t="shared" si="8"/>
        <v>12</v>
      </c>
      <c r="P37" s="65">
        <f>VLOOKUP($A37,'Return Data'!$B$7:$R$2843,14,0)</f>
        <v>8.3714999999999993</v>
      </c>
      <c r="Q37" s="66">
        <f t="shared" si="9"/>
        <v>10</v>
      </c>
      <c r="R37" s="65">
        <f>VLOOKUP($A37,'Return Data'!$B$7:$R$2843,16,0)</f>
        <v>7.0613000000000001</v>
      </c>
      <c r="S37" s="67">
        <f t="shared" si="4"/>
        <v>18</v>
      </c>
    </row>
    <row r="38" spans="1:19" x14ac:dyDescent="0.3">
      <c r="A38" s="82" t="s">
        <v>367</v>
      </c>
      <c r="B38" s="64">
        <f>VLOOKUP($A38,'Return Data'!$B$7:$R$2843,3,0)</f>
        <v>44376</v>
      </c>
      <c r="C38" s="65">
        <f>VLOOKUP($A38,'Return Data'!$B$7:$R$2843,4,0)</f>
        <v>0.30680000000000002</v>
      </c>
      <c r="D38" s="65">
        <f>VLOOKUP($A38,'Return Data'!$B$7:$R$2843,9,0)</f>
        <v>10.884499999999999</v>
      </c>
      <c r="E38" s="66">
        <f t="shared" si="0"/>
        <v>4</v>
      </c>
      <c r="F38" s="65">
        <f>VLOOKUP($A38,'Return Data'!$B$7:$R$2843,10,0)</f>
        <v>11.213100000000001</v>
      </c>
      <c r="G38" s="66">
        <f t="shared" si="1"/>
        <v>5</v>
      </c>
      <c r="H38" s="65">
        <f>VLOOKUP($A38,'Return Data'!$B$7:$R$2843,11,0)</f>
        <v>-40.485500000000002</v>
      </c>
      <c r="I38" s="66">
        <f t="shared" si="2"/>
        <v>31</v>
      </c>
      <c r="J38" s="65"/>
      <c r="K38" s="66"/>
      <c r="L38" s="65"/>
      <c r="M38" s="66"/>
      <c r="N38" s="65"/>
      <c r="O38" s="66"/>
      <c r="P38" s="65"/>
      <c r="Q38" s="66"/>
      <c r="R38" s="65">
        <f>VLOOKUP($A38,'Return Data'!$B$7:$R$2843,16,0)</f>
        <v>-10.5122</v>
      </c>
      <c r="S38" s="67">
        <f t="shared" si="4"/>
        <v>29</v>
      </c>
    </row>
    <row r="39" spans="1:19" x14ac:dyDescent="0.3">
      <c r="A39" s="82" t="s">
        <v>114</v>
      </c>
      <c r="B39" s="64">
        <f>VLOOKUP($A39,'Return Data'!$B$7:$R$2843,3,0)</f>
        <v>44376</v>
      </c>
      <c r="C39" s="65">
        <f>VLOOKUP($A39,'Return Data'!$B$7:$R$2843,4,0)</f>
        <v>21.188500000000001</v>
      </c>
      <c r="D39" s="65">
        <f>VLOOKUP($A39,'Return Data'!$B$7:$R$2843,9,0)</f>
        <v>0.66790000000000005</v>
      </c>
      <c r="E39" s="66">
        <f t="shared" si="0"/>
        <v>13</v>
      </c>
      <c r="F39" s="65">
        <f>VLOOKUP($A39,'Return Data'!$B$7:$R$2843,10,0)</f>
        <v>3.1185999999999998</v>
      </c>
      <c r="G39" s="66">
        <f t="shared" si="1"/>
        <v>28</v>
      </c>
      <c r="H39" s="65">
        <f>VLOOKUP($A39,'Return Data'!$B$7:$R$2843,11,0)</f>
        <v>0.95</v>
      </c>
      <c r="I39" s="66">
        <f t="shared" si="2"/>
        <v>18</v>
      </c>
      <c r="J39" s="65">
        <f>VLOOKUP($A39,'Return Data'!$B$7:$R$2843,12,0)</f>
        <v>3.0903999999999998</v>
      </c>
      <c r="K39" s="66">
        <f>RANK(J39,J$8:J$39,0)</f>
        <v>26</v>
      </c>
      <c r="L39" s="65">
        <f>VLOOKUP($A39,'Return Data'!$B$7:$R$2843,13,0)</f>
        <v>2.5487000000000002</v>
      </c>
      <c r="M39" s="66">
        <f>RANK(L39,L$8:L$39,0)</f>
        <v>26</v>
      </c>
      <c r="N39" s="65">
        <f>VLOOKUP($A39,'Return Data'!$B$7:$R$2843,17,0)</f>
        <v>4.4577999999999998</v>
      </c>
      <c r="O39" s="66">
        <f>RANK(N39,N$8:N$39,0)</f>
        <v>24</v>
      </c>
      <c r="P39" s="65">
        <f>VLOOKUP($A39,'Return Data'!$B$7:$R$2843,14,0)</f>
        <v>1.8779999999999999</v>
      </c>
      <c r="Q39" s="66">
        <f>RANK(P39,P$8:P$39,0)</f>
        <v>27</v>
      </c>
      <c r="R39" s="65">
        <f>VLOOKUP($A39,'Return Data'!$B$7:$R$2843,16,0)</f>
        <v>7.0481999999999996</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6.4179129032258082</v>
      </c>
      <c r="E41" s="88"/>
      <c r="F41" s="89">
        <f>AVERAGE(F8:F39)</f>
        <v>7.1479935483870962</v>
      </c>
      <c r="G41" s="88"/>
      <c r="H41" s="89">
        <f>AVERAGE(H8:H39)</f>
        <v>1.6400225806451627</v>
      </c>
      <c r="I41" s="88"/>
      <c r="J41" s="89">
        <f>AVERAGE(J8:J39)</f>
        <v>5.5505733333333325</v>
      </c>
      <c r="K41" s="88"/>
      <c r="L41" s="89">
        <f>AVERAGE(L8:L39)</f>
        <v>5.2616142857142858</v>
      </c>
      <c r="M41" s="88"/>
      <c r="N41" s="89">
        <f>AVERAGE(N8:N39)</f>
        <v>7.2464481481481471</v>
      </c>
      <c r="O41" s="88"/>
      <c r="P41" s="89">
        <f>AVERAGE(P8:P39)</f>
        <v>7.5324814814814811</v>
      </c>
      <c r="Q41" s="88"/>
      <c r="R41" s="89">
        <f>AVERAGE(R8:R39)</f>
        <v>5.4857612903225803</v>
      </c>
      <c r="S41" s="90"/>
    </row>
    <row r="42" spans="1:19" x14ac:dyDescent="0.3">
      <c r="A42" s="87" t="s">
        <v>28</v>
      </c>
      <c r="B42" s="88"/>
      <c r="C42" s="88"/>
      <c r="D42" s="89">
        <f>MIN(D8:D39)</f>
        <v>-3.7071999999999998</v>
      </c>
      <c r="E42" s="88"/>
      <c r="F42" s="89">
        <f>MIN(F8:F39)</f>
        <v>0</v>
      </c>
      <c r="G42" s="88"/>
      <c r="H42" s="89">
        <f>MIN(H8:H39)</f>
        <v>-40.485500000000002</v>
      </c>
      <c r="I42" s="88"/>
      <c r="J42" s="89">
        <f>MIN(J8:J39)</f>
        <v>0</v>
      </c>
      <c r="K42" s="88"/>
      <c r="L42" s="89">
        <f>MIN(L8:L39)</f>
        <v>2.4801000000000002</v>
      </c>
      <c r="M42" s="88"/>
      <c r="N42" s="89">
        <f>MIN(N8:N39)</f>
        <v>3.8967000000000001</v>
      </c>
      <c r="O42" s="88"/>
      <c r="P42" s="89">
        <f>MIN(P8:P39)</f>
        <v>1.8779999999999999</v>
      </c>
      <c r="Q42" s="88"/>
      <c r="R42" s="89">
        <f>MIN(R8:R39)</f>
        <v>-15.7676</v>
      </c>
      <c r="S42" s="90"/>
    </row>
    <row r="43" spans="1:19" ht="15" thickBot="1" x14ac:dyDescent="0.35">
      <c r="A43" s="91" t="s">
        <v>29</v>
      </c>
      <c r="B43" s="92"/>
      <c r="C43" s="92"/>
      <c r="D43" s="93">
        <f>MAX(D8:D39)</f>
        <v>63.214599999999997</v>
      </c>
      <c r="E43" s="92"/>
      <c r="F43" s="93">
        <f>MAX(F8:F39)</f>
        <v>25.213699999999999</v>
      </c>
      <c r="G43" s="92"/>
      <c r="H43" s="93">
        <f>MAX(H8:H39)</f>
        <v>13.4938</v>
      </c>
      <c r="I43" s="92"/>
      <c r="J43" s="93">
        <f>MAX(J8:J39)</f>
        <v>15.526199999999999</v>
      </c>
      <c r="K43" s="92"/>
      <c r="L43" s="93">
        <f>MAX(L8:L39)</f>
        <v>10.1454</v>
      </c>
      <c r="M43" s="92"/>
      <c r="N43" s="93">
        <f>MAX(N8:N39)</f>
        <v>9.6106999999999996</v>
      </c>
      <c r="O43" s="92"/>
      <c r="P43" s="93">
        <f>MAX(P8:P39)</f>
        <v>9.9644999999999992</v>
      </c>
      <c r="Q43" s="92"/>
      <c r="R43" s="93">
        <f>MAX(R8:R39)</f>
        <v>9.5446000000000009</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44376</v>
      </c>
      <c r="C8" s="65">
        <f>VLOOKUP($A8,'Return Data'!$B$7:$R$2843,4,0)</f>
        <v>1121.7814000000001</v>
      </c>
      <c r="D8" s="65">
        <f>VLOOKUP($A8,'Return Data'!$B$7:$R$2843,5,0)</f>
        <v>3.1467000000000001</v>
      </c>
      <c r="E8" s="66">
        <f t="shared" ref="E8:E37" si="0">RANK(D8,D$8:D$37,0)</f>
        <v>8</v>
      </c>
      <c r="F8" s="65">
        <f>VLOOKUP($A8,'Return Data'!$B$7:$R$2843,6,0)</f>
        <v>3.1787000000000001</v>
      </c>
      <c r="G8" s="66">
        <f t="shared" ref="G8:G37" si="1">RANK(F8,F$8:F$37,0)</f>
        <v>6</v>
      </c>
      <c r="H8" s="65">
        <f>VLOOKUP($A8,'Return Data'!$B$7:$R$2843,7,0)</f>
        <v>3.1916000000000002</v>
      </c>
      <c r="I8" s="66">
        <f t="shared" ref="I8:I37" si="2">RANK(H8,H$8:H$37,0)</f>
        <v>7</v>
      </c>
      <c r="J8" s="65">
        <f>VLOOKUP($A8,'Return Data'!$B$7:$R$2843,8,0)</f>
        <v>3.2086999999999999</v>
      </c>
      <c r="K8" s="66">
        <f t="shared" ref="K8:K37" si="3">RANK(J8,J$8:J$37,0)</f>
        <v>7</v>
      </c>
      <c r="L8" s="65">
        <f>VLOOKUP($A8,'Return Data'!$B$7:$R$2843,9,0)</f>
        <v>3.1993999999999998</v>
      </c>
      <c r="M8" s="66">
        <f t="shared" ref="M8:M37" si="4">RANK(L8,L$8:L$37,0)</f>
        <v>8</v>
      </c>
      <c r="N8" s="65">
        <f>VLOOKUP($A8,'Return Data'!$B$7:$R$2843,10,0)</f>
        <v>3.2254</v>
      </c>
      <c r="O8" s="66">
        <f t="shared" ref="O8:O37" si="5">RANK(N8,N$8:N$37,0)</f>
        <v>6</v>
      </c>
      <c r="P8" s="65">
        <f>VLOOKUP($A8,'Return Data'!$B$7:$R$2843,11,0)</f>
        <v>3.1600999999999999</v>
      </c>
      <c r="Q8" s="66">
        <f>RANK(P8,P$8:P$37,0)</f>
        <v>6</v>
      </c>
      <c r="R8" s="65">
        <f>VLOOKUP($A8,'Return Data'!$B$7:$R$2843,12,0)</f>
        <v>3.1044</v>
      </c>
      <c r="S8" s="66">
        <f>RANK(R8,R$8:R$37,0)</f>
        <v>11</v>
      </c>
      <c r="T8" s="65">
        <f>VLOOKUP($A8,'Return Data'!$B$7:$R$2843,13,0)</f>
        <v>3.1126999999999998</v>
      </c>
      <c r="U8" s="66">
        <f>RANK(T8,T$8:T$37,0)</f>
        <v>9</v>
      </c>
      <c r="V8" s="65">
        <f>VLOOKUP($A8,'Return Data'!$B$7:$R$2843,17,0)</f>
        <v>3.7966000000000002</v>
      </c>
      <c r="W8" s="66">
        <f t="shared" ref="W8" si="6">RANK(V8,V$8:V$37,0)</f>
        <v>3</v>
      </c>
      <c r="X8" s="65"/>
      <c r="Y8" s="66"/>
      <c r="Z8" s="65">
        <f>VLOOKUP($A8,'Return Data'!$B$7:$R$2843,16,0)</f>
        <v>4.4143999999999997</v>
      </c>
      <c r="AA8" s="67">
        <f t="shared" ref="AA8:AA37" si="7">RANK(Z8,Z$8:Z$37,0)</f>
        <v>5</v>
      </c>
    </row>
    <row r="9" spans="1:27" x14ac:dyDescent="0.3">
      <c r="A9" s="63" t="s">
        <v>1283</v>
      </c>
      <c r="B9" s="64">
        <f>VLOOKUP($A9,'Return Data'!$B$7:$R$2843,3,0)</f>
        <v>44376</v>
      </c>
      <c r="C9" s="65">
        <f>VLOOKUP($A9,'Return Data'!$B$7:$R$2843,4,0)</f>
        <v>1096.4761000000001</v>
      </c>
      <c r="D9" s="65">
        <f>VLOOKUP($A9,'Return Data'!$B$7:$R$2843,5,0)</f>
        <v>3.1093999999999999</v>
      </c>
      <c r="E9" s="66">
        <f t="shared" si="0"/>
        <v>20</v>
      </c>
      <c r="F9" s="65">
        <f>VLOOKUP($A9,'Return Data'!$B$7:$R$2843,6,0)</f>
        <v>3.1566000000000001</v>
      </c>
      <c r="G9" s="66">
        <f t="shared" si="1"/>
        <v>13</v>
      </c>
      <c r="H9" s="65">
        <f>VLOOKUP($A9,'Return Data'!$B$7:$R$2843,7,0)</f>
        <v>3.1680999999999999</v>
      </c>
      <c r="I9" s="66">
        <f t="shared" si="2"/>
        <v>11</v>
      </c>
      <c r="J9" s="65">
        <f>VLOOKUP($A9,'Return Data'!$B$7:$R$2843,8,0)</f>
        <v>3.1993999999999998</v>
      </c>
      <c r="K9" s="66">
        <f t="shared" si="3"/>
        <v>9</v>
      </c>
      <c r="L9" s="65">
        <f>VLOOKUP($A9,'Return Data'!$B$7:$R$2843,9,0)</f>
        <v>3.1842999999999999</v>
      </c>
      <c r="M9" s="66">
        <f t="shared" si="4"/>
        <v>10</v>
      </c>
      <c r="N9" s="65">
        <f>VLOOKUP($A9,'Return Data'!$B$7:$R$2843,10,0)</f>
        <v>3.1917</v>
      </c>
      <c r="O9" s="66">
        <f t="shared" si="5"/>
        <v>9</v>
      </c>
      <c r="P9" s="65">
        <f>VLOOKUP($A9,'Return Data'!$B$7:$R$2843,11,0)</f>
        <v>3.1463999999999999</v>
      </c>
      <c r="Q9" s="66">
        <f>RANK(P9,P$8:P$37,0)</f>
        <v>10</v>
      </c>
      <c r="R9" s="65">
        <f>VLOOKUP($A9,'Return Data'!$B$7:$R$2843,12,0)</f>
        <v>3.1044999999999998</v>
      </c>
      <c r="S9" s="66">
        <f>RANK(R9,R$8:R$37,0)</f>
        <v>10</v>
      </c>
      <c r="T9" s="65">
        <f>VLOOKUP($A9,'Return Data'!$B$7:$R$2843,13,0)</f>
        <v>3.1202000000000001</v>
      </c>
      <c r="U9" s="66">
        <f>RANK(T9,T$8:T$37,0)</f>
        <v>8</v>
      </c>
      <c r="V9" s="65"/>
      <c r="W9" s="66"/>
      <c r="X9" s="65"/>
      <c r="Y9" s="66"/>
      <c r="Z9" s="65">
        <f>VLOOKUP($A9,'Return Data'!$B$7:$R$2843,16,0)</f>
        <v>4.0980999999999996</v>
      </c>
      <c r="AA9" s="67">
        <f t="shared" si="7"/>
        <v>12</v>
      </c>
    </row>
    <row r="10" spans="1:27" x14ac:dyDescent="0.3">
      <c r="A10" s="63" t="s">
        <v>1285</v>
      </c>
      <c r="B10" s="64">
        <f>VLOOKUP($A10,'Return Data'!$B$7:$R$2843,3,0)</f>
        <v>44376</v>
      </c>
      <c r="C10" s="65">
        <f>VLOOKUP($A10,'Return Data'!$B$7:$R$2843,4,0)</f>
        <v>1089.4375</v>
      </c>
      <c r="D10" s="65">
        <f>VLOOKUP($A10,'Return Data'!$B$7:$R$2843,5,0)</f>
        <v>3.1697000000000002</v>
      </c>
      <c r="E10" s="66">
        <f t="shared" si="0"/>
        <v>6</v>
      </c>
      <c r="F10" s="65">
        <f>VLOOKUP($A10,'Return Data'!$B$7:$R$2843,6,0)</f>
        <v>3.1848000000000001</v>
      </c>
      <c r="G10" s="66">
        <f t="shared" si="1"/>
        <v>5</v>
      </c>
      <c r="H10" s="65">
        <f>VLOOKUP($A10,'Return Data'!$B$7:$R$2843,7,0)</f>
        <v>3.1939000000000002</v>
      </c>
      <c r="I10" s="66">
        <f t="shared" si="2"/>
        <v>6</v>
      </c>
      <c r="J10" s="65">
        <f>VLOOKUP($A10,'Return Data'!$B$7:$R$2843,8,0)</f>
        <v>3.2006000000000001</v>
      </c>
      <c r="K10" s="66">
        <f t="shared" si="3"/>
        <v>8</v>
      </c>
      <c r="L10" s="65">
        <f>VLOOKUP($A10,'Return Data'!$B$7:$R$2843,9,0)</f>
        <v>3.1907000000000001</v>
      </c>
      <c r="M10" s="66">
        <f t="shared" si="4"/>
        <v>9</v>
      </c>
      <c r="N10" s="65">
        <f>VLOOKUP($A10,'Return Data'!$B$7:$R$2843,10,0)</f>
        <v>3.1814</v>
      </c>
      <c r="O10" s="66">
        <f t="shared" si="5"/>
        <v>12</v>
      </c>
      <c r="P10" s="65">
        <f>VLOOKUP($A10,'Return Data'!$B$7:$R$2843,11,0)</f>
        <v>3.1516000000000002</v>
      </c>
      <c r="Q10" s="66">
        <f>RANK(P10,P$8:P$37,0)</f>
        <v>8</v>
      </c>
      <c r="R10" s="65">
        <f>VLOOKUP($A10,'Return Data'!$B$7:$R$2843,12,0)</f>
        <v>3.1175999999999999</v>
      </c>
      <c r="S10" s="66">
        <f>RANK(R10,R$8:R$37,0)</f>
        <v>6</v>
      </c>
      <c r="T10" s="65">
        <f>VLOOKUP($A10,'Return Data'!$B$7:$R$2843,13,0)</f>
        <v>3.1280999999999999</v>
      </c>
      <c r="U10" s="66">
        <f>RANK(T10,T$8:T$37,0)</f>
        <v>6</v>
      </c>
      <c r="V10" s="65"/>
      <c r="W10" s="66"/>
      <c r="X10" s="65"/>
      <c r="Y10" s="66"/>
      <c r="Z10" s="65">
        <f>VLOOKUP($A10,'Return Data'!$B$7:$R$2843,16,0)</f>
        <v>3.9980000000000002</v>
      </c>
      <c r="AA10" s="67">
        <f t="shared" si="7"/>
        <v>15</v>
      </c>
    </row>
    <row r="11" spans="1:27" x14ac:dyDescent="0.3">
      <c r="A11" s="63" t="s">
        <v>1287</v>
      </c>
      <c r="B11" s="64">
        <f>VLOOKUP($A11,'Return Data'!$B$7:$R$2843,3,0)</f>
        <v>44376</v>
      </c>
      <c r="C11" s="65">
        <f>VLOOKUP($A11,'Return Data'!$B$7:$R$2843,4,0)</f>
        <v>1091.6808000000001</v>
      </c>
      <c r="D11" s="65">
        <f>VLOOKUP($A11,'Return Data'!$B$7:$R$2843,5,0)</f>
        <v>3.0026999999999999</v>
      </c>
      <c r="E11" s="66">
        <f t="shared" si="0"/>
        <v>29</v>
      </c>
      <c r="F11" s="65">
        <f>VLOOKUP($A11,'Return Data'!$B$7:$R$2843,6,0)</f>
        <v>3.1448</v>
      </c>
      <c r="G11" s="66">
        <f t="shared" si="1"/>
        <v>20</v>
      </c>
      <c r="H11" s="65">
        <f>VLOOKUP($A11,'Return Data'!$B$7:$R$2843,7,0)</f>
        <v>3.1179999999999999</v>
      </c>
      <c r="I11" s="66">
        <f t="shared" si="2"/>
        <v>25</v>
      </c>
      <c r="J11" s="65">
        <f>VLOOKUP($A11,'Return Data'!$B$7:$R$2843,8,0)</f>
        <v>3.1467000000000001</v>
      </c>
      <c r="K11" s="66">
        <f t="shared" si="3"/>
        <v>23</v>
      </c>
      <c r="L11" s="65">
        <f>VLOOKUP($A11,'Return Data'!$B$7:$R$2843,9,0)</f>
        <v>3.1497000000000002</v>
      </c>
      <c r="M11" s="66">
        <f t="shared" si="4"/>
        <v>22</v>
      </c>
      <c r="N11" s="65">
        <f>VLOOKUP($A11,'Return Data'!$B$7:$R$2843,10,0)</f>
        <v>3.1472000000000002</v>
      </c>
      <c r="O11" s="66">
        <f t="shared" si="5"/>
        <v>22</v>
      </c>
      <c r="P11" s="65">
        <f>VLOOKUP($A11,'Return Data'!$B$7:$R$2843,11,0)</f>
        <v>3.125</v>
      </c>
      <c r="Q11" s="66">
        <f>RANK(P11,P$8:P$37,0)</f>
        <v>13</v>
      </c>
      <c r="R11" s="65">
        <f>VLOOKUP($A11,'Return Data'!$B$7:$R$2843,12,0)</f>
        <v>3.1008</v>
      </c>
      <c r="S11" s="66">
        <f>RANK(R11,R$8:R$37,0)</f>
        <v>12</v>
      </c>
      <c r="T11" s="65">
        <f>VLOOKUP($A11,'Return Data'!$B$7:$R$2843,13,0)</f>
        <v>3.1095999999999999</v>
      </c>
      <c r="U11" s="66">
        <f>RANK(T11,T$8:T$37,0)</f>
        <v>11</v>
      </c>
      <c r="V11" s="65"/>
      <c r="W11" s="66"/>
      <c r="X11" s="65"/>
      <c r="Y11" s="66"/>
      <c r="Z11" s="65">
        <f>VLOOKUP($A11,'Return Data'!$B$7:$R$2843,16,0)</f>
        <v>4.0266999999999999</v>
      </c>
      <c r="AA11" s="67">
        <f t="shared" si="7"/>
        <v>14</v>
      </c>
    </row>
    <row r="12" spans="1:27" x14ac:dyDescent="0.3">
      <c r="A12" s="63" t="s">
        <v>1289</v>
      </c>
      <c r="B12" s="64">
        <f>VLOOKUP($A12,'Return Data'!$B$7:$R$2843,3,0)</f>
        <v>44376</v>
      </c>
      <c r="C12" s="65">
        <f>VLOOKUP($A12,'Return Data'!$B$7:$R$2843,4,0)</f>
        <v>1049.2161000000001</v>
      </c>
      <c r="D12" s="65">
        <f>VLOOKUP($A12,'Return Data'!$B$7:$R$2843,5,0)</f>
        <v>3.0893999999999999</v>
      </c>
      <c r="E12" s="66">
        <f t="shared" si="0"/>
        <v>24</v>
      </c>
      <c r="F12" s="65">
        <f>VLOOKUP($A12,'Return Data'!$B$7:$R$2843,6,0)</f>
        <v>3.1027</v>
      </c>
      <c r="G12" s="66">
        <f t="shared" si="1"/>
        <v>27</v>
      </c>
      <c r="H12" s="65">
        <f>VLOOKUP($A12,'Return Data'!$B$7:$R$2843,7,0)</f>
        <v>3.1124000000000001</v>
      </c>
      <c r="I12" s="66">
        <f t="shared" si="2"/>
        <v>26</v>
      </c>
      <c r="J12" s="65">
        <f>VLOOKUP($A12,'Return Data'!$B$7:$R$2843,8,0)</f>
        <v>3.3923000000000001</v>
      </c>
      <c r="K12" s="66">
        <f t="shared" si="3"/>
        <v>1</v>
      </c>
      <c r="L12" s="65">
        <f>VLOOKUP($A12,'Return Data'!$B$7:$R$2843,9,0)</f>
        <v>3.2970000000000002</v>
      </c>
      <c r="M12" s="66">
        <f t="shared" si="4"/>
        <v>2</v>
      </c>
      <c r="N12" s="65">
        <f>VLOOKUP($A12,'Return Data'!$B$7:$R$2843,10,0)</f>
        <v>3.2534999999999998</v>
      </c>
      <c r="O12" s="66">
        <f t="shared" si="5"/>
        <v>1</v>
      </c>
      <c r="P12" s="65">
        <f>VLOOKUP($A12,'Return Data'!$B$7:$R$2843,11,0)</f>
        <v>3.1875</v>
      </c>
      <c r="Q12" s="66">
        <f t="shared" ref="Q12:Q37" si="8">RANK(P12,P$8:P$37,0)</f>
        <v>2</v>
      </c>
      <c r="R12" s="65">
        <f>VLOOKUP($A12,'Return Data'!$B$7:$R$2843,12,0)</f>
        <v>3.1753999999999998</v>
      </c>
      <c r="S12" s="66">
        <f t="shared" ref="S12" si="9">RANK(R12,R$8:R$37,0)</f>
        <v>1</v>
      </c>
      <c r="T12" s="65"/>
      <c r="U12" s="66"/>
      <c r="V12" s="65"/>
      <c r="W12" s="66"/>
      <c r="X12" s="65"/>
      <c r="Y12" s="66"/>
      <c r="Z12" s="65">
        <f>VLOOKUP($A12,'Return Data'!$B$7:$R$2843,16,0)</f>
        <v>3.4339</v>
      </c>
      <c r="AA12" s="67">
        <f t="shared" si="7"/>
        <v>28</v>
      </c>
    </row>
    <row r="13" spans="1:27" x14ac:dyDescent="0.3">
      <c r="A13" s="63" t="s">
        <v>1291</v>
      </c>
      <c r="B13" s="64">
        <f>VLOOKUP($A13,'Return Data'!$B$7:$R$2843,3,0)</f>
        <v>44376</v>
      </c>
      <c r="C13" s="65">
        <f>VLOOKUP($A13,'Return Data'!$B$7:$R$2843,4,0)</f>
        <v>1074.0016000000001</v>
      </c>
      <c r="D13" s="65">
        <f>VLOOKUP($A13,'Return Data'!$B$7:$R$2843,5,0)</f>
        <v>3.1166999999999998</v>
      </c>
      <c r="E13" s="66">
        <f t="shared" si="0"/>
        <v>16</v>
      </c>
      <c r="F13" s="65">
        <f>VLOOKUP($A13,'Return Data'!$B$7:$R$2843,6,0)</f>
        <v>3.1274000000000002</v>
      </c>
      <c r="G13" s="66">
        <f t="shared" si="1"/>
        <v>22</v>
      </c>
      <c r="H13" s="65">
        <f>VLOOKUP($A13,'Return Data'!$B$7:$R$2843,7,0)</f>
        <v>3.1337999999999999</v>
      </c>
      <c r="I13" s="66">
        <f t="shared" si="2"/>
        <v>21</v>
      </c>
      <c r="J13" s="65">
        <f>VLOOKUP($A13,'Return Data'!$B$7:$R$2843,8,0)</f>
        <v>3.1459999999999999</v>
      </c>
      <c r="K13" s="66">
        <f t="shared" si="3"/>
        <v>24</v>
      </c>
      <c r="L13" s="65">
        <f>VLOOKUP($A13,'Return Data'!$B$7:$R$2843,9,0)</f>
        <v>3.1358000000000001</v>
      </c>
      <c r="M13" s="66">
        <f t="shared" si="4"/>
        <v>25</v>
      </c>
      <c r="N13" s="65">
        <f>VLOOKUP($A13,'Return Data'!$B$7:$R$2843,10,0)</f>
        <v>3.1440000000000001</v>
      </c>
      <c r="O13" s="66">
        <f t="shared" si="5"/>
        <v>24</v>
      </c>
      <c r="P13" s="65">
        <f>VLOOKUP($A13,'Return Data'!$B$7:$R$2843,11,0)</f>
        <v>3.0928</v>
      </c>
      <c r="Q13" s="66">
        <f t="shared" si="8"/>
        <v>25</v>
      </c>
      <c r="R13" s="65">
        <f>VLOOKUP($A13,'Return Data'!$B$7:$R$2843,12,0)</f>
        <v>3.0672000000000001</v>
      </c>
      <c r="S13" s="66">
        <f t="shared" ref="S13:S37" si="10">RANK(R13,R$8:R$37,0)</f>
        <v>21</v>
      </c>
      <c r="T13" s="65">
        <f>VLOOKUP($A13,'Return Data'!$B$7:$R$2843,13,0)</f>
        <v>3.0878000000000001</v>
      </c>
      <c r="U13" s="66">
        <f t="shared" ref="U13:U37" si="11">RANK(T13,T$8:T$37,0)</f>
        <v>16</v>
      </c>
      <c r="V13" s="65"/>
      <c r="W13" s="66"/>
      <c r="X13" s="65"/>
      <c r="Y13" s="66"/>
      <c r="Z13" s="65">
        <f>VLOOKUP($A13,'Return Data'!$B$7:$R$2843,16,0)</f>
        <v>3.7492999999999999</v>
      </c>
      <c r="AA13" s="67">
        <f t="shared" si="7"/>
        <v>21</v>
      </c>
    </row>
    <row r="14" spans="1:27" x14ac:dyDescent="0.3">
      <c r="A14" s="63" t="s">
        <v>1293</v>
      </c>
      <c r="B14" s="64">
        <f>VLOOKUP($A14,'Return Data'!$B$7:$R$2843,3,0)</f>
        <v>44376</v>
      </c>
      <c r="C14" s="65">
        <f>VLOOKUP($A14,'Return Data'!$B$7:$R$2843,4,0)</f>
        <v>1110.7742000000001</v>
      </c>
      <c r="D14" s="65">
        <f>VLOOKUP($A14,'Return Data'!$B$7:$R$2843,5,0)</f>
        <v>3.145</v>
      </c>
      <c r="E14" s="66">
        <f t="shared" si="0"/>
        <v>9</v>
      </c>
      <c r="F14" s="65">
        <f>VLOOKUP($A14,'Return Data'!$B$7:$R$2843,6,0)</f>
        <v>3.1688000000000001</v>
      </c>
      <c r="G14" s="66">
        <f t="shared" si="1"/>
        <v>10</v>
      </c>
      <c r="H14" s="65">
        <f>VLOOKUP($A14,'Return Data'!$B$7:$R$2843,7,0)</f>
        <v>3.1686999999999999</v>
      </c>
      <c r="I14" s="66">
        <f t="shared" si="2"/>
        <v>10</v>
      </c>
      <c r="J14" s="65">
        <f>VLOOKUP($A14,'Return Data'!$B$7:$R$2843,8,0)</f>
        <v>3.1833</v>
      </c>
      <c r="K14" s="66">
        <f t="shared" si="3"/>
        <v>13</v>
      </c>
      <c r="L14" s="65">
        <f>VLOOKUP($A14,'Return Data'!$B$7:$R$2843,9,0)</f>
        <v>3.1667999999999998</v>
      </c>
      <c r="M14" s="66">
        <f t="shared" si="4"/>
        <v>17</v>
      </c>
      <c r="N14" s="65">
        <f>VLOOKUP($A14,'Return Data'!$B$7:$R$2843,10,0)</f>
        <v>3.1427999999999998</v>
      </c>
      <c r="O14" s="66">
        <f t="shared" si="5"/>
        <v>26</v>
      </c>
      <c r="P14" s="65">
        <f>VLOOKUP($A14,'Return Data'!$B$7:$R$2843,11,0)</f>
        <v>3.0983000000000001</v>
      </c>
      <c r="Q14" s="66">
        <f t="shared" si="8"/>
        <v>23</v>
      </c>
      <c r="R14" s="65">
        <f>VLOOKUP($A14,'Return Data'!$B$7:$R$2843,12,0)</f>
        <v>3.0865999999999998</v>
      </c>
      <c r="S14" s="66">
        <f t="shared" si="10"/>
        <v>15</v>
      </c>
      <c r="T14" s="65">
        <f>VLOOKUP($A14,'Return Data'!$B$7:$R$2843,13,0)</f>
        <v>3.1118000000000001</v>
      </c>
      <c r="U14" s="66">
        <f t="shared" si="11"/>
        <v>10</v>
      </c>
      <c r="V14" s="65"/>
      <c r="W14" s="66"/>
      <c r="X14" s="65"/>
      <c r="Y14" s="66"/>
      <c r="Z14" s="65">
        <f>VLOOKUP($A14,'Return Data'!$B$7:$R$2843,16,0)</f>
        <v>4.3353999999999999</v>
      </c>
      <c r="AA14" s="67">
        <f t="shared" si="7"/>
        <v>8</v>
      </c>
    </row>
    <row r="15" spans="1:27" x14ac:dyDescent="0.3">
      <c r="A15" s="63" t="s">
        <v>1295</v>
      </c>
      <c r="B15" s="64">
        <f>VLOOKUP($A15,'Return Data'!$B$7:$R$2843,3,0)</f>
        <v>44376</v>
      </c>
      <c r="C15" s="65">
        <f>VLOOKUP($A15,'Return Data'!$B$7:$R$2843,4,0)</f>
        <v>1075.8909000000001</v>
      </c>
      <c r="D15" s="65">
        <f>VLOOKUP($A15,'Return Data'!$B$7:$R$2843,5,0)</f>
        <v>3.1179999999999999</v>
      </c>
      <c r="E15" s="66">
        <f t="shared" si="0"/>
        <v>15</v>
      </c>
      <c r="F15" s="65">
        <f>VLOOKUP($A15,'Return Data'!$B$7:$R$2843,6,0)</f>
        <v>3.1231</v>
      </c>
      <c r="G15" s="66">
        <f t="shared" si="1"/>
        <v>23</v>
      </c>
      <c r="H15" s="65">
        <f>VLOOKUP($A15,'Return Data'!$B$7:$R$2843,7,0)</f>
        <v>3.1282999999999999</v>
      </c>
      <c r="I15" s="66">
        <f t="shared" si="2"/>
        <v>22</v>
      </c>
      <c r="J15" s="65">
        <f>VLOOKUP($A15,'Return Data'!$B$7:$R$2843,8,0)</f>
        <v>3.1353</v>
      </c>
      <c r="K15" s="66">
        <f t="shared" si="3"/>
        <v>26</v>
      </c>
      <c r="L15" s="65">
        <f>VLOOKUP($A15,'Return Data'!$B$7:$R$2843,9,0)</f>
        <v>3.1271</v>
      </c>
      <c r="M15" s="66">
        <f t="shared" si="4"/>
        <v>26</v>
      </c>
      <c r="N15" s="65">
        <f>VLOOKUP($A15,'Return Data'!$B$7:$R$2843,10,0)</f>
        <v>3.1141000000000001</v>
      </c>
      <c r="O15" s="66">
        <f t="shared" si="5"/>
        <v>27</v>
      </c>
      <c r="P15" s="65">
        <f>VLOOKUP($A15,'Return Data'!$B$7:$R$2843,11,0)</f>
        <v>3.1040999999999999</v>
      </c>
      <c r="Q15" s="66">
        <f t="shared" si="8"/>
        <v>19</v>
      </c>
      <c r="R15" s="65">
        <f>VLOOKUP($A15,'Return Data'!$B$7:$R$2843,12,0)</f>
        <v>3.1122999999999998</v>
      </c>
      <c r="S15" s="66">
        <f t="shared" si="10"/>
        <v>8</v>
      </c>
      <c r="T15" s="65">
        <f>VLOOKUP($A15,'Return Data'!$B$7:$R$2843,13,0)</f>
        <v>3.1438000000000001</v>
      </c>
      <c r="U15" s="66">
        <f t="shared" si="11"/>
        <v>4</v>
      </c>
      <c r="V15" s="65"/>
      <c r="W15" s="66"/>
      <c r="X15" s="65"/>
      <c r="Y15" s="66"/>
      <c r="Z15" s="65">
        <f>VLOOKUP($A15,'Return Data'!$B$7:$R$2843,16,0)</f>
        <v>3.8458999999999999</v>
      </c>
      <c r="AA15" s="67">
        <f t="shared" si="7"/>
        <v>18</v>
      </c>
    </row>
    <row r="16" spans="1:27" x14ac:dyDescent="0.3">
      <c r="A16" s="63" t="s">
        <v>1298</v>
      </c>
      <c r="B16" s="64">
        <f>VLOOKUP($A16,'Return Data'!$B$7:$R$2843,3,0)</f>
        <v>44376</v>
      </c>
      <c r="C16" s="65">
        <f>VLOOKUP($A16,'Return Data'!$B$7:$R$2843,4,0)</f>
        <v>1083.7816</v>
      </c>
      <c r="D16" s="65">
        <f>VLOOKUP($A16,'Return Data'!$B$7:$R$2843,5,0)</f>
        <v>3.0851999999999999</v>
      </c>
      <c r="E16" s="66">
        <f t="shared" si="0"/>
        <v>25</v>
      </c>
      <c r="F16" s="65">
        <f>VLOOKUP($A16,'Return Data'!$B$7:$R$2843,6,0)</f>
        <v>3.1070000000000002</v>
      </c>
      <c r="G16" s="66">
        <f t="shared" si="1"/>
        <v>26</v>
      </c>
      <c r="H16" s="65">
        <f>VLOOKUP($A16,'Return Data'!$B$7:$R$2843,7,0)</f>
        <v>3.1046</v>
      </c>
      <c r="I16" s="66">
        <f t="shared" si="2"/>
        <v>27</v>
      </c>
      <c r="J16" s="65">
        <f>VLOOKUP($A16,'Return Data'!$B$7:$R$2843,8,0)</f>
        <v>3.1293000000000002</v>
      </c>
      <c r="K16" s="66">
        <f t="shared" si="3"/>
        <v>27</v>
      </c>
      <c r="L16" s="65">
        <f>VLOOKUP($A16,'Return Data'!$B$7:$R$2843,9,0)</f>
        <v>3.1149</v>
      </c>
      <c r="M16" s="66">
        <f t="shared" si="4"/>
        <v>28</v>
      </c>
      <c r="N16" s="65">
        <f>VLOOKUP($A16,'Return Data'!$B$7:$R$2843,10,0)</f>
        <v>3.1139000000000001</v>
      </c>
      <c r="O16" s="66">
        <f t="shared" si="5"/>
        <v>28</v>
      </c>
      <c r="P16" s="65">
        <f>VLOOKUP($A16,'Return Data'!$B$7:$R$2843,11,0)</f>
        <v>3.0628000000000002</v>
      </c>
      <c r="Q16" s="66">
        <f t="shared" si="8"/>
        <v>28</v>
      </c>
      <c r="R16" s="65">
        <f>VLOOKUP($A16,'Return Data'!$B$7:$R$2843,12,0)</f>
        <v>3.0259999999999998</v>
      </c>
      <c r="S16" s="66">
        <f t="shared" si="10"/>
        <v>27</v>
      </c>
      <c r="T16" s="65">
        <f>VLOOKUP($A16,'Return Data'!$B$7:$R$2843,13,0)</f>
        <v>3.0455999999999999</v>
      </c>
      <c r="U16" s="66">
        <f t="shared" si="11"/>
        <v>24</v>
      </c>
      <c r="V16" s="65"/>
      <c r="W16" s="66"/>
      <c r="X16" s="65"/>
      <c r="Y16" s="66"/>
      <c r="Z16" s="65">
        <f>VLOOKUP($A16,'Return Data'!$B$7:$R$2843,16,0)</f>
        <v>3.8216999999999999</v>
      </c>
      <c r="AA16" s="67">
        <f t="shared" si="7"/>
        <v>19</v>
      </c>
    </row>
    <row r="17" spans="1:27" x14ac:dyDescent="0.3">
      <c r="A17" s="63" t="s">
        <v>1300</v>
      </c>
      <c r="B17" s="64">
        <f>VLOOKUP($A17,'Return Data'!$B$7:$R$2843,3,0)</f>
        <v>44376</v>
      </c>
      <c r="C17" s="65">
        <f>VLOOKUP($A17,'Return Data'!$B$7:$R$2843,4,0)</f>
        <v>3081.8445000000002</v>
      </c>
      <c r="D17" s="65">
        <f>VLOOKUP($A17,'Return Data'!$B$7:$R$2843,5,0)</f>
        <v>3.1375999999999999</v>
      </c>
      <c r="E17" s="66">
        <f t="shared" si="0"/>
        <v>10</v>
      </c>
      <c r="F17" s="65">
        <f>VLOOKUP($A17,'Return Data'!$B$7:$R$2843,6,0)</f>
        <v>3.1484999999999999</v>
      </c>
      <c r="G17" s="66">
        <f t="shared" si="1"/>
        <v>18</v>
      </c>
      <c r="H17" s="65">
        <f>VLOOKUP($A17,'Return Data'!$B$7:$R$2843,7,0)</f>
        <v>3.1484000000000001</v>
      </c>
      <c r="I17" s="66">
        <f t="shared" si="2"/>
        <v>18</v>
      </c>
      <c r="J17" s="65">
        <f>VLOOKUP($A17,'Return Data'!$B$7:$R$2843,8,0)</f>
        <v>3.1688000000000001</v>
      </c>
      <c r="K17" s="66">
        <f t="shared" si="3"/>
        <v>19</v>
      </c>
      <c r="L17" s="65">
        <f>VLOOKUP($A17,'Return Data'!$B$7:$R$2843,9,0)</f>
        <v>3.1650999999999998</v>
      </c>
      <c r="M17" s="66">
        <f t="shared" si="4"/>
        <v>18</v>
      </c>
      <c r="N17" s="65">
        <f>VLOOKUP($A17,'Return Data'!$B$7:$R$2843,10,0)</f>
        <v>3.1566999999999998</v>
      </c>
      <c r="O17" s="66">
        <f t="shared" si="5"/>
        <v>17</v>
      </c>
      <c r="P17" s="65">
        <f>VLOOKUP($A17,'Return Data'!$B$7:$R$2843,11,0)</f>
        <v>3.1023000000000001</v>
      </c>
      <c r="Q17" s="66">
        <f t="shared" si="8"/>
        <v>21</v>
      </c>
      <c r="R17" s="65">
        <f>VLOOKUP($A17,'Return Data'!$B$7:$R$2843,12,0)</f>
        <v>3.0592999999999999</v>
      </c>
      <c r="S17" s="66">
        <f t="shared" si="10"/>
        <v>25</v>
      </c>
      <c r="T17" s="65">
        <f>VLOOKUP($A17,'Return Data'!$B$7:$R$2843,13,0)</f>
        <v>3.0747</v>
      </c>
      <c r="U17" s="66">
        <f t="shared" si="11"/>
        <v>22</v>
      </c>
      <c r="V17" s="65">
        <f>VLOOKUP($A17,'Return Data'!$B$7:$R$2843,17,0)</f>
        <v>3.7526999999999999</v>
      </c>
      <c r="W17" s="66">
        <f>RANK(V17,V$8:V$37,0)</f>
        <v>5</v>
      </c>
      <c r="X17" s="65">
        <f>VLOOKUP($A17,'Return Data'!$B$7:$R$2843,14,0)</f>
        <v>4.5803000000000003</v>
      </c>
      <c r="Y17" s="66">
        <f>RANK(X17,X$8:X$37,0)</f>
        <v>4</v>
      </c>
      <c r="Z17" s="65">
        <f>VLOOKUP($A17,'Return Data'!$B$7:$R$2843,16,0)</f>
        <v>6.2263999999999999</v>
      </c>
      <c r="AA17" s="67">
        <f t="shared" si="7"/>
        <v>4</v>
      </c>
    </row>
    <row r="18" spans="1:27" x14ac:dyDescent="0.3">
      <c r="A18" s="63" t="s">
        <v>1301</v>
      </c>
      <c r="B18" s="64">
        <f>VLOOKUP($A18,'Return Data'!$B$7:$R$2843,3,0)</f>
        <v>44376</v>
      </c>
      <c r="C18" s="65">
        <f>VLOOKUP($A18,'Return Data'!$B$7:$R$2843,4,0)</f>
        <v>1084.6657</v>
      </c>
      <c r="D18" s="65">
        <f>VLOOKUP($A18,'Return Data'!$B$7:$R$2843,5,0)</f>
        <v>3.1869999999999998</v>
      </c>
      <c r="E18" s="66">
        <f t="shared" si="0"/>
        <v>5</v>
      </c>
      <c r="F18" s="65">
        <f>VLOOKUP($A18,'Return Data'!$B$7:$R$2843,6,0)</f>
        <v>3.2206999999999999</v>
      </c>
      <c r="G18" s="66">
        <f t="shared" si="1"/>
        <v>2</v>
      </c>
      <c r="H18" s="65">
        <f>VLOOKUP($A18,'Return Data'!$B$7:$R$2843,7,0)</f>
        <v>3.2141999999999999</v>
      </c>
      <c r="I18" s="66">
        <f t="shared" si="2"/>
        <v>4</v>
      </c>
      <c r="J18" s="65">
        <f>VLOOKUP($A18,'Return Data'!$B$7:$R$2843,8,0)</f>
        <v>3.2595999999999998</v>
      </c>
      <c r="K18" s="66">
        <f t="shared" si="3"/>
        <v>3</v>
      </c>
      <c r="L18" s="65">
        <f>VLOOKUP($A18,'Return Data'!$B$7:$R$2843,9,0)</f>
        <v>3.2406999999999999</v>
      </c>
      <c r="M18" s="66">
        <f t="shared" si="4"/>
        <v>4</v>
      </c>
      <c r="N18" s="65">
        <f>VLOOKUP($A18,'Return Data'!$B$7:$R$2843,10,0)</f>
        <v>3.2263999999999999</v>
      </c>
      <c r="O18" s="66">
        <f t="shared" si="5"/>
        <v>5</v>
      </c>
      <c r="P18" s="65">
        <f>VLOOKUP($A18,'Return Data'!$B$7:$R$2843,11,0)</f>
        <v>3.1835</v>
      </c>
      <c r="Q18" s="66">
        <f t="shared" si="8"/>
        <v>3</v>
      </c>
      <c r="R18" s="65">
        <f>VLOOKUP($A18,'Return Data'!$B$7:$R$2843,12,0)</f>
        <v>3.1421999999999999</v>
      </c>
      <c r="S18" s="66">
        <f t="shared" si="10"/>
        <v>4</v>
      </c>
      <c r="T18" s="65">
        <f>VLOOKUP($A18,'Return Data'!$B$7:$R$2843,13,0)</f>
        <v>3.1577999999999999</v>
      </c>
      <c r="U18" s="66">
        <f t="shared" si="11"/>
        <v>2</v>
      </c>
      <c r="V18" s="65"/>
      <c r="W18" s="66"/>
      <c r="X18" s="65"/>
      <c r="Y18" s="66"/>
      <c r="Z18" s="65">
        <f>VLOOKUP($A18,'Return Data'!$B$7:$R$2843,16,0)</f>
        <v>3.9249999999999998</v>
      </c>
      <c r="AA18" s="67">
        <f t="shared" si="7"/>
        <v>17</v>
      </c>
    </row>
    <row r="19" spans="1:27" x14ac:dyDescent="0.3">
      <c r="A19" s="63" t="s">
        <v>1304</v>
      </c>
      <c r="B19" s="64">
        <f>VLOOKUP($A19,'Return Data'!$B$7:$R$2843,3,0)</f>
        <v>44376</v>
      </c>
      <c r="C19" s="65">
        <f>VLOOKUP($A19,'Return Data'!$B$7:$R$2843,4,0)</f>
        <v>111.8497</v>
      </c>
      <c r="D19" s="65">
        <f>VLOOKUP($A19,'Return Data'!$B$7:$R$2843,5,0)</f>
        <v>3.133</v>
      </c>
      <c r="E19" s="66">
        <f t="shared" si="0"/>
        <v>11</v>
      </c>
      <c r="F19" s="65">
        <f>VLOOKUP($A19,'Return Data'!$B$7:$R$2843,6,0)</f>
        <v>3.1501999999999999</v>
      </c>
      <c r="G19" s="66">
        <f t="shared" si="1"/>
        <v>16</v>
      </c>
      <c r="H19" s="65">
        <f>VLOOKUP($A19,'Return Data'!$B$7:$R$2843,7,0)</f>
        <v>3.1486999999999998</v>
      </c>
      <c r="I19" s="66">
        <f t="shared" si="2"/>
        <v>17</v>
      </c>
      <c r="J19" s="65">
        <f>VLOOKUP($A19,'Return Data'!$B$7:$R$2843,8,0)</f>
        <v>3.1692999999999998</v>
      </c>
      <c r="K19" s="66">
        <f t="shared" si="3"/>
        <v>18</v>
      </c>
      <c r="L19" s="65">
        <f>VLOOKUP($A19,'Return Data'!$B$7:$R$2843,9,0)</f>
        <v>3.1640000000000001</v>
      </c>
      <c r="M19" s="66">
        <f t="shared" si="4"/>
        <v>19</v>
      </c>
      <c r="N19" s="65">
        <f>VLOOKUP($A19,'Return Data'!$B$7:$R$2843,10,0)</f>
        <v>3.1793</v>
      </c>
      <c r="O19" s="66">
        <f t="shared" si="5"/>
        <v>13</v>
      </c>
      <c r="P19" s="65">
        <f>VLOOKUP($A19,'Return Data'!$B$7:$R$2843,11,0)</f>
        <v>3.1177000000000001</v>
      </c>
      <c r="Q19" s="66">
        <f t="shared" si="8"/>
        <v>16</v>
      </c>
      <c r="R19" s="65">
        <f>VLOOKUP($A19,'Return Data'!$B$7:$R$2843,12,0)</f>
        <v>3.0760999999999998</v>
      </c>
      <c r="S19" s="66">
        <f t="shared" si="10"/>
        <v>18</v>
      </c>
      <c r="T19" s="65">
        <f>VLOOKUP($A19,'Return Data'!$B$7:$R$2843,13,0)</f>
        <v>3.0876999999999999</v>
      </c>
      <c r="U19" s="66">
        <f t="shared" si="11"/>
        <v>17</v>
      </c>
      <c r="V19" s="65"/>
      <c r="W19" s="66"/>
      <c r="X19" s="65"/>
      <c r="Y19" s="66"/>
      <c r="Z19" s="65">
        <f>VLOOKUP($A19,'Return Data'!$B$7:$R$2843,16,0)</f>
        <v>4.3573000000000004</v>
      </c>
      <c r="AA19" s="67">
        <f t="shared" si="7"/>
        <v>7</v>
      </c>
    </row>
    <row r="20" spans="1:27" x14ac:dyDescent="0.3">
      <c r="A20" s="63" t="s">
        <v>1305</v>
      </c>
      <c r="B20" s="64">
        <f>VLOOKUP($A20,'Return Data'!$B$7:$R$2843,3,0)</f>
        <v>44376</v>
      </c>
      <c r="C20" s="65">
        <f>VLOOKUP($A20,'Return Data'!$B$7:$R$2843,4,0)</f>
        <v>1106.4141999999999</v>
      </c>
      <c r="D20" s="65">
        <f>VLOOKUP($A20,'Return Data'!$B$7:$R$2843,5,0)</f>
        <v>3.2595999999999998</v>
      </c>
      <c r="E20" s="66">
        <f t="shared" si="0"/>
        <v>1</v>
      </c>
      <c r="F20" s="65">
        <f>VLOOKUP($A20,'Return Data'!$B$7:$R$2843,6,0)</f>
        <v>3.1777000000000002</v>
      </c>
      <c r="G20" s="66">
        <f t="shared" si="1"/>
        <v>7</v>
      </c>
      <c r="H20" s="65">
        <f>VLOOKUP($A20,'Return Data'!$B$7:$R$2843,7,0)</f>
        <v>3.1595</v>
      </c>
      <c r="I20" s="66">
        <f t="shared" si="2"/>
        <v>14</v>
      </c>
      <c r="J20" s="65">
        <f>VLOOKUP($A20,'Return Data'!$B$7:$R$2843,8,0)</f>
        <v>3.1682000000000001</v>
      </c>
      <c r="K20" s="66">
        <f t="shared" si="3"/>
        <v>20</v>
      </c>
      <c r="L20" s="65">
        <f>VLOOKUP($A20,'Return Data'!$B$7:$R$2843,9,0)</f>
        <v>3.1516999999999999</v>
      </c>
      <c r="M20" s="66">
        <f t="shared" si="4"/>
        <v>21</v>
      </c>
      <c r="N20" s="65">
        <f>VLOOKUP($A20,'Return Data'!$B$7:$R$2843,10,0)</f>
        <v>3.1545000000000001</v>
      </c>
      <c r="O20" s="66">
        <f t="shared" si="5"/>
        <v>19</v>
      </c>
      <c r="P20" s="65">
        <f>VLOOKUP($A20,'Return Data'!$B$7:$R$2843,11,0)</f>
        <v>3.0979000000000001</v>
      </c>
      <c r="Q20" s="66">
        <f t="shared" si="8"/>
        <v>24</v>
      </c>
      <c r="R20" s="65">
        <f>VLOOKUP($A20,'Return Data'!$B$7:$R$2843,12,0)</f>
        <v>3.0668000000000002</v>
      </c>
      <c r="S20" s="66">
        <f t="shared" si="10"/>
        <v>22</v>
      </c>
      <c r="T20" s="65">
        <f>VLOOKUP($A20,'Return Data'!$B$7:$R$2843,13,0)</f>
        <v>3.0872000000000002</v>
      </c>
      <c r="U20" s="66">
        <f t="shared" si="11"/>
        <v>18</v>
      </c>
      <c r="V20" s="65"/>
      <c r="W20" s="66"/>
      <c r="X20" s="65"/>
      <c r="Y20" s="66"/>
      <c r="Z20" s="65">
        <f>VLOOKUP($A20,'Return Data'!$B$7:$R$2843,16,0)</f>
        <v>4.2199</v>
      </c>
      <c r="AA20" s="67">
        <f t="shared" si="7"/>
        <v>10</v>
      </c>
    </row>
    <row r="21" spans="1:27" x14ac:dyDescent="0.3">
      <c r="A21" s="63" t="s">
        <v>1307</v>
      </c>
      <c r="B21" s="64">
        <f>VLOOKUP($A21,'Return Data'!$B$7:$R$2843,3,0)</f>
        <v>44376</v>
      </c>
      <c r="C21" s="65">
        <f>VLOOKUP($A21,'Return Data'!$B$7:$R$2843,4,0)</f>
        <v>1075.3851999999999</v>
      </c>
      <c r="D21" s="65">
        <f>VLOOKUP($A21,'Return Data'!$B$7:$R$2843,5,0)</f>
        <v>3.0074000000000001</v>
      </c>
      <c r="E21" s="66">
        <f t="shared" si="0"/>
        <v>28</v>
      </c>
      <c r="F21" s="65">
        <f>VLOOKUP($A21,'Return Data'!$B$7:$R$2843,6,0)</f>
        <v>3.0249000000000001</v>
      </c>
      <c r="G21" s="66">
        <f t="shared" si="1"/>
        <v>29</v>
      </c>
      <c r="H21" s="65">
        <f>VLOOKUP($A21,'Return Data'!$B$7:$R$2843,7,0)</f>
        <v>3.0672000000000001</v>
      </c>
      <c r="I21" s="66">
        <f t="shared" si="2"/>
        <v>29</v>
      </c>
      <c r="J21" s="65">
        <f>VLOOKUP($A21,'Return Data'!$B$7:$R$2843,8,0)</f>
        <v>3.0981999999999998</v>
      </c>
      <c r="K21" s="66">
        <f t="shared" si="3"/>
        <v>29</v>
      </c>
      <c r="L21" s="65">
        <f>VLOOKUP($A21,'Return Data'!$B$7:$R$2843,9,0)</f>
        <v>3.0958999999999999</v>
      </c>
      <c r="M21" s="66">
        <f t="shared" si="4"/>
        <v>30</v>
      </c>
      <c r="N21" s="65">
        <f>VLOOKUP($A21,'Return Data'!$B$7:$R$2843,10,0)</f>
        <v>3.0933000000000002</v>
      </c>
      <c r="O21" s="66">
        <f t="shared" si="5"/>
        <v>30</v>
      </c>
      <c r="P21" s="65">
        <f>VLOOKUP($A21,'Return Data'!$B$7:$R$2843,11,0)</f>
        <v>3.0562999999999998</v>
      </c>
      <c r="Q21" s="66">
        <f t="shared" si="8"/>
        <v>29</v>
      </c>
      <c r="R21" s="65">
        <f>VLOOKUP($A21,'Return Data'!$B$7:$R$2843,12,0)</f>
        <v>3.0198</v>
      </c>
      <c r="S21" s="66">
        <f t="shared" si="10"/>
        <v>28</v>
      </c>
      <c r="T21" s="65">
        <f>VLOOKUP($A21,'Return Data'!$B$7:$R$2843,13,0)</f>
        <v>3.0354999999999999</v>
      </c>
      <c r="U21" s="66">
        <f t="shared" si="11"/>
        <v>25</v>
      </c>
      <c r="V21" s="65"/>
      <c r="W21" s="66"/>
      <c r="X21" s="65"/>
      <c r="Y21" s="66"/>
      <c r="Z21" s="65">
        <f>VLOOKUP($A21,'Return Data'!$B$7:$R$2843,16,0)</f>
        <v>3.7425000000000002</v>
      </c>
      <c r="AA21" s="67">
        <f t="shared" si="7"/>
        <v>23</v>
      </c>
    </row>
    <row r="22" spans="1:27" x14ac:dyDescent="0.3">
      <c r="A22" s="63" t="s">
        <v>1309</v>
      </c>
      <c r="B22" s="64">
        <f>VLOOKUP($A22,'Return Data'!$B$7:$R$2843,3,0)</f>
        <v>44376</v>
      </c>
      <c r="C22" s="65">
        <f>VLOOKUP($A22,'Return Data'!$B$7:$R$2843,4,0)</f>
        <v>1048.5128999999999</v>
      </c>
      <c r="D22" s="65">
        <f>VLOOKUP($A22,'Return Data'!$B$7:$R$2843,5,0)</f>
        <v>3.1019000000000001</v>
      </c>
      <c r="E22" s="66">
        <f t="shared" si="0"/>
        <v>21</v>
      </c>
      <c r="F22" s="65">
        <f>VLOOKUP($A22,'Return Data'!$B$7:$R$2843,6,0)</f>
        <v>3.121</v>
      </c>
      <c r="G22" s="66">
        <f t="shared" si="1"/>
        <v>24</v>
      </c>
      <c r="H22" s="65">
        <f>VLOOKUP($A22,'Return Data'!$B$7:$R$2843,7,0)</f>
        <v>3.1278999999999999</v>
      </c>
      <c r="I22" s="66">
        <f t="shared" si="2"/>
        <v>23</v>
      </c>
      <c r="J22" s="65">
        <f>VLOOKUP($A22,'Return Data'!$B$7:$R$2843,8,0)</f>
        <v>3.1545000000000001</v>
      </c>
      <c r="K22" s="66">
        <f t="shared" si="3"/>
        <v>22</v>
      </c>
      <c r="L22" s="65">
        <f>VLOOKUP($A22,'Return Data'!$B$7:$R$2843,9,0)</f>
        <v>3.1385000000000001</v>
      </c>
      <c r="M22" s="66">
        <f t="shared" si="4"/>
        <v>24</v>
      </c>
      <c r="N22" s="65">
        <f>VLOOKUP($A22,'Return Data'!$B$7:$R$2843,10,0)</f>
        <v>3.1465999999999998</v>
      </c>
      <c r="O22" s="66">
        <f t="shared" si="5"/>
        <v>23</v>
      </c>
      <c r="P22" s="65">
        <f>VLOOKUP($A22,'Return Data'!$B$7:$R$2843,11,0)</f>
        <v>3.1019999999999999</v>
      </c>
      <c r="Q22" s="66">
        <f t="shared" si="8"/>
        <v>22</v>
      </c>
      <c r="R22" s="65">
        <f>VLOOKUP($A22,'Return Data'!$B$7:$R$2843,12,0)</f>
        <v>3.0655999999999999</v>
      </c>
      <c r="S22" s="66">
        <f t="shared" ref="S22" si="12">RANK(R22,R$8:R$37,0)</f>
        <v>24</v>
      </c>
      <c r="T22" s="65"/>
      <c r="U22" s="66"/>
      <c r="V22" s="65"/>
      <c r="W22" s="66"/>
      <c r="X22" s="65"/>
      <c r="Y22" s="66"/>
      <c r="Z22" s="65">
        <f>VLOOKUP($A22,'Return Data'!$B$7:$R$2843,16,0)</f>
        <v>3.2662</v>
      </c>
      <c r="AA22" s="67">
        <f t="shared" si="7"/>
        <v>30</v>
      </c>
    </row>
    <row r="23" spans="1:27" x14ac:dyDescent="0.3">
      <c r="A23" s="63" t="s">
        <v>1311</v>
      </c>
      <c r="B23" s="64">
        <f>VLOOKUP($A23,'Return Data'!$B$7:$R$2843,3,0)</f>
        <v>44376</v>
      </c>
      <c r="C23" s="65">
        <f>VLOOKUP($A23,'Return Data'!$B$7:$R$2843,4,0)</f>
        <v>1058.5654</v>
      </c>
      <c r="D23" s="65">
        <f>VLOOKUP($A23,'Return Data'!$B$7:$R$2843,5,0)</f>
        <v>3.0655999999999999</v>
      </c>
      <c r="E23" s="66">
        <f t="shared" si="0"/>
        <v>27</v>
      </c>
      <c r="F23" s="65">
        <f>VLOOKUP($A23,'Return Data'!$B$7:$R$2843,6,0)</f>
        <v>3.0960000000000001</v>
      </c>
      <c r="G23" s="66">
        <f t="shared" si="1"/>
        <v>28</v>
      </c>
      <c r="H23" s="65">
        <f>VLOOKUP($A23,'Return Data'!$B$7:$R$2843,7,0)</f>
        <v>3.1046</v>
      </c>
      <c r="I23" s="66">
        <f t="shared" si="2"/>
        <v>27</v>
      </c>
      <c r="J23" s="65">
        <f>VLOOKUP($A23,'Return Data'!$B$7:$R$2843,8,0)</f>
        <v>3.1198000000000001</v>
      </c>
      <c r="K23" s="66">
        <f t="shared" si="3"/>
        <v>28</v>
      </c>
      <c r="L23" s="65">
        <f>VLOOKUP($A23,'Return Data'!$B$7:$R$2843,9,0)</f>
        <v>3.0983000000000001</v>
      </c>
      <c r="M23" s="66">
        <f t="shared" si="4"/>
        <v>29</v>
      </c>
      <c r="N23" s="65">
        <f>VLOOKUP($A23,'Return Data'!$B$7:$R$2843,10,0)</f>
        <v>3.0960000000000001</v>
      </c>
      <c r="O23" s="66">
        <f t="shared" si="5"/>
        <v>29</v>
      </c>
      <c r="P23" s="65">
        <f>VLOOKUP($A23,'Return Data'!$B$7:$R$2843,11,0)</f>
        <v>3.0478999999999998</v>
      </c>
      <c r="Q23" s="66">
        <f t="shared" si="8"/>
        <v>30</v>
      </c>
      <c r="R23" s="65">
        <f>VLOOKUP($A23,'Return Data'!$B$7:$R$2843,12,0)</f>
        <v>3.0097999999999998</v>
      </c>
      <c r="S23" s="66">
        <f t="shared" si="10"/>
        <v>29</v>
      </c>
      <c r="T23" s="65">
        <f>VLOOKUP($A23,'Return Data'!$B$7:$R$2843,13,0)</f>
        <v>3.0286</v>
      </c>
      <c r="U23" s="66">
        <f t="shared" si="11"/>
        <v>26</v>
      </c>
      <c r="V23" s="65"/>
      <c r="W23" s="66"/>
      <c r="X23" s="65"/>
      <c r="Y23" s="66"/>
      <c r="Z23" s="65">
        <f>VLOOKUP($A23,'Return Data'!$B$7:$R$2843,16,0)</f>
        <v>3.4411999999999998</v>
      </c>
      <c r="AA23" s="67">
        <f t="shared" si="7"/>
        <v>27</v>
      </c>
    </row>
    <row r="24" spans="1:27" x14ac:dyDescent="0.3">
      <c r="A24" s="63" t="s">
        <v>1313</v>
      </c>
      <c r="B24" s="64">
        <f>VLOOKUP($A24,'Return Data'!$B$7:$R$2843,3,0)</f>
        <v>44376</v>
      </c>
      <c r="C24" s="65">
        <f>VLOOKUP($A24,'Return Data'!$B$7:$R$2843,4,0)</f>
        <v>1054.2738999999999</v>
      </c>
      <c r="D24" s="65">
        <f>VLOOKUP($A24,'Return Data'!$B$7:$R$2843,5,0)</f>
        <v>3.1162000000000001</v>
      </c>
      <c r="E24" s="66">
        <f t="shared" si="0"/>
        <v>17</v>
      </c>
      <c r="F24" s="65">
        <f>VLOOKUP($A24,'Return Data'!$B$7:$R$2843,6,0)</f>
        <v>3.149</v>
      </c>
      <c r="G24" s="66">
        <f t="shared" si="1"/>
        <v>17</v>
      </c>
      <c r="H24" s="65">
        <f>VLOOKUP($A24,'Return Data'!$B$7:$R$2843,7,0)</f>
        <v>3.1627999999999998</v>
      </c>
      <c r="I24" s="66">
        <f t="shared" si="2"/>
        <v>13</v>
      </c>
      <c r="J24" s="65">
        <f>VLOOKUP($A24,'Return Data'!$B$7:$R$2843,8,0)</f>
        <v>3.1701999999999999</v>
      </c>
      <c r="K24" s="66">
        <f t="shared" si="3"/>
        <v>17</v>
      </c>
      <c r="L24" s="65">
        <f>VLOOKUP($A24,'Return Data'!$B$7:$R$2843,9,0)</f>
        <v>3.1728999999999998</v>
      </c>
      <c r="M24" s="66">
        <f t="shared" si="4"/>
        <v>15</v>
      </c>
      <c r="N24" s="65">
        <f>VLOOKUP($A24,'Return Data'!$B$7:$R$2843,10,0)</f>
        <v>3.2282000000000002</v>
      </c>
      <c r="O24" s="66">
        <f t="shared" si="5"/>
        <v>4</v>
      </c>
      <c r="P24" s="65">
        <f>VLOOKUP($A24,'Return Data'!$B$7:$R$2843,11,0)</f>
        <v>3.1680000000000001</v>
      </c>
      <c r="Q24" s="66">
        <f t="shared" si="8"/>
        <v>5</v>
      </c>
      <c r="R24" s="65">
        <f>VLOOKUP($A24,'Return Data'!$B$7:$R$2843,12,0)</f>
        <v>3.1225999999999998</v>
      </c>
      <c r="S24" s="66">
        <f t="shared" ref="S24" si="13">RANK(R24,R$8:R$37,0)</f>
        <v>5</v>
      </c>
      <c r="T24" s="65"/>
      <c r="U24" s="66"/>
      <c r="V24" s="65"/>
      <c r="W24" s="66"/>
      <c r="X24" s="65"/>
      <c r="Y24" s="66"/>
      <c r="Z24" s="65">
        <f>VLOOKUP($A24,'Return Data'!$B$7:$R$2843,16,0)</f>
        <v>3.4178999999999999</v>
      </c>
      <c r="AA24" s="67">
        <f t="shared" si="7"/>
        <v>29</v>
      </c>
    </row>
    <row r="25" spans="1:27" x14ac:dyDescent="0.3">
      <c r="A25" s="63" t="s">
        <v>1315</v>
      </c>
      <c r="B25" s="64">
        <f>VLOOKUP($A25,'Return Data'!$B$7:$R$2843,3,0)</f>
        <v>44376</v>
      </c>
      <c r="C25" s="65">
        <f>VLOOKUP($A25,'Return Data'!$B$7:$R$2843,4,0)</f>
        <v>1106.4413</v>
      </c>
      <c r="D25" s="65">
        <f>VLOOKUP($A25,'Return Data'!$B$7:$R$2843,5,0)</f>
        <v>3.0979000000000001</v>
      </c>
      <c r="E25" s="66">
        <f t="shared" si="0"/>
        <v>22</v>
      </c>
      <c r="F25" s="65">
        <f>VLOOKUP($A25,'Return Data'!$B$7:$R$2843,6,0)</f>
        <v>3.1375000000000002</v>
      </c>
      <c r="G25" s="66">
        <f t="shared" si="1"/>
        <v>21</v>
      </c>
      <c r="H25" s="65">
        <f>VLOOKUP($A25,'Return Data'!$B$7:$R$2843,7,0)</f>
        <v>3.1452</v>
      </c>
      <c r="I25" s="66">
        <f t="shared" si="2"/>
        <v>20</v>
      </c>
      <c r="J25" s="65">
        <f>VLOOKUP($A25,'Return Data'!$B$7:$R$2843,8,0)</f>
        <v>3.1617999999999999</v>
      </c>
      <c r="K25" s="66">
        <f t="shared" si="3"/>
        <v>21</v>
      </c>
      <c r="L25" s="65">
        <f>VLOOKUP($A25,'Return Data'!$B$7:$R$2843,9,0)</f>
        <v>3.1522000000000001</v>
      </c>
      <c r="M25" s="66">
        <f t="shared" si="4"/>
        <v>20</v>
      </c>
      <c r="N25" s="65">
        <f>VLOOKUP($A25,'Return Data'!$B$7:$R$2843,10,0)</f>
        <v>3.1505999999999998</v>
      </c>
      <c r="O25" s="66">
        <f t="shared" si="5"/>
        <v>21</v>
      </c>
      <c r="P25" s="65">
        <f>VLOOKUP($A25,'Return Data'!$B$7:$R$2843,11,0)</f>
        <v>3.1040000000000001</v>
      </c>
      <c r="Q25" s="66">
        <f t="shared" si="8"/>
        <v>20</v>
      </c>
      <c r="R25" s="65">
        <f>VLOOKUP($A25,'Return Data'!$B$7:$R$2843,12,0)</f>
        <v>3.0703</v>
      </c>
      <c r="S25" s="66">
        <f t="shared" si="10"/>
        <v>20</v>
      </c>
      <c r="T25" s="65">
        <f>VLOOKUP($A25,'Return Data'!$B$7:$R$2843,13,0)</f>
        <v>3.0840999999999998</v>
      </c>
      <c r="U25" s="66">
        <f t="shared" si="11"/>
        <v>21</v>
      </c>
      <c r="V25" s="65"/>
      <c r="W25" s="66"/>
      <c r="X25" s="65"/>
      <c r="Y25" s="66"/>
      <c r="Z25" s="65">
        <f>VLOOKUP($A25,'Return Data'!$B$7:$R$2843,16,0)</f>
        <v>4.2065000000000001</v>
      </c>
      <c r="AA25" s="67">
        <f t="shared" si="7"/>
        <v>11</v>
      </c>
    </row>
    <row r="26" spans="1:27" x14ac:dyDescent="0.3">
      <c r="A26" s="63" t="s">
        <v>1317</v>
      </c>
      <c r="B26" s="64">
        <f>VLOOKUP($A26,'Return Data'!$B$7:$R$2843,3,0)</f>
        <v>44376</v>
      </c>
      <c r="C26" s="65">
        <f>VLOOKUP($A26,'Return Data'!$B$7:$R$2843,4,0)</f>
        <v>2697.13983333333</v>
      </c>
      <c r="D26" s="65">
        <f>VLOOKUP($A26,'Return Data'!$B$7:$R$2843,5,0)</f>
        <v>3.1286</v>
      </c>
      <c r="E26" s="66">
        <f t="shared" si="0"/>
        <v>14</v>
      </c>
      <c r="F26" s="65">
        <f>VLOOKUP($A26,'Return Data'!$B$7:$R$2843,6,0)</f>
        <v>3.1465000000000001</v>
      </c>
      <c r="G26" s="66">
        <f t="shared" si="1"/>
        <v>19</v>
      </c>
      <c r="H26" s="65">
        <f>VLOOKUP($A26,'Return Data'!$B$7:$R$2843,7,0)</f>
        <v>3.1463999999999999</v>
      </c>
      <c r="I26" s="66">
        <f t="shared" si="2"/>
        <v>19</v>
      </c>
      <c r="J26" s="65">
        <f>VLOOKUP($A26,'Return Data'!$B$7:$R$2843,8,0)</f>
        <v>3.1758999999999999</v>
      </c>
      <c r="K26" s="66">
        <f t="shared" si="3"/>
        <v>16</v>
      </c>
      <c r="L26" s="65">
        <f>VLOOKUP($A26,'Return Data'!$B$7:$R$2843,9,0)</f>
        <v>3.1760999999999999</v>
      </c>
      <c r="M26" s="66">
        <f t="shared" si="4"/>
        <v>14</v>
      </c>
      <c r="N26" s="65">
        <f>VLOOKUP($A26,'Return Data'!$B$7:$R$2843,10,0)</f>
        <v>3.1886999999999999</v>
      </c>
      <c r="O26" s="66">
        <f t="shared" si="5"/>
        <v>10</v>
      </c>
      <c r="P26" s="65">
        <f>VLOOKUP($A26,'Return Data'!$B$7:$R$2843,11,0)</f>
        <v>3.1404999999999998</v>
      </c>
      <c r="Q26" s="66">
        <f t="shared" si="8"/>
        <v>11</v>
      </c>
      <c r="R26" s="65">
        <f>VLOOKUP($A26,'Return Data'!$B$7:$R$2843,12,0)</f>
        <v>3.0893999999999999</v>
      </c>
      <c r="S26" s="66">
        <f t="shared" si="10"/>
        <v>13</v>
      </c>
      <c r="T26" s="65">
        <f>VLOOKUP($A26,'Return Data'!$B$7:$R$2843,13,0)</f>
        <v>3.1015000000000001</v>
      </c>
      <c r="U26" s="66">
        <f t="shared" si="11"/>
        <v>13</v>
      </c>
      <c r="V26" s="65">
        <f>VLOOKUP($A26,'Return Data'!$B$7:$R$2843,17,0)</f>
        <v>3.7995999999999999</v>
      </c>
      <c r="W26" s="66">
        <f t="shared" ref="W26:W36" si="14">RANK(V26,V$8:V$37,0)</f>
        <v>2</v>
      </c>
      <c r="X26" s="65">
        <f>VLOOKUP($A26,'Return Data'!$B$7:$R$2843,14,0)</f>
        <v>4.6230000000000002</v>
      </c>
      <c r="Y26" s="66">
        <f t="shared" ref="Y26:Y36" si="15">RANK(X26,X$8:X$37,0)</f>
        <v>2</v>
      </c>
      <c r="Z26" s="65">
        <f>VLOOKUP($A26,'Return Data'!$B$7:$R$2843,16,0)</f>
        <v>6.6364000000000001</v>
      </c>
      <c r="AA26" s="67">
        <f t="shared" si="7"/>
        <v>1</v>
      </c>
    </row>
    <row r="27" spans="1:27" x14ac:dyDescent="0.3">
      <c r="A27" s="63" t="s">
        <v>1319</v>
      </c>
      <c r="B27" s="64">
        <f>VLOOKUP($A27,'Return Data'!$B$7:$R$2843,3,0)</f>
        <v>44376</v>
      </c>
      <c r="C27" s="65">
        <f>VLOOKUP($A27,'Return Data'!$B$7:$R$2843,4,0)</f>
        <v>1074.9888000000001</v>
      </c>
      <c r="D27" s="65">
        <f>VLOOKUP($A27,'Return Data'!$B$7:$R$2843,5,0)</f>
        <v>3.2054999999999998</v>
      </c>
      <c r="E27" s="66">
        <f t="shared" si="0"/>
        <v>2</v>
      </c>
      <c r="F27" s="65">
        <f>VLOOKUP($A27,'Return Data'!$B$7:$R$2843,6,0)</f>
        <v>3.2151000000000001</v>
      </c>
      <c r="G27" s="66">
        <f t="shared" si="1"/>
        <v>4</v>
      </c>
      <c r="H27" s="65">
        <f>VLOOKUP($A27,'Return Data'!$B$7:$R$2843,7,0)</f>
        <v>3.2262</v>
      </c>
      <c r="I27" s="66">
        <f t="shared" si="2"/>
        <v>3</v>
      </c>
      <c r="J27" s="65">
        <f>VLOOKUP($A27,'Return Data'!$B$7:$R$2843,8,0)</f>
        <v>3.2336999999999998</v>
      </c>
      <c r="K27" s="66">
        <f t="shared" si="3"/>
        <v>5</v>
      </c>
      <c r="L27" s="65">
        <f>VLOOKUP($A27,'Return Data'!$B$7:$R$2843,9,0)</f>
        <v>3.2252999999999998</v>
      </c>
      <c r="M27" s="66">
        <f t="shared" si="4"/>
        <v>6</v>
      </c>
      <c r="N27" s="65">
        <f>VLOOKUP($A27,'Return Data'!$B$7:$R$2843,10,0)</f>
        <v>3.2077</v>
      </c>
      <c r="O27" s="66">
        <f t="shared" si="5"/>
        <v>8</v>
      </c>
      <c r="P27" s="65">
        <f>VLOOKUP($A27,'Return Data'!$B$7:$R$2843,11,0)</f>
        <v>3.1371000000000002</v>
      </c>
      <c r="Q27" s="66">
        <f t="shared" si="8"/>
        <v>12</v>
      </c>
      <c r="R27" s="65">
        <f>VLOOKUP($A27,'Return Data'!$B$7:$R$2843,12,0)</f>
        <v>3.0882000000000001</v>
      </c>
      <c r="S27" s="66">
        <f t="shared" si="10"/>
        <v>14</v>
      </c>
      <c r="T27" s="65">
        <f>VLOOKUP($A27,'Return Data'!$B$7:$R$2843,13,0)</f>
        <v>3.0975000000000001</v>
      </c>
      <c r="U27" s="66">
        <f t="shared" si="11"/>
        <v>15</v>
      </c>
      <c r="V27" s="65"/>
      <c r="W27" s="66"/>
      <c r="X27" s="65"/>
      <c r="Y27" s="66"/>
      <c r="Z27" s="65">
        <f>VLOOKUP($A27,'Return Data'!$B$7:$R$2843,16,0)</f>
        <v>3.7471000000000001</v>
      </c>
      <c r="AA27" s="67">
        <f t="shared" si="7"/>
        <v>22</v>
      </c>
    </row>
    <row r="28" spans="1:27" x14ac:dyDescent="0.3">
      <c r="A28" s="63" t="s">
        <v>1321</v>
      </c>
      <c r="B28" s="64">
        <f>VLOOKUP($A28,'Return Data'!$B$7:$R$2843,3,0)</f>
        <v>44376</v>
      </c>
      <c r="C28" s="65">
        <f>VLOOKUP($A28,'Return Data'!$B$7:$R$2843,4,0)</f>
        <v>1073.3185000000001</v>
      </c>
      <c r="D28" s="65">
        <f>VLOOKUP($A28,'Return Data'!$B$7:$R$2843,5,0)</f>
        <v>3.1288999999999998</v>
      </c>
      <c r="E28" s="66">
        <f t="shared" si="0"/>
        <v>12</v>
      </c>
      <c r="F28" s="65">
        <f>VLOOKUP($A28,'Return Data'!$B$7:$R$2843,6,0)</f>
        <v>3.1714000000000002</v>
      </c>
      <c r="G28" s="66">
        <f t="shared" si="1"/>
        <v>9</v>
      </c>
      <c r="H28" s="65">
        <f>VLOOKUP($A28,'Return Data'!$B$7:$R$2843,7,0)</f>
        <v>3.1957</v>
      </c>
      <c r="I28" s="66">
        <f t="shared" si="2"/>
        <v>5</v>
      </c>
      <c r="J28" s="65">
        <f>VLOOKUP($A28,'Return Data'!$B$7:$R$2843,8,0)</f>
        <v>3.2120000000000002</v>
      </c>
      <c r="K28" s="66">
        <f t="shared" si="3"/>
        <v>6</v>
      </c>
      <c r="L28" s="65">
        <f>VLOOKUP($A28,'Return Data'!$B$7:$R$2843,9,0)</f>
        <v>3.2002999999999999</v>
      </c>
      <c r="M28" s="66">
        <f t="shared" si="4"/>
        <v>7</v>
      </c>
      <c r="N28" s="65">
        <f>VLOOKUP($A28,'Return Data'!$B$7:$R$2843,10,0)</f>
        <v>3.2233000000000001</v>
      </c>
      <c r="O28" s="66">
        <f t="shared" si="5"/>
        <v>7</v>
      </c>
      <c r="P28" s="65">
        <f>VLOOKUP($A28,'Return Data'!$B$7:$R$2843,11,0)</f>
        <v>3.1532</v>
      </c>
      <c r="Q28" s="66">
        <f t="shared" si="8"/>
        <v>7</v>
      </c>
      <c r="R28" s="65">
        <f>VLOOKUP($A28,'Return Data'!$B$7:$R$2843,12,0)</f>
        <v>3.1133000000000002</v>
      </c>
      <c r="S28" s="66">
        <f t="shared" si="10"/>
        <v>7</v>
      </c>
      <c r="T28" s="65">
        <f>VLOOKUP($A28,'Return Data'!$B$7:$R$2843,13,0)</f>
        <v>3.1412</v>
      </c>
      <c r="U28" s="66">
        <f t="shared" si="11"/>
        <v>5</v>
      </c>
      <c r="V28" s="65"/>
      <c r="W28" s="66"/>
      <c r="X28" s="65"/>
      <c r="Y28" s="66"/>
      <c r="Z28" s="65">
        <f>VLOOKUP($A28,'Return Data'!$B$7:$R$2843,16,0)</f>
        <v>3.7204000000000002</v>
      </c>
      <c r="AA28" s="67">
        <f t="shared" si="7"/>
        <v>24</v>
      </c>
    </row>
    <row r="29" spans="1:27" x14ac:dyDescent="0.3">
      <c r="A29" s="63" t="s">
        <v>1323</v>
      </c>
      <c r="B29" s="64">
        <f>VLOOKUP($A29,'Return Data'!$B$7:$R$2843,3,0)</f>
        <v>44376</v>
      </c>
      <c r="C29" s="65">
        <f>VLOOKUP($A29,'Return Data'!$B$7:$R$2843,4,0)</f>
        <v>1062.6815999999999</v>
      </c>
      <c r="D29" s="65">
        <f>VLOOKUP($A29,'Return Data'!$B$7:$R$2843,5,0)</f>
        <v>3.2014</v>
      </c>
      <c r="E29" s="66">
        <f t="shared" si="0"/>
        <v>4</v>
      </c>
      <c r="F29" s="65">
        <f>VLOOKUP($A29,'Return Data'!$B$7:$R$2843,6,0)</f>
        <v>3.2195</v>
      </c>
      <c r="G29" s="66">
        <f t="shared" si="1"/>
        <v>3</v>
      </c>
      <c r="H29" s="65">
        <f>VLOOKUP($A29,'Return Data'!$B$7:$R$2843,7,0)</f>
        <v>3.2286999999999999</v>
      </c>
      <c r="I29" s="66">
        <f t="shared" si="2"/>
        <v>2</v>
      </c>
      <c r="J29" s="65">
        <f>VLOOKUP($A29,'Return Data'!$B$7:$R$2843,8,0)</f>
        <v>3.2403</v>
      </c>
      <c r="K29" s="66">
        <f t="shared" si="3"/>
        <v>4</v>
      </c>
      <c r="L29" s="65">
        <f>VLOOKUP($A29,'Return Data'!$B$7:$R$2843,9,0)</f>
        <v>3.234</v>
      </c>
      <c r="M29" s="66">
        <f t="shared" si="4"/>
        <v>5</v>
      </c>
      <c r="N29" s="65">
        <f>VLOOKUP($A29,'Return Data'!$B$7:$R$2843,10,0)</f>
        <v>3.2351999999999999</v>
      </c>
      <c r="O29" s="66">
        <f t="shared" si="5"/>
        <v>3</v>
      </c>
      <c r="P29" s="65">
        <f>VLOOKUP($A29,'Return Data'!$B$7:$R$2843,11,0)</f>
        <v>3.1907000000000001</v>
      </c>
      <c r="Q29" s="66">
        <f t="shared" si="8"/>
        <v>1</v>
      </c>
      <c r="R29" s="65">
        <f>VLOOKUP($A29,'Return Data'!$B$7:$R$2843,12,0)</f>
        <v>3.1566999999999998</v>
      </c>
      <c r="S29" s="66">
        <f t="shared" si="10"/>
        <v>2</v>
      </c>
      <c r="T29" s="65">
        <f>VLOOKUP($A29,'Return Data'!$B$7:$R$2843,13,0)</f>
        <v>3.1768999999999998</v>
      </c>
      <c r="U29" s="66">
        <f t="shared" ref="U29" si="16">RANK(T29,T$8:T$37,0)</f>
        <v>1</v>
      </c>
      <c r="V29" s="65"/>
      <c r="W29" s="66"/>
      <c r="X29" s="65"/>
      <c r="Y29" s="66"/>
      <c r="Z29" s="65">
        <f>VLOOKUP($A29,'Return Data'!$B$7:$R$2843,16,0)</f>
        <v>3.6261000000000001</v>
      </c>
      <c r="AA29" s="67">
        <f t="shared" si="7"/>
        <v>25</v>
      </c>
    </row>
    <row r="30" spans="1:27" x14ac:dyDescent="0.3">
      <c r="A30" s="63" t="s">
        <v>1325</v>
      </c>
      <c r="B30" s="64">
        <f>VLOOKUP($A30,'Return Data'!$B$7:$R$2843,3,0)</f>
        <v>44376</v>
      </c>
      <c r="C30" s="65">
        <f>VLOOKUP($A30,'Return Data'!$B$7:$R$2843,4,0)</f>
        <v>111.3349</v>
      </c>
      <c r="D30" s="65">
        <f>VLOOKUP($A30,'Return Data'!$B$7:$R$2843,5,0)</f>
        <v>3.1147</v>
      </c>
      <c r="E30" s="66">
        <f t="shared" si="0"/>
        <v>18</v>
      </c>
      <c r="F30" s="65">
        <f>VLOOKUP($A30,'Return Data'!$B$7:$R$2843,6,0)</f>
        <v>3.173</v>
      </c>
      <c r="G30" s="66">
        <f t="shared" si="1"/>
        <v>8</v>
      </c>
      <c r="H30" s="65">
        <f>VLOOKUP($A30,'Return Data'!$B$7:$R$2843,7,0)</f>
        <v>3.1772999999999998</v>
      </c>
      <c r="I30" s="66">
        <f t="shared" si="2"/>
        <v>9</v>
      </c>
      <c r="J30" s="65">
        <f>VLOOKUP($A30,'Return Data'!$B$7:$R$2843,8,0)</f>
        <v>3.1909999999999998</v>
      </c>
      <c r="K30" s="66">
        <f t="shared" si="3"/>
        <v>12</v>
      </c>
      <c r="L30" s="65">
        <f>VLOOKUP($A30,'Return Data'!$B$7:$R$2843,9,0)</f>
        <v>3.1714000000000002</v>
      </c>
      <c r="M30" s="66">
        <f t="shared" si="4"/>
        <v>16</v>
      </c>
      <c r="N30" s="65">
        <f>VLOOKUP($A30,'Return Data'!$B$7:$R$2843,10,0)</f>
        <v>3.1623000000000001</v>
      </c>
      <c r="O30" s="66">
        <f t="shared" si="5"/>
        <v>16</v>
      </c>
      <c r="P30" s="65">
        <f>VLOOKUP($A30,'Return Data'!$B$7:$R$2843,11,0)</f>
        <v>3.1071</v>
      </c>
      <c r="Q30" s="66">
        <f t="shared" si="8"/>
        <v>17</v>
      </c>
      <c r="R30" s="65">
        <f>VLOOKUP($A30,'Return Data'!$B$7:$R$2843,12,0)</f>
        <v>3.0800999999999998</v>
      </c>
      <c r="S30" s="66">
        <f t="shared" si="10"/>
        <v>17</v>
      </c>
      <c r="T30" s="65">
        <f>VLOOKUP($A30,'Return Data'!$B$7:$R$2843,13,0)</f>
        <v>3.0989</v>
      </c>
      <c r="U30" s="66">
        <f t="shared" si="11"/>
        <v>14</v>
      </c>
      <c r="V30" s="65"/>
      <c r="W30" s="66"/>
      <c r="X30" s="65"/>
      <c r="Y30" s="66"/>
      <c r="Z30" s="65">
        <f>VLOOKUP($A30,'Return Data'!$B$7:$R$2843,16,0)</f>
        <v>4.3327</v>
      </c>
      <c r="AA30" s="67">
        <f t="shared" si="7"/>
        <v>9</v>
      </c>
    </row>
    <row r="31" spans="1:27" x14ac:dyDescent="0.3">
      <c r="A31" s="63" t="s">
        <v>1327</v>
      </c>
      <c r="B31" s="64">
        <f>VLOOKUP($A31,'Return Data'!$B$7:$R$2843,3,0)</f>
        <v>44376</v>
      </c>
      <c r="C31" s="65">
        <f>VLOOKUP($A31,'Return Data'!$B$7:$R$2843,4,0)</f>
        <v>1070.4762000000001</v>
      </c>
      <c r="D31" s="65">
        <f>VLOOKUP($A31,'Return Data'!$B$7:$R$2843,5,0)</f>
        <v>3.202</v>
      </c>
      <c r="E31" s="66">
        <f t="shared" si="0"/>
        <v>3</v>
      </c>
      <c r="F31" s="65">
        <f>VLOOKUP($A31,'Return Data'!$B$7:$R$2843,6,0)</f>
        <v>3.2389000000000001</v>
      </c>
      <c r="G31" s="66">
        <f t="shared" si="1"/>
        <v>1</v>
      </c>
      <c r="H31" s="65">
        <f>VLOOKUP($A31,'Return Data'!$B$7:$R$2843,7,0)</f>
        <v>3.2387999999999999</v>
      </c>
      <c r="I31" s="66">
        <f t="shared" si="2"/>
        <v>1</v>
      </c>
      <c r="J31" s="65">
        <f>VLOOKUP($A31,'Return Data'!$B$7:$R$2843,8,0)</f>
        <v>3.262</v>
      </c>
      <c r="K31" s="66">
        <f t="shared" si="3"/>
        <v>2</v>
      </c>
      <c r="L31" s="65">
        <f>VLOOKUP($A31,'Return Data'!$B$7:$R$2843,9,0)</f>
        <v>3.2458999999999998</v>
      </c>
      <c r="M31" s="66">
        <f t="shared" si="4"/>
        <v>3</v>
      </c>
      <c r="N31" s="65">
        <f>VLOOKUP($A31,'Return Data'!$B$7:$R$2843,10,0)</f>
        <v>3.2431000000000001</v>
      </c>
      <c r="O31" s="66">
        <f t="shared" si="5"/>
        <v>2</v>
      </c>
      <c r="P31" s="65">
        <f>VLOOKUP($A31,'Return Data'!$B$7:$R$2843,11,0)</f>
        <v>3.1806999999999999</v>
      </c>
      <c r="Q31" s="66">
        <f t="shared" si="8"/>
        <v>4</v>
      </c>
      <c r="R31" s="65">
        <f>VLOOKUP($A31,'Return Data'!$B$7:$R$2843,12,0)</f>
        <v>3.1454</v>
      </c>
      <c r="S31" s="66">
        <f t="shared" si="10"/>
        <v>3</v>
      </c>
      <c r="T31" s="65">
        <f>VLOOKUP($A31,'Return Data'!$B$7:$R$2843,13,0)</f>
        <v>3.1539000000000001</v>
      </c>
      <c r="U31" s="66">
        <f t="shared" si="11"/>
        <v>3</v>
      </c>
      <c r="V31" s="65"/>
      <c r="W31" s="66"/>
      <c r="X31" s="65"/>
      <c r="Y31" s="66"/>
      <c r="Z31" s="65">
        <f>VLOOKUP($A31,'Return Data'!$B$7:$R$2843,16,0)</f>
        <v>3.7683</v>
      </c>
      <c r="AA31" s="67">
        <f t="shared" si="7"/>
        <v>20</v>
      </c>
    </row>
    <row r="32" spans="1:27" x14ac:dyDescent="0.3">
      <c r="A32" s="63" t="s">
        <v>1329</v>
      </c>
      <c r="B32" s="64">
        <f>VLOOKUP($A32,'Return Data'!$B$7:$R$2843,3,0)</f>
        <v>44376</v>
      </c>
      <c r="C32" s="65">
        <f>VLOOKUP($A32,'Return Data'!$B$7:$R$2843,4,0)</f>
        <v>3378.0255000000002</v>
      </c>
      <c r="D32" s="65">
        <f>VLOOKUP($A32,'Return Data'!$B$7:$R$2843,5,0)</f>
        <v>3.1143000000000001</v>
      </c>
      <c r="E32" s="66">
        <f t="shared" si="0"/>
        <v>19</v>
      </c>
      <c r="F32" s="65">
        <f>VLOOKUP($A32,'Return Data'!$B$7:$R$2843,6,0)</f>
        <v>3.1526999999999998</v>
      </c>
      <c r="G32" s="66">
        <f t="shared" si="1"/>
        <v>14</v>
      </c>
      <c r="H32" s="65">
        <f>VLOOKUP($A32,'Return Data'!$B$7:$R$2843,7,0)</f>
        <v>3.1663999999999999</v>
      </c>
      <c r="I32" s="66">
        <f t="shared" si="2"/>
        <v>12</v>
      </c>
      <c r="J32" s="65">
        <f>VLOOKUP($A32,'Return Data'!$B$7:$R$2843,8,0)</f>
        <v>3.1928999999999998</v>
      </c>
      <c r="K32" s="66">
        <f t="shared" si="3"/>
        <v>11</v>
      </c>
      <c r="L32" s="65">
        <f>VLOOKUP($A32,'Return Data'!$B$7:$R$2843,9,0)</f>
        <v>3.1825000000000001</v>
      </c>
      <c r="M32" s="66">
        <f t="shared" si="4"/>
        <v>12</v>
      </c>
      <c r="N32" s="65">
        <f>VLOOKUP($A32,'Return Data'!$B$7:$R$2843,10,0)</f>
        <v>3.1833</v>
      </c>
      <c r="O32" s="66">
        <f t="shared" si="5"/>
        <v>11</v>
      </c>
      <c r="P32" s="65">
        <f>VLOOKUP($A32,'Return Data'!$B$7:$R$2843,11,0)</f>
        <v>3.1187</v>
      </c>
      <c r="Q32" s="66">
        <f t="shared" si="8"/>
        <v>15</v>
      </c>
      <c r="R32" s="65">
        <f>VLOOKUP($A32,'Return Data'!$B$7:$R$2843,12,0)</f>
        <v>3.0722</v>
      </c>
      <c r="S32" s="66">
        <f t="shared" si="10"/>
        <v>19</v>
      </c>
      <c r="T32" s="65">
        <f>VLOOKUP($A32,'Return Data'!$B$7:$R$2843,13,0)</f>
        <v>3.0870000000000002</v>
      </c>
      <c r="U32" s="66">
        <f t="shared" si="11"/>
        <v>19</v>
      </c>
      <c r="V32" s="65">
        <f>VLOOKUP($A32,'Return Data'!$B$7:$R$2843,17,0)</f>
        <v>3.7707000000000002</v>
      </c>
      <c r="W32" s="66">
        <f t="shared" si="14"/>
        <v>4</v>
      </c>
      <c r="X32" s="65">
        <f>VLOOKUP($A32,'Return Data'!$B$7:$R$2843,14,0)</f>
        <v>4.6037999999999997</v>
      </c>
      <c r="Y32" s="66">
        <f t="shared" si="15"/>
        <v>3</v>
      </c>
      <c r="Z32" s="65">
        <f>VLOOKUP($A32,'Return Data'!$B$7:$R$2843,16,0)</f>
        <v>6.5259</v>
      </c>
      <c r="AA32" s="67">
        <f t="shared" si="7"/>
        <v>3</v>
      </c>
    </row>
    <row r="33" spans="1:27" x14ac:dyDescent="0.3">
      <c r="A33" s="63" t="s">
        <v>1331</v>
      </c>
      <c r="B33" s="64">
        <f>VLOOKUP($A33,'Return Data'!$B$7:$R$2843,3,0)</f>
        <v>44376</v>
      </c>
      <c r="C33" s="65">
        <f>VLOOKUP($A33,'Return Data'!$B$7:$R$2843,4,0)</f>
        <v>1102.8674000000001</v>
      </c>
      <c r="D33" s="65">
        <f>VLOOKUP($A33,'Return Data'!$B$7:$R$2843,5,0)</f>
        <v>3.0947</v>
      </c>
      <c r="E33" s="66">
        <f t="shared" si="0"/>
        <v>23</v>
      </c>
      <c r="F33" s="65">
        <f>VLOOKUP($A33,'Return Data'!$B$7:$R$2843,6,0)</f>
        <v>3.1194999999999999</v>
      </c>
      <c r="G33" s="66">
        <f t="shared" si="1"/>
        <v>25</v>
      </c>
      <c r="H33" s="65">
        <f>VLOOKUP($A33,'Return Data'!$B$7:$R$2843,7,0)</f>
        <v>3.1217999999999999</v>
      </c>
      <c r="I33" s="66">
        <f t="shared" si="2"/>
        <v>24</v>
      </c>
      <c r="J33" s="65">
        <f>VLOOKUP($A33,'Return Data'!$B$7:$R$2843,8,0)</f>
        <v>3.1358000000000001</v>
      </c>
      <c r="K33" s="66">
        <f t="shared" si="3"/>
        <v>25</v>
      </c>
      <c r="L33" s="65">
        <f>VLOOKUP($A33,'Return Data'!$B$7:$R$2843,9,0)</f>
        <v>3.1254</v>
      </c>
      <c r="M33" s="66">
        <f t="shared" si="4"/>
        <v>27</v>
      </c>
      <c r="N33" s="65">
        <f>VLOOKUP($A33,'Return Data'!$B$7:$R$2843,10,0)</f>
        <v>3.1435</v>
      </c>
      <c r="O33" s="66">
        <f t="shared" si="5"/>
        <v>25</v>
      </c>
      <c r="P33" s="65">
        <f>VLOOKUP($A33,'Return Data'!$B$7:$R$2843,11,0)</f>
        <v>3.0886</v>
      </c>
      <c r="Q33" s="66">
        <f t="shared" si="8"/>
        <v>26</v>
      </c>
      <c r="R33" s="65">
        <f>VLOOKUP($A33,'Return Data'!$B$7:$R$2843,12,0)</f>
        <v>3.0491000000000001</v>
      </c>
      <c r="S33" s="66">
        <f t="shared" si="10"/>
        <v>26</v>
      </c>
      <c r="T33" s="65">
        <f>VLOOKUP($A33,'Return Data'!$B$7:$R$2843,13,0)</f>
        <v>3.0592999999999999</v>
      </c>
      <c r="U33" s="66">
        <f t="shared" si="11"/>
        <v>23</v>
      </c>
      <c r="V33" s="65"/>
      <c r="W33" s="66"/>
      <c r="X33" s="65"/>
      <c r="Y33" s="66"/>
      <c r="Z33" s="65">
        <f>VLOOKUP($A33,'Return Data'!$B$7:$R$2843,16,0)</f>
        <v>4.3891</v>
      </c>
      <c r="AA33" s="67">
        <f t="shared" si="7"/>
        <v>6</v>
      </c>
    </row>
    <row r="34" spans="1:27" x14ac:dyDescent="0.3">
      <c r="A34" s="63" t="s">
        <v>1333</v>
      </c>
      <c r="B34" s="64">
        <f>VLOOKUP($A34,'Return Data'!$B$7:$R$2843,3,0)</f>
        <v>44376</v>
      </c>
      <c r="C34" s="65">
        <f>VLOOKUP($A34,'Return Data'!$B$7:$R$2843,4,0)</f>
        <v>1094.4229</v>
      </c>
      <c r="D34" s="65">
        <f>VLOOKUP($A34,'Return Data'!$B$7:$R$2843,5,0)</f>
        <v>3.1486000000000001</v>
      </c>
      <c r="E34" s="66">
        <f t="shared" si="0"/>
        <v>7</v>
      </c>
      <c r="F34" s="65">
        <f>VLOOKUP($A34,'Return Data'!$B$7:$R$2843,6,0)</f>
        <v>3.1625000000000001</v>
      </c>
      <c r="G34" s="66">
        <f t="shared" si="1"/>
        <v>12</v>
      </c>
      <c r="H34" s="65">
        <f>VLOOKUP($A34,'Return Data'!$B$7:$R$2843,7,0)</f>
        <v>3.1821999999999999</v>
      </c>
      <c r="I34" s="66">
        <f t="shared" si="2"/>
        <v>8</v>
      </c>
      <c r="J34" s="65">
        <f>VLOOKUP($A34,'Return Data'!$B$7:$R$2843,8,0)</f>
        <v>3.1941999999999999</v>
      </c>
      <c r="K34" s="66">
        <f t="shared" si="3"/>
        <v>10</v>
      </c>
      <c r="L34" s="65">
        <f>VLOOKUP($A34,'Return Data'!$B$7:$R$2843,9,0)</f>
        <v>3.1835</v>
      </c>
      <c r="M34" s="66">
        <f t="shared" si="4"/>
        <v>11</v>
      </c>
      <c r="N34" s="65">
        <f>VLOOKUP($A34,'Return Data'!$B$7:$R$2843,10,0)</f>
        <v>3.1730999999999998</v>
      </c>
      <c r="O34" s="66">
        <f t="shared" si="5"/>
        <v>14</v>
      </c>
      <c r="P34" s="65">
        <f>VLOOKUP($A34,'Return Data'!$B$7:$R$2843,11,0)</f>
        <v>3.1507000000000001</v>
      </c>
      <c r="Q34" s="66">
        <f t="shared" si="8"/>
        <v>9</v>
      </c>
      <c r="R34" s="65">
        <f>VLOOKUP($A34,'Return Data'!$B$7:$R$2843,12,0)</f>
        <v>3.1107</v>
      </c>
      <c r="S34" s="66">
        <f t="shared" si="10"/>
        <v>9</v>
      </c>
      <c r="T34" s="65">
        <f>VLOOKUP($A34,'Return Data'!$B$7:$R$2843,13,0)</f>
        <v>3.1244999999999998</v>
      </c>
      <c r="U34" s="66">
        <f t="shared" si="11"/>
        <v>7</v>
      </c>
      <c r="V34" s="65"/>
      <c r="W34" s="66"/>
      <c r="X34" s="65"/>
      <c r="Y34" s="66"/>
      <c r="Z34" s="65">
        <f>VLOOKUP($A34,'Return Data'!$B$7:$R$2843,16,0)</f>
        <v>4.0571999999999999</v>
      </c>
      <c r="AA34" s="67">
        <f t="shared" si="7"/>
        <v>13</v>
      </c>
    </row>
    <row r="35" spans="1:27" x14ac:dyDescent="0.3">
      <c r="A35" s="63" t="s">
        <v>1335</v>
      </c>
      <c r="B35" s="64">
        <f>VLOOKUP($A35,'Return Data'!$B$7:$R$2843,3,0)</f>
        <v>44376</v>
      </c>
      <c r="C35" s="65">
        <f>VLOOKUP($A35,'Return Data'!$B$7:$R$2843,4,0)</f>
        <v>1092.1817000000001</v>
      </c>
      <c r="D35" s="65">
        <f>VLOOKUP($A35,'Return Data'!$B$7:$R$2843,5,0)</f>
        <v>3.0748000000000002</v>
      </c>
      <c r="E35" s="66">
        <f t="shared" si="0"/>
        <v>26</v>
      </c>
      <c r="F35" s="65">
        <f>VLOOKUP($A35,'Return Data'!$B$7:$R$2843,6,0)</f>
        <v>3.1634000000000002</v>
      </c>
      <c r="G35" s="66">
        <f t="shared" si="1"/>
        <v>11</v>
      </c>
      <c r="H35" s="65">
        <f>VLOOKUP($A35,'Return Data'!$B$7:$R$2843,7,0)</f>
        <v>3.1577000000000002</v>
      </c>
      <c r="I35" s="66">
        <f t="shared" si="2"/>
        <v>16</v>
      </c>
      <c r="J35" s="65">
        <f>VLOOKUP($A35,'Return Data'!$B$7:$R$2843,8,0)</f>
        <v>3.1789000000000001</v>
      </c>
      <c r="K35" s="66">
        <f t="shared" si="3"/>
        <v>15</v>
      </c>
      <c r="L35" s="65">
        <f>VLOOKUP($A35,'Return Data'!$B$7:$R$2843,9,0)</f>
        <v>3.1440000000000001</v>
      </c>
      <c r="M35" s="66">
        <f t="shared" si="4"/>
        <v>23</v>
      </c>
      <c r="N35" s="65">
        <f>VLOOKUP($A35,'Return Data'!$B$7:$R$2843,10,0)</f>
        <v>3.1543000000000001</v>
      </c>
      <c r="O35" s="66">
        <f t="shared" si="5"/>
        <v>20</v>
      </c>
      <c r="P35" s="65">
        <f>VLOOKUP($A35,'Return Data'!$B$7:$R$2843,11,0)</f>
        <v>3.1055000000000001</v>
      </c>
      <c r="Q35" s="66">
        <f t="shared" si="8"/>
        <v>18</v>
      </c>
      <c r="R35" s="65">
        <f>VLOOKUP($A35,'Return Data'!$B$7:$R$2843,12,0)</f>
        <v>3.0666000000000002</v>
      </c>
      <c r="S35" s="66">
        <f t="shared" si="10"/>
        <v>23</v>
      </c>
      <c r="T35" s="65">
        <f>VLOOKUP($A35,'Return Data'!$B$7:$R$2843,13,0)</f>
        <v>3.0855000000000001</v>
      </c>
      <c r="U35" s="66">
        <f t="shared" si="11"/>
        <v>20</v>
      </c>
      <c r="V35" s="65"/>
      <c r="W35" s="66"/>
      <c r="X35" s="65"/>
      <c r="Y35" s="66"/>
      <c r="Z35" s="65">
        <f>VLOOKUP($A35,'Return Data'!$B$7:$R$2843,16,0)</f>
        <v>3.9708000000000001</v>
      </c>
      <c r="AA35" s="67">
        <f t="shared" si="7"/>
        <v>16</v>
      </c>
    </row>
    <row r="36" spans="1:27" x14ac:dyDescent="0.3">
      <c r="A36" s="63" t="s">
        <v>1337</v>
      </c>
      <c r="B36" s="64">
        <f>VLOOKUP($A36,'Return Data'!$B$7:$R$2843,3,0)</f>
        <v>44376</v>
      </c>
      <c r="C36" s="65">
        <f>VLOOKUP($A36,'Return Data'!$B$7:$R$2843,4,0)</f>
        <v>2839.6473999999998</v>
      </c>
      <c r="D36" s="65">
        <f>VLOOKUP($A36,'Return Data'!$B$7:$R$2843,5,0)</f>
        <v>3.1288999999999998</v>
      </c>
      <c r="E36" s="66">
        <f t="shared" si="0"/>
        <v>12</v>
      </c>
      <c r="F36" s="65">
        <f>VLOOKUP($A36,'Return Data'!$B$7:$R$2843,6,0)</f>
        <v>3.1520999999999999</v>
      </c>
      <c r="G36" s="66">
        <f t="shared" si="1"/>
        <v>15</v>
      </c>
      <c r="H36" s="65">
        <f>VLOOKUP($A36,'Return Data'!$B$7:$R$2843,7,0)</f>
        <v>3.1595</v>
      </c>
      <c r="I36" s="66">
        <f t="shared" si="2"/>
        <v>14</v>
      </c>
      <c r="J36" s="65">
        <f>VLOOKUP($A36,'Return Data'!$B$7:$R$2843,8,0)</f>
        <v>3.1818</v>
      </c>
      <c r="K36" s="66">
        <f t="shared" si="3"/>
        <v>14</v>
      </c>
      <c r="L36" s="65">
        <f>VLOOKUP($A36,'Return Data'!$B$7:$R$2843,9,0)</f>
        <v>3.1774</v>
      </c>
      <c r="M36" s="66">
        <f t="shared" si="4"/>
        <v>13</v>
      </c>
      <c r="N36" s="65">
        <f>VLOOKUP($A36,'Return Data'!$B$7:$R$2843,10,0)</f>
        <v>3.1665999999999999</v>
      </c>
      <c r="O36" s="66">
        <f t="shared" si="5"/>
        <v>15</v>
      </c>
      <c r="P36" s="65">
        <f>VLOOKUP($A36,'Return Data'!$B$7:$R$2843,11,0)</f>
        <v>3.1196000000000002</v>
      </c>
      <c r="Q36" s="66">
        <f t="shared" si="8"/>
        <v>14</v>
      </c>
      <c r="R36" s="65">
        <f>VLOOKUP($A36,'Return Data'!$B$7:$R$2843,12,0)</f>
        <v>3.0827</v>
      </c>
      <c r="S36" s="66">
        <f t="shared" si="10"/>
        <v>16</v>
      </c>
      <c r="T36" s="65">
        <f>VLOOKUP($A36,'Return Data'!$B$7:$R$2843,13,0)</f>
        <v>3.1031</v>
      </c>
      <c r="U36" s="66">
        <f t="shared" si="11"/>
        <v>12</v>
      </c>
      <c r="V36" s="65">
        <f>VLOOKUP($A36,'Return Data'!$B$7:$R$2843,17,0)</f>
        <v>3.8064</v>
      </c>
      <c r="W36" s="66">
        <f t="shared" si="14"/>
        <v>1</v>
      </c>
      <c r="X36" s="65">
        <f>VLOOKUP($A36,'Return Data'!$B$7:$R$2843,14,0)</f>
        <v>4.6440000000000001</v>
      </c>
      <c r="Y36" s="66">
        <f t="shared" si="15"/>
        <v>1</v>
      </c>
      <c r="Z36" s="65">
        <f>VLOOKUP($A36,'Return Data'!$B$7:$R$2843,16,0)</f>
        <v>6.6284999999999998</v>
      </c>
      <c r="AA36" s="67">
        <f t="shared" si="7"/>
        <v>2</v>
      </c>
    </row>
    <row r="37" spans="1:27" x14ac:dyDescent="0.3">
      <c r="A37" s="63" t="s">
        <v>1339</v>
      </c>
      <c r="B37" s="64">
        <f>VLOOKUP($A37,'Return Data'!$B$7:$R$2843,3,0)</f>
        <v>44376</v>
      </c>
      <c r="C37" s="65">
        <f>VLOOKUP($A37,'Return Data'!$B$7:$R$2843,4,0)</f>
        <v>1067.3520000000001</v>
      </c>
      <c r="D37" s="65">
        <f>VLOOKUP($A37,'Return Data'!$B$7:$R$2843,5,0)</f>
        <v>2.8624999999999998</v>
      </c>
      <c r="E37" s="66">
        <f t="shared" si="0"/>
        <v>30</v>
      </c>
      <c r="F37" s="65">
        <f>VLOOKUP($A37,'Return Data'!$B$7:$R$2843,6,0)</f>
        <v>2.8580000000000001</v>
      </c>
      <c r="G37" s="66">
        <f t="shared" si="1"/>
        <v>30</v>
      </c>
      <c r="H37" s="65">
        <f>VLOOKUP($A37,'Return Data'!$B$7:$R$2843,7,0)</f>
        <v>2.8643000000000001</v>
      </c>
      <c r="I37" s="66">
        <f t="shared" si="2"/>
        <v>30</v>
      </c>
      <c r="J37" s="65">
        <f>VLOOKUP($A37,'Return Data'!$B$7:$R$2843,8,0)</f>
        <v>2.9226999999999999</v>
      </c>
      <c r="K37" s="66">
        <f t="shared" si="3"/>
        <v>30</v>
      </c>
      <c r="L37" s="65">
        <f>VLOOKUP($A37,'Return Data'!$B$7:$R$2843,9,0)</f>
        <v>3.3609</v>
      </c>
      <c r="M37" s="66">
        <f t="shared" si="4"/>
        <v>1</v>
      </c>
      <c r="N37" s="65">
        <f>VLOOKUP($A37,'Return Data'!$B$7:$R$2843,10,0)</f>
        <v>3.1554000000000002</v>
      </c>
      <c r="O37" s="66">
        <f t="shared" si="5"/>
        <v>18</v>
      </c>
      <c r="P37" s="65">
        <f>VLOOKUP($A37,'Return Data'!$B$7:$R$2843,11,0)</f>
        <v>3.0644999999999998</v>
      </c>
      <c r="Q37" s="66">
        <f t="shared" si="8"/>
        <v>27</v>
      </c>
      <c r="R37" s="65">
        <f>VLOOKUP($A37,'Return Data'!$B$7:$R$2843,12,0)</f>
        <v>3.0047999999999999</v>
      </c>
      <c r="S37" s="66">
        <f t="shared" si="10"/>
        <v>30</v>
      </c>
      <c r="T37" s="65">
        <f>VLOOKUP($A37,'Return Data'!$B$7:$R$2843,13,0)</f>
        <v>3.0083000000000002</v>
      </c>
      <c r="U37" s="66">
        <f t="shared" si="11"/>
        <v>27</v>
      </c>
      <c r="V37" s="65"/>
      <c r="W37" s="66"/>
      <c r="X37" s="65"/>
      <c r="Y37" s="66"/>
      <c r="Z37" s="65">
        <f>VLOOKUP($A37,'Return Data'!$B$7:$R$2843,16,0)</f>
        <v>3.5819999999999999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3.1164633333333334</v>
      </c>
      <c r="E39" s="74"/>
      <c r="F39" s="75">
        <f>AVERAGE(F8:F37)</f>
        <v>3.1430666666666669</v>
      </c>
      <c r="G39" s="74"/>
      <c r="H39" s="75">
        <f>AVERAGE(H8:H37)</f>
        <v>3.1487633333333327</v>
      </c>
      <c r="I39" s="74"/>
      <c r="J39" s="75">
        <f>AVERAGE(J8:J37)</f>
        <v>3.1777733333333331</v>
      </c>
      <c r="K39" s="74"/>
      <c r="L39" s="75">
        <f>AVERAGE(L8:L37)</f>
        <v>3.1790566666666669</v>
      </c>
      <c r="M39" s="74"/>
      <c r="N39" s="75">
        <f>AVERAGE(N8:N37)</f>
        <v>3.1727366666666672</v>
      </c>
      <c r="O39" s="74"/>
      <c r="P39" s="75">
        <f>AVERAGE(P8:P37)</f>
        <v>3.122170000000001</v>
      </c>
      <c r="Q39" s="74"/>
      <c r="R39" s="75">
        <f>AVERAGE(R8:R37)</f>
        <v>3.0862166666666662</v>
      </c>
      <c r="S39" s="74"/>
      <c r="T39" s="75">
        <f>AVERAGE(T8:T37)</f>
        <v>3.098251851851852</v>
      </c>
      <c r="U39" s="74"/>
      <c r="V39" s="75">
        <f>AVERAGE(V8:V37)</f>
        <v>3.7852000000000006</v>
      </c>
      <c r="W39" s="74"/>
      <c r="X39" s="75">
        <f>AVERAGE(X8:X37)</f>
        <v>4.6127750000000001</v>
      </c>
      <c r="Y39" s="74"/>
      <c r="Z39" s="75">
        <f>AVERAGE(Z8:Z37)</f>
        <v>4.2503599999999988</v>
      </c>
      <c r="AA39" s="76"/>
    </row>
    <row r="40" spans="1:27" x14ac:dyDescent="0.3">
      <c r="A40" s="73" t="s">
        <v>28</v>
      </c>
      <c r="B40" s="74"/>
      <c r="C40" s="74"/>
      <c r="D40" s="75">
        <f>MIN(D8:D37)</f>
        <v>2.8624999999999998</v>
      </c>
      <c r="E40" s="74"/>
      <c r="F40" s="75">
        <f>MIN(F8:F37)</f>
        <v>2.8580000000000001</v>
      </c>
      <c r="G40" s="74"/>
      <c r="H40" s="75">
        <f>MIN(H8:H37)</f>
        <v>2.8643000000000001</v>
      </c>
      <c r="I40" s="74"/>
      <c r="J40" s="75">
        <f>MIN(J8:J37)</f>
        <v>2.9226999999999999</v>
      </c>
      <c r="K40" s="74"/>
      <c r="L40" s="75">
        <f>MIN(L8:L37)</f>
        <v>3.0958999999999999</v>
      </c>
      <c r="M40" s="74"/>
      <c r="N40" s="75">
        <f>MIN(N8:N37)</f>
        <v>3.0933000000000002</v>
      </c>
      <c r="O40" s="74"/>
      <c r="P40" s="75">
        <f>MIN(P8:P37)</f>
        <v>3.0478999999999998</v>
      </c>
      <c r="Q40" s="74"/>
      <c r="R40" s="75">
        <f>MIN(R8:R37)</f>
        <v>3.0047999999999999</v>
      </c>
      <c r="S40" s="74"/>
      <c r="T40" s="75">
        <f>MIN(T8:T37)</f>
        <v>3.0083000000000002</v>
      </c>
      <c r="U40" s="74"/>
      <c r="V40" s="75">
        <f>MIN(V8:V37)</f>
        <v>3.7526999999999999</v>
      </c>
      <c r="W40" s="74"/>
      <c r="X40" s="75">
        <f>MIN(X8:X37)</f>
        <v>4.5803000000000003</v>
      </c>
      <c r="Y40" s="74"/>
      <c r="Z40" s="75">
        <f>MIN(Z8:Z37)</f>
        <v>3.2662</v>
      </c>
      <c r="AA40" s="76"/>
    </row>
    <row r="41" spans="1:27" ht="15" thickBot="1" x14ac:dyDescent="0.35">
      <c r="A41" s="77" t="s">
        <v>29</v>
      </c>
      <c r="B41" s="78"/>
      <c r="C41" s="78"/>
      <c r="D41" s="79">
        <f>MAX(D8:D37)</f>
        <v>3.2595999999999998</v>
      </c>
      <c r="E41" s="78"/>
      <c r="F41" s="79">
        <f>MAX(F8:F37)</f>
        <v>3.2389000000000001</v>
      </c>
      <c r="G41" s="78"/>
      <c r="H41" s="79">
        <f>MAX(H8:H37)</f>
        <v>3.2387999999999999</v>
      </c>
      <c r="I41" s="78"/>
      <c r="J41" s="79">
        <f>MAX(J8:J37)</f>
        <v>3.3923000000000001</v>
      </c>
      <c r="K41" s="78"/>
      <c r="L41" s="79">
        <f>MAX(L8:L37)</f>
        <v>3.3609</v>
      </c>
      <c r="M41" s="78"/>
      <c r="N41" s="79">
        <f>MAX(N8:N37)</f>
        <v>3.2534999999999998</v>
      </c>
      <c r="O41" s="78"/>
      <c r="P41" s="79">
        <f>MAX(P8:P37)</f>
        <v>3.1907000000000001</v>
      </c>
      <c r="Q41" s="78"/>
      <c r="R41" s="79">
        <f>MAX(R8:R37)</f>
        <v>3.1753999999999998</v>
      </c>
      <c r="S41" s="78"/>
      <c r="T41" s="79">
        <f>MAX(T8:T37)</f>
        <v>3.1768999999999998</v>
      </c>
      <c r="U41" s="78"/>
      <c r="V41" s="79">
        <f>MAX(V8:V37)</f>
        <v>3.8064</v>
      </c>
      <c r="W41" s="78"/>
      <c r="X41" s="79">
        <f>MAX(X8:X37)</f>
        <v>4.6440000000000001</v>
      </c>
      <c r="Y41" s="78"/>
      <c r="Z41" s="79">
        <f>MAX(Z8:Z37)</f>
        <v>6.6364000000000001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44376</v>
      </c>
      <c r="C8" s="65">
        <f>VLOOKUP($A8,'Return Data'!$B$7:$R$2843,4,0)</f>
        <v>1118.0806</v>
      </c>
      <c r="D8" s="65">
        <f>VLOOKUP($A8,'Return Data'!$B$7:$R$2843,5,0)</f>
        <v>3.0461</v>
      </c>
      <c r="E8" s="66">
        <f t="shared" ref="E8:E37" si="0">RANK(D8,D$8:D$37,0)</f>
        <v>11</v>
      </c>
      <c r="F8" s="65">
        <f>VLOOKUP($A8,'Return Data'!$B$7:$R$2843,6,0)</f>
        <v>3.0781000000000001</v>
      </c>
      <c r="G8" s="66">
        <f t="shared" ref="G8:G37" si="1">RANK(F8,F$8:F$37,0)</f>
        <v>12</v>
      </c>
      <c r="H8" s="65">
        <f>VLOOKUP($A8,'Return Data'!$B$7:$R$2843,7,0)</f>
        <v>3.0914999999999999</v>
      </c>
      <c r="I8" s="66">
        <f t="shared" ref="I8:I37" si="2">RANK(H8,H$8:H$37,0)</f>
        <v>12</v>
      </c>
      <c r="J8" s="65">
        <f>VLOOKUP($A8,'Return Data'!$B$7:$R$2843,8,0)</f>
        <v>3.1084999999999998</v>
      </c>
      <c r="K8" s="66">
        <f t="shared" ref="K8:K37" si="3">RANK(J8,J$8:J$37,0)</f>
        <v>12</v>
      </c>
      <c r="L8" s="65">
        <f>VLOOKUP($A8,'Return Data'!$B$7:$R$2843,9,0)</f>
        <v>3.0991</v>
      </c>
      <c r="M8" s="66">
        <f t="shared" ref="M8:M37" si="4">RANK(L8,L$8:L$37,0)</f>
        <v>12</v>
      </c>
      <c r="N8" s="65">
        <f>VLOOKUP($A8,'Return Data'!$B$7:$R$2843,10,0)</f>
        <v>3.1076999999999999</v>
      </c>
      <c r="O8" s="66">
        <f t="shared" ref="O8:O37" si="5">RANK(N8,N$8:N$37,0)</f>
        <v>10</v>
      </c>
      <c r="P8" s="65">
        <f>VLOOKUP($A8,'Return Data'!$B$7:$R$2843,11,0)</f>
        <v>3.0499000000000001</v>
      </c>
      <c r="Q8" s="66">
        <f>RANK(P8,P$8:P$37,0)</f>
        <v>11</v>
      </c>
      <c r="R8" s="65">
        <f>VLOOKUP($A8,'Return Data'!$B$7:$R$2843,12,0)</f>
        <v>2.9899</v>
      </c>
      <c r="S8" s="66">
        <f>RANK(R8,R$8:R$37,0)</f>
        <v>16</v>
      </c>
      <c r="T8" s="65">
        <f>VLOOKUP($A8,'Return Data'!$B$7:$R$2843,13,0)</f>
        <v>2.9954999999999998</v>
      </c>
      <c r="U8" s="66">
        <f>RANK(T8,T$8:T$37,0)</f>
        <v>16</v>
      </c>
      <c r="V8" s="65">
        <f>VLOOKUP($A8,'Return Data'!$B$7:$R$2843,17,0)</f>
        <v>3.6720999999999999</v>
      </c>
      <c r="W8" s="66">
        <f t="shared" ref="W8" si="6">RANK(V8,V$8:V$37,0)</f>
        <v>3</v>
      </c>
      <c r="X8" s="65"/>
      <c r="Y8" s="66"/>
      <c r="Z8" s="65">
        <f>VLOOKUP($A8,'Return Data'!$B$7:$R$2843,16,0)</f>
        <v>4.2847999999999997</v>
      </c>
      <c r="AA8" s="67">
        <f t="shared" ref="AA8:AA37" si="7">RANK(Z8,Z$8:Z$37,0)</f>
        <v>5</v>
      </c>
    </row>
    <row r="9" spans="1:27" x14ac:dyDescent="0.3">
      <c r="A9" s="63" t="s">
        <v>1284</v>
      </c>
      <c r="B9" s="64">
        <f>VLOOKUP($A9,'Return Data'!$B$7:$R$2843,3,0)</f>
        <v>44376</v>
      </c>
      <c r="C9" s="65">
        <f>VLOOKUP($A9,'Return Data'!$B$7:$R$2843,4,0)</f>
        <v>1094.9928</v>
      </c>
      <c r="D9" s="65">
        <f>VLOOKUP($A9,'Return Data'!$B$7:$R$2843,5,0)</f>
        <v>3.0503</v>
      </c>
      <c r="E9" s="66">
        <f t="shared" si="0"/>
        <v>10</v>
      </c>
      <c r="F9" s="65">
        <f>VLOOKUP($A9,'Return Data'!$B$7:$R$2843,6,0)</f>
        <v>3.0964</v>
      </c>
      <c r="G9" s="66">
        <f t="shared" si="1"/>
        <v>6</v>
      </c>
      <c r="H9" s="65">
        <f>VLOOKUP($A9,'Return Data'!$B$7:$R$2843,7,0)</f>
        <v>3.1080999999999999</v>
      </c>
      <c r="I9" s="66">
        <f t="shared" si="2"/>
        <v>5</v>
      </c>
      <c r="J9" s="65">
        <f>VLOOKUP($A9,'Return Data'!$B$7:$R$2843,8,0)</f>
        <v>3.1393</v>
      </c>
      <c r="K9" s="66">
        <f t="shared" si="3"/>
        <v>5</v>
      </c>
      <c r="L9" s="65">
        <f>VLOOKUP($A9,'Return Data'!$B$7:$R$2843,9,0)</f>
        <v>3.1240999999999999</v>
      </c>
      <c r="M9" s="66">
        <f t="shared" si="4"/>
        <v>6</v>
      </c>
      <c r="N9" s="65">
        <f>VLOOKUP($A9,'Return Data'!$B$7:$R$2843,10,0)</f>
        <v>3.1313</v>
      </c>
      <c r="O9" s="66">
        <f t="shared" si="5"/>
        <v>6</v>
      </c>
      <c r="P9" s="65">
        <f>VLOOKUP($A9,'Return Data'!$B$7:$R$2843,11,0)</f>
        <v>3.0891000000000002</v>
      </c>
      <c r="Q9" s="66">
        <f>RANK(P9,P$8:P$37,0)</f>
        <v>6</v>
      </c>
      <c r="R9" s="65">
        <f>VLOOKUP($A9,'Return Data'!$B$7:$R$2843,12,0)</f>
        <v>3.0489000000000002</v>
      </c>
      <c r="S9" s="66">
        <f>RANK(R9,R$8:R$37,0)</f>
        <v>8</v>
      </c>
      <c r="T9" s="65">
        <f>VLOOKUP($A9,'Return Data'!$B$7:$R$2843,13,0)</f>
        <v>3.0653000000000001</v>
      </c>
      <c r="U9" s="66">
        <f>RANK(T9,T$8:T$37,0)</f>
        <v>5</v>
      </c>
      <c r="V9" s="65"/>
      <c r="W9" s="66"/>
      <c r="X9" s="65"/>
      <c r="Y9" s="66"/>
      <c r="Z9" s="65">
        <f>VLOOKUP($A9,'Return Data'!$B$7:$R$2843,16,0)</f>
        <v>4.0366999999999997</v>
      </c>
      <c r="AA9" s="67">
        <f t="shared" si="7"/>
        <v>12</v>
      </c>
    </row>
    <row r="10" spans="1:27" x14ac:dyDescent="0.3">
      <c r="A10" s="63" t="s">
        <v>1286</v>
      </c>
      <c r="B10" s="64">
        <f>VLOOKUP($A10,'Return Data'!$B$7:$R$2843,3,0)</f>
        <v>44376</v>
      </c>
      <c r="C10" s="65">
        <f>VLOOKUP($A10,'Return Data'!$B$7:$R$2843,4,0)</f>
        <v>1088.1380999999999</v>
      </c>
      <c r="D10" s="65">
        <f>VLOOKUP($A10,'Return Data'!$B$7:$R$2843,5,0)</f>
        <v>3.1299000000000001</v>
      </c>
      <c r="E10" s="66">
        <f t="shared" si="0"/>
        <v>3</v>
      </c>
      <c r="F10" s="65">
        <f>VLOOKUP($A10,'Return Data'!$B$7:$R$2843,6,0)</f>
        <v>3.145</v>
      </c>
      <c r="G10" s="66">
        <f t="shared" si="1"/>
        <v>2</v>
      </c>
      <c r="H10" s="65">
        <f>VLOOKUP($A10,'Return Data'!$B$7:$R$2843,7,0)</f>
        <v>3.1526000000000001</v>
      </c>
      <c r="I10" s="66">
        <f t="shared" si="2"/>
        <v>2</v>
      </c>
      <c r="J10" s="65">
        <f>VLOOKUP($A10,'Return Data'!$B$7:$R$2843,8,0)</f>
        <v>3.1551999999999998</v>
      </c>
      <c r="K10" s="66">
        <f t="shared" si="3"/>
        <v>3</v>
      </c>
      <c r="L10" s="65">
        <f>VLOOKUP($A10,'Return Data'!$B$7:$R$2843,9,0)</f>
        <v>3.1425000000000001</v>
      </c>
      <c r="M10" s="66">
        <f t="shared" si="4"/>
        <v>4</v>
      </c>
      <c r="N10" s="65">
        <f>VLOOKUP($A10,'Return Data'!$B$7:$R$2843,10,0)</f>
        <v>3.1316999999999999</v>
      </c>
      <c r="O10" s="66">
        <f t="shared" si="5"/>
        <v>5</v>
      </c>
      <c r="P10" s="65">
        <f>VLOOKUP($A10,'Return Data'!$B$7:$R$2843,11,0)</f>
        <v>3.1012</v>
      </c>
      <c r="Q10" s="66">
        <f>RANK(P10,P$8:P$37,0)</f>
        <v>2</v>
      </c>
      <c r="R10" s="65">
        <f>VLOOKUP($A10,'Return Data'!$B$7:$R$2843,12,0)</f>
        <v>3.0596999999999999</v>
      </c>
      <c r="S10" s="66">
        <f>RANK(R10,R$8:R$37,0)</f>
        <v>3</v>
      </c>
      <c r="T10" s="65">
        <f>VLOOKUP($A10,'Return Data'!$B$7:$R$2843,13,0)</f>
        <v>3.0657000000000001</v>
      </c>
      <c r="U10" s="66">
        <f>RANK(T10,T$8:T$37,0)</f>
        <v>4</v>
      </c>
      <c r="V10" s="65"/>
      <c r="W10" s="66"/>
      <c r="X10" s="65"/>
      <c r="Y10" s="66"/>
      <c r="Z10" s="65">
        <f>VLOOKUP($A10,'Return Data'!$B$7:$R$2843,16,0)</f>
        <v>3.9411</v>
      </c>
      <c r="AA10" s="67">
        <f t="shared" si="7"/>
        <v>14</v>
      </c>
    </row>
    <row r="11" spans="1:27" x14ac:dyDescent="0.3">
      <c r="A11" s="63" t="s">
        <v>1288</v>
      </c>
      <c r="B11" s="64">
        <f>VLOOKUP($A11,'Return Data'!$B$7:$R$2843,3,0)</f>
        <v>44376</v>
      </c>
      <c r="C11" s="65">
        <f>VLOOKUP($A11,'Return Data'!$B$7:$R$2843,4,0)</f>
        <v>1089.0590999999999</v>
      </c>
      <c r="D11" s="65">
        <f>VLOOKUP($A11,'Return Data'!$B$7:$R$2843,5,0)</f>
        <v>2.9026000000000001</v>
      </c>
      <c r="E11" s="66">
        <f t="shared" si="0"/>
        <v>29</v>
      </c>
      <c r="F11" s="65">
        <f>VLOOKUP($A11,'Return Data'!$B$7:$R$2843,6,0)</f>
        <v>3.0442</v>
      </c>
      <c r="G11" s="66">
        <f t="shared" si="1"/>
        <v>23</v>
      </c>
      <c r="H11" s="65">
        <f>VLOOKUP($A11,'Return Data'!$B$7:$R$2843,7,0)</f>
        <v>3.0175999999999998</v>
      </c>
      <c r="I11" s="66">
        <f t="shared" si="2"/>
        <v>26</v>
      </c>
      <c r="J11" s="65">
        <f>VLOOKUP($A11,'Return Data'!$B$7:$R$2843,8,0)</f>
        <v>3.0467</v>
      </c>
      <c r="K11" s="66">
        <f t="shared" si="3"/>
        <v>26</v>
      </c>
      <c r="L11" s="65">
        <f>VLOOKUP($A11,'Return Data'!$B$7:$R$2843,9,0)</f>
        <v>3.0493000000000001</v>
      </c>
      <c r="M11" s="66">
        <f t="shared" si="4"/>
        <v>27</v>
      </c>
      <c r="N11" s="65">
        <f>VLOOKUP($A11,'Return Data'!$B$7:$R$2843,10,0)</f>
        <v>3.0465</v>
      </c>
      <c r="O11" s="66">
        <f t="shared" si="5"/>
        <v>27</v>
      </c>
      <c r="P11" s="65">
        <f>VLOOKUP($A11,'Return Data'!$B$7:$R$2843,11,0)</f>
        <v>3.0232999999999999</v>
      </c>
      <c r="Q11" s="66">
        <f>RANK(P11,P$8:P$37,0)</f>
        <v>17</v>
      </c>
      <c r="R11" s="65">
        <f>VLOOKUP($A11,'Return Data'!$B$7:$R$2843,12,0)</f>
        <v>2.9984000000000002</v>
      </c>
      <c r="S11" s="66">
        <f>RANK(R11,R$8:R$37,0)</f>
        <v>14</v>
      </c>
      <c r="T11" s="65">
        <f>VLOOKUP($A11,'Return Data'!$B$7:$R$2843,13,0)</f>
        <v>3.0064000000000002</v>
      </c>
      <c r="U11" s="66">
        <f>RANK(T11,T$8:T$37,0)</f>
        <v>12</v>
      </c>
      <c r="V11" s="65"/>
      <c r="W11" s="66"/>
      <c r="X11" s="65"/>
      <c r="Y11" s="66"/>
      <c r="Z11" s="65">
        <f>VLOOKUP($A11,'Return Data'!$B$7:$R$2843,16,0)</f>
        <v>3.9140999999999999</v>
      </c>
      <c r="AA11" s="67">
        <f t="shared" si="7"/>
        <v>15</v>
      </c>
    </row>
    <row r="12" spans="1:27" x14ac:dyDescent="0.3">
      <c r="A12" s="63" t="s">
        <v>1290</v>
      </c>
      <c r="B12" s="64">
        <f>VLOOKUP($A12,'Return Data'!$B$7:$R$2843,3,0)</f>
        <v>44376</v>
      </c>
      <c r="C12" s="65">
        <f>VLOOKUP($A12,'Return Data'!$B$7:$R$2843,4,0)</f>
        <v>1047.8388</v>
      </c>
      <c r="D12" s="65">
        <f>VLOOKUP($A12,'Return Data'!$B$7:$R$2843,5,0)</f>
        <v>3.0099</v>
      </c>
      <c r="E12" s="66">
        <f t="shared" si="0"/>
        <v>22</v>
      </c>
      <c r="F12" s="65">
        <f>VLOOKUP($A12,'Return Data'!$B$7:$R$2843,6,0)</f>
        <v>3.0219999999999998</v>
      </c>
      <c r="G12" s="66">
        <f t="shared" si="1"/>
        <v>26</v>
      </c>
      <c r="H12" s="65">
        <f>VLOOKUP($A12,'Return Data'!$B$7:$R$2843,7,0)</f>
        <v>3.0247999999999999</v>
      </c>
      <c r="I12" s="66">
        <f t="shared" si="2"/>
        <v>25</v>
      </c>
      <c r="J12" s="65">
        <f>VLOOKUP($A12,'Return Data'!$B$7:$R$2843,8,0)</f>
        <v>3.3079000000000001</v>
      </c>
      <c r="K12" s="66">
        <f t="shared" si="3"/>
        <v>1</v>
      </c>
      <c r="L12" s="65">
        <f>VLOOKUP($A12,'Return Data'!$B$7:$R$2843,9,0)</f>
        <v>3.2176</v>
      </c>
      <c r="M12" s="66">
        <f t="shared" si="4"/>
        <v>2</v>
      </c>
      <c r="N12" s="65">
        <f>VLOOKUP($A12,'Return Data'!$B$7:$R$2843,10,0)</f>
        <v>3.1678000000000002</v>
      </c>
      <c r="O12" s="66">
        <f t="shared" si="5"/>
        <v>2</v>
      </c>
      <c r="P12" s="65">
        <f>VLOOKUP($A12,'Return Data'!$B$7:$R$2843,11,0)</f>
        <v>3.0977000000000001</v>
      </c>
      <c r="Q12" s="66">
        <f t="shared" ref="Q12:Q37" si="8">RANK(P12,P$8:P$37,0)</f>
        <v>3</v>
      </c>
      <c r="R12" s="65">
        <f>VLOOKUP($A12,'Return Data'!$B$7:$R$2843,12,0)</f>
        <v>3.0834999999999999</v>
      </c>
      <c r="S12" s="66">
        <f>RANK(R12,R$8:R$37,0)</f>
        <v>1</v>
      </c>
      <c r="T12" s="65"/>
      <c r="U12" s="66"/>
      <c r="V12" s="65"/>
      <c r="W12" s="66"/>
      <c r="X12" s="65"/>
      <c r="Y12" s="66"/>
      <c r="Z12" s="65">
        <f>VLOOKUP($A12,'Return Data'!$B$7:$R$2843,16,0)</f>
        <v>3.3384</v>
      </c>
      <c r="AA12" s="67">
        <f t="shared" si="7"/>
        <v>28</v>
      </c>
    </row>
    <row r="13" spans="1:27" x14ac:dyDescent="0.3">
      <c r="A13" s="63" t="s">
        <v>1292</v>
      </c>
      <c r="B13" s="64">
        <f>VLOOKUP($A13,'Return Data'!$B$7:$R$2843,3,0)</f>
        <v>44376</v>
      </c>
      <c r="C13" s="65">
        <f>VLOOKUP($A13,'Return Data'!$B$7:$R$2843,4,0)</f>
        <v>1073.4336000000001</v>
      </c>
      <c r="D13" s="65">
        <f>VLOOKUP($A13,'Return Data'!$B$7:$R$2843,5,0)</f>
        <v>3.0979000000000001</v>
      </c>
      <c r="E13" s="66">
        <f t="shared" si="0"/>
        <v>5</v>
      </c>
      <c r="F13" s="65">
        <f>VLOOKUP($A13,'Return Data'!$B$7:$R$2843,6,0)</f>
        <v>3.1074999999999999</v>
      </c>
      <c r="G13" s="66">
        <f t="shared" si="1"/>
        <v>4</v>
      </c>
      <c r="H13" s="65">
        <f>VLOOKUP($A13,'Return Data'!$B$7:$R$2843,7,0)</f>
        <v>3.1135999999999999</v>
      </c>
      <c r="I13" s="66">
        <f t="shared" si="2"/>
        <v>4</v>
      </c>
      <c r="J13" s="65">
        <f>VLOOKUP($A13,'Return Data'!$B$7:$R$2843,8,0)</f>
        <v>3.1257000000000001</v>
      </c>
      <c r="K13" s="66">
        <f t="shared" si="3"/>
        <v>6</v>
      </c>
      <c r="L13" s="65">
        <f>VLOOKUP($A13,'Return Data'!$B$7:$R$2843,9,0)</f>
        <v>3.1156999999999999</v>
      </c>
      <c r="M13" s="66">
        <f t="shared" si="4"/>
        <v>8</v>
      </c>
      <c r="N13" s="65">
        <f>VLOOKUP($A13,'Return Data'!$B$7:$R$2843,10,0)</f>
        <v>3.1309999999999998</v>
      </c>
      <c r="O13" s="66">
        <f t="shared" si="5"/>
        <v>7</v>
      </c>
      <c r="P13" s="65">
        <f>VLOOKUP($A13,'Return Data'!$B$7:$R$2843,11,0)</f>
        <v>3.0768</v>
      </c>
      <c r="Q13" s="66">
        <f t="shared" si="8"/>
        <v>7</v>
      </c>
      <c r="R13" s="65">
        <f>VLOOKUP($A13,'Return Data'!$B$7:$R$2843,12,0)</f>
        <v>3.0495999999999999</v>
      </c>
      <c r="S13" s="66">
        <f t="shared" ref="S13:S37" si="9">RANK(R13,R$8:R$37,0)</f>
        <v>7</v>
      </c>
      <c r="T13" s="65">
        <f>VLOOKUP($A13,'Return Data'!$B$7:$R$2843,13,0)</f>
        <v>3.0693999999999999</v>
      </c>
      <c r="U13" s="66">
        <f t="shared" ref="U13:U37" si="10">RANK(T13,T$8:T$37,0)</f>
        <v>3</v>
      </c>
      <c r="V13" s="65"/>
      <c r="W13" s="66"/>
      <c r="X13" s="65"/>
      <c r="Y13" s="66"/>
      <c r="Z13" s="65">
        <f>VLOOKUP($A13,'Return Data'!$B$7:$R$2843,16,0)</f>
        <v>3.7210000000000001</v>
      </c>
      <c r="AA13" s="67">
        <f t="shared" si="7"/>
        <v>20</v>
      </c>
    </row>
    <row r="14" spans="1:27" x14ac:dyDescent="0.3">
      <c r="A14" s="63" t="s">
        <v>1294</v>
      </c>
      <c r="B14" s="64">
        <f>VLOOKUP($A14,'Return Data'!$B$7:$R$2843,3,0)</f>
        <v>44376</v>
      </c>
      <c r="C14" s="65">
        <f>VLOOKUP($A14,'Return Data'!$B$7:$R$2843,4,0)</f>
        <v>1108.3904</v>
      </c>
      <c r="D14" s="65">
        <f>VLOOKUP($A14,'Return Data'!$B$7:$R$2843,5,0)</f>
        <v>3.0727000000000002</v>
      </c>
      <c r="E14" s="66">
        <f t="shared" si="0"/>
        <v>7</v>
      </c>
      <c r="F14" s="65">
        <f>VLOOKUP($A14,'Return Data'!$B$7:$R$2843,6,0)</f>
        <v>3.0981999999999998</v>
      </c>
      <c r="G14" s="66">
        <f t="shared" si="1"/>
        <v>5</v>
      </c>
      <c r="H14" s="65">
        <f>VLOOKUP($A14,'Return Data'!$B$7:$R$2843,7,0)</f>
        <v>3.0983000000000001</v>
      </c>
      <c r="I14" s="66">
        <f t="shared" si="2"/>
        <v>7</v>
      </c>
      <c r="J14" s="65">
        <f>VLOOKUP($A14,'Return Data'!$B$7:$R$2843,8,0)</f>
        <v>3.1131000000000002</v>
      </c>
      <c r="K14" s="66">
        <f t="shared" si="3"/>
        <v>9</v>
      </c>
      <c r="L14" s="65">
        <f>VLOOKUP($A14,'Return Data'!$B$7:$R$2843,9,0)</f>
        <v>3.0964</v>
      </c>
      <c r="M14" s="66">
        <f t="shared" si="4"/>
        <v>13</v>
      </c>
      <c r="N14" s="65">
        <f>VLOOKUP($A14,'Return Data'!$B$7:$R$2843,10,0)</f>
        <v>3.0687000000000002</v>
      </c>
      <c r="O14" s="66">
        <f t="shared" si="5"/>
        <v>20</v>
      </c>
      <c r="P14" s="65">
        <f>VLOOKUP($A14,'Return Data'!$B$7:$R$2843,11,0)</f>
        <v>3.0158</v>
      </c>
      <c r="Q14" s="66">
        <f t="shared" si="8"/>
        <v>19</v>
      </c>
      <c r="R14" s="65">
        <f>VLOOKUP($A14,'Return Data'!$B$7:$R$2843,12,0)</f>
        <v>3.0057</v>
      </c>
      <c r="S14" s="66">
        <f t="shared" si="9"/>
        <v>11</v>
      </c>
      <c r="T14" s="65">
        <f>VLOOKUP($A14,'Return Data'!$B$7:$R$2843,13,0)</f>
        <v>3.0341999999999998</v>
      </c>
      <c r="U14" s="66">
        <f t="shared" si="10"/>
        <v>9</v>
      </c>
      <c r="V14" s="65"/>
      <c r="W14" s="66"/>
      <c r="X14" s="65"/>
      <c r="Y14" s="66"/>
      <c r="Z14" s="65">
        <f>VLOOKUP($A14,'Return Data'!$B$7:$R$2843,16,0)</f>
        <v>4.2447999999999997</v>
      </c>
      <c r="AA14" s="67">
        <f t="shared" si="7"/>
        <v>8</v>
      </c>
    </row>
    <row r="15" spans="1:27" x14ac:dyDescent="0.3">
      <c r="A15" s="63" t="s">
        <v>1296</v>
      </c>
      <c r="B15" s="64">
        <f>VLOOKUP($A15,'Return Data'!$B$7:$R$2843,3,0)</f>
        <v>44376</v>
      </c>
      <c r="C15" s="65">
        <f>VLOOKUP($A15,'Return Data'!$B$7:$R$2843,4,0)</f>
        <v>1074.5395000000001</v>
      </c>
      <c r="D15" s="65">
        <f>VLOOKUP($A15,'Return Data'!$B$7:$R$2843,5,0)</f>
        <v>3.0676000000000001</v>
      </c>
      <c r="E15" s="66">
        <f t="shared" si="0"/>
        <v>9</v>
      </c>
      <c r="F15" s="65">
        <f>VLOOKUP($A15,'Return Data'!$B$7:$R$2843,6,0)</f>
        <v>3.0726</v>
      </c>
      <c r="G15" s="66">
        <f t="shared" si="1"/>
        <v>16</v>
      </c>
      <c r="H15" s="65">
        <f>VLOOKUP($A15,'Return Data'!$B$7:$R$2843,7,0)</f>
        <v>3.0783999999999998</v>
      </c>
      <c r="I15" s="66">
        <f t="shared" si="2"/>
        <v>15</v>
      </c>
      <c r="J15" s="65">
        <f>VLOOKUP($A15,'Return Data'!$B$7:$R$2843,8,0)</f>
        <v>3.0853000000000002</v>
      </c>
      <c r="K15" s="66">
        <f t="shared" si="3"/>
        <v>19</v>
      </c>
      <c r="L15" s="65">
        <f>VLOOKUP($A15,'Return Data'!$B$7:$R$2843,9,0)</f>
        <v>3.0769000000000002</v>
      </c>
      <c r="M15" s="66">
        <f t="shared" si="4"/>
        <v>19</v>
      </c>
      <c r="N15" s="65">
        <f>VLOOKUP($A15,'Return Data'!$B$7:$R$2843,10,0)</f>
        <v>3.0636999999999999</v>
      </c>
      <c r="O15" s="66">
        <f t="shared" si="5"/>
        <v>21</v>
      </c>
      <c r="P15" s="65">
        <f>VLOOKUP($A15,'Return Data'!$B$7:$R$2843,11,0)</f>
        <v>3.0533000000000001</v>
      </c>
      <c r="Q15" s="66">
        <f t="shared" si="8"/>
        <v>9</v>
      </c>
      <c r="R15" s="65">
        <f>VLOOKUP($A15,'Return Data'!$B$7:$R$2843,12,0)</f>
        <v>3.0611999999999999</v>
      </c>
      <c r="S15" s="66">
        <f t="shared" si="9"/>
        <v>2</v>
      </c>
      <c r="T15" s="65">
        <f>VLOOKUP($A15,'Return Data'!$B$7:$R$2843,13,0)</f>
        <v>3.0922999999999998</v>
      </c>
      <c r="U15" s="66">
        <f t="shared" si="10"/>
        <v>1</v>
      </c>
      <c r="V15" s="65"/>
      <c r="W15" s="66"/>
      <c r="X15" s="65"/>
      <c r="Y15" s="66"/>
      <c r="Z15" s="65">
        <f>VLOOKUP($A15,'Return Data'!$B$7:$R$2843,16,0)</f>
        <v>3.7786</v>
      </c>
      <c r="AA15" s="67">
        <f t="shared" si="7"/>
        <v>17</v>
      </c>
    </row>
    <row r="16" spans="1:27" x14ac:dyDescent="0.3">
      <c r="A16" s="63" t="s">
        <v>1297</v>
      </c>
      <c r="B16" s="64">
        <f>VLOOKUP($A16,'Return Data'!$B$7:$R$2843,3,0)</f>
        <v>44376</v>
      </c>
      <c r="C16" s="65">
        <f>VLOOKUP($A16,'Return Data'!$B$7:$R$2843,4,0)</f>
        <v>1082.4528</v>
      </c>
      <c r="D16" s="65">
        <f>VLOOKUP($A16,'Return Data'!$B$7:$R$2843,5,0)</f>
        <v>3.0215000000000001</v>
      </c>
      <c r="E16" s="66">
        <f t="shared" si="0"/>
        <v>21</v>
      </c>
      <c r="F16" s="65">
        <f>VLOOKUP($A16,'Return Data'!$B$7:$R$2843,6,0)</f>
        <v>3.0535000000000001</v>
      </c>
      <c r="G16" s="66">
        <f t="shared" si="1"/>
        <v>20</v>
      </c>
      <c r="H16" s="65">
        <f>VLOOKUP($A16,'Return Data'!$B$7:$R$2843,7,0)</f>
        <v>3.052</v>
      </c>
      <c r="I16" s="66">
        <f t="shared" si="2"/>
        <v>20</v>
      </c>
      <c r="J16" s="65">
        <f>VLOOKUP($A16,'Return Data'!$B$7:$R$2843,8,0)</f>
        <v>3.0771999999999999</v>
      </c>
      <c r="K16" s="66">
        <f t="shared" si="3"/>
        <v>20</v>
      </c>
      <c r="L16" s="65">
        <f>VLOOKUP($A16,'Return Data'!$B$7:$R$2843,9,0)</f>
        <v>3.0630999999999999</v>
      </c>
      <c r="M16" s="66">
        <f t="shared" si="4"/>
        <v>22</v>
      </c>
      <c r="N16" s="65">
        <f>VLOOKUP($A16,'Return Data'!$B$7:$R$2843,10,0)</f>
        <v>3.0621999999999998</v>
      </c>
      <c r="O16" s="66">
        <f t="shared" si="5"/>
        <v>22</v>
      </c>
      <c r="P16" s="65">
        <f>VLOOKUP($A16,'Return Data'!$B$7:$R$2843,11,0)</f>
        <v>3.0110999999999999</v>
      </c>
      <c r="Q16" s="66">
        <f t="shared" si="8"/>
        <v>22</v>
      </c>
      <c r="R16" s="65">
        <f>VLOOKUP($A16,'Return Data'!$B$7:$R$2843,12,0)</f>
        <v>2.9740000000000002</v>
      </c>
      <c r="S16" s="66">
        <f t="shared" si="9"/>
        <v>20</v>
      </c>
      <c r="T16" s="65">
        <f>VLOOKUP($A16,'Return Data'!$B$7:$R$2843,13,0)</f>
        <v>2.9933000000000001</v>
      </c>
      <c r="U16" s="66">
        <f t="shared" si="10"/>
        <v>17</v>
      </c>
      <c r="V16" s="65"/>
      <c r="W16" s="66"/>
      <c r="X16" s="65"/>
      <c r="Y16" s="66"/>
      <c r="Z16" s="65">
        <f>VLOOKUP($A16,'Return Data'!$B$7:$R$2843,16,0)</f>
        <v>3.7624</v>
      </c>
      <c r="AA16" s="67">
        <f t="shared" si="7"/>
        <v>19</v>
      </c>
    </row>
    <row r="17" spans="1:27" x14ac:dyDescent="0.3">
      <c r="A17" s="63" t="s">
        <v>1299</v>
      </c>
      <c r="B17" s="64">
        <f>VLOOKUP($A17,'Return Data'!$B$7:$R$2843,3,0)</f>
        <v>44376</v>
      </c>
      <c r="C17" s="65">
        <f>VLOOKUP($A17,'Return Data'!$B$7:$R$2843,4,0)</f>
        <v>3063.1958</v>
      </c>
      <c r="D17" s="65">
        <f>VLOOKUP($A17,'Return Data'!$B$7:$R$2843,5,0)</f>
        <v>3.0327999999999999</v>
      </c>
      <c r="E17" s="66">
        <f t="shared" si="0"/>
        <v>17</v>
      </c>
      <c r="F17" s="65">
        <f>VLOOKUP($A17,'Return Data'!$B$7:$R$2843,6,0)</f>
        <v>3.0472999999999999</v>
      </c>
      <c r="G17" s="66">
        <f t="shared" si="1"/>
        <v>21</v>
      </c>
      <c r="H17" s="65">
        <f>VLOOKUP($A17,'Return Data'!$B$7:$R$2843,7,0)</f>
        <v>3.0478000000000001</v>
      </c>
      <c r="I17" s="66">
        <f t="shared" si="2"/>
        <v>21</v>
      </c>
      <c r="J17" s="65">
        <f>VLOOKUP($A17,'Return Data'!$B$7:$R$2843,8,0)</f>
        <v>3.0684999999999998</v>
      </c>
      <c r="K17" s="66">
        <f t="shared" si="3"/>
        <v>22</v>
      </c>
      <c r="L17" s="65">
        <f>VLOOKUP($A17,'Return Data'!$B$7:$R$2843,9,0)</f>
        <v>3.0648</v>
      </c>
      <c r="M17" s="66">
        <f t="shared" si="4"/>
        <v>21</v>
      </c>
      <c r="N17" s="65">
        <f>VLOOKUP($A17,'Return Data'!$B$7:$R$2843,10,0)</f>
        <v>3.0556000000000001</v>
      </c>
      <c r="O17" s="66">
        <f t="shared" si="5"/>
        <v>24</v>
      </c>
      <c r="P17" s="65">
        <f>VLOOKUP($A17,'Return Data'!$B$7:$R$2843,11,0)</f>
        <v>3.0005000000000002</v>
      </c>
      <c r="Q17" s="66">
        <f t="shared" si="8"/>
        <v>25</v>
      </c>
      <c r="R17" s="65">
        <f>VLOOKUP($A17,'Return Data'!$B$7:$R$2843,12,0)</f>
        <v>2.9567000000000001</v>
      </c>
      <c r="S17" s="66">
        <f t="shared" si="9"/>
        <v>24</v>
      </c>
      <c r="T17" s="65">
        <f>VLOOKUP($A17,'Return Data'!$B$7:$R$2843,13,0)</f>
        <v>2.9714</v>
      </c>
      <c r="U17" s="66">
        <f t="shared" si="10"/>
        <v>21</v>
      </c>
      <c r="V17" s="65">
        <f>VLOOKUP($A17,'Return Data'!$B$7:$R$2843,17,0)</f>
        <v>3.6484000000000001</v>
      </c>
      <c r="W17" s="66">
        <f>RANK(V17,V$8:V$37,0)</f>
        <v>4</v>
      </c>
      <c r="X17" s="65">
        <f>VLOOKUP($A17,'Return Data'!$B$7:$R$2843,14,0)</f>
        <v>4.4778000000000002</v>
      </c>
      <c r="Y17" s="66">
        <f>RANK(X17,X$8:X$37,0)</f>
        <v>3</v>
      </c>
      <c r="Z17" s="65">
        <f>VLOOKUP($A17,'Return Data'!$B$7:$R$2843,16,0)</f>
        <v>5.9383999999999997</v>
      </c>
      <c r="AA17" s="67">
        <f t="shared" si="7"/>
        <v>4</v>
      </c>
    </row>
    <row r="18" spans="1:27" x14ac:dyDescent="0.3">
      <c r="A18" s="63" t="s">
        <v>1302</v>
      </c>
      <c r="B18" s="64">
        <f>VLOOKUP($A18,'Return Data'!$B$7:$R$2843,3,0)</f>
        <v>44376</v>
      </c>
      <c r="C18" s="65">
        <f>VLOOKUP($A18,'Return Data'!$B$7:$R$2843,4,0)</f>
        <v>1081.2301</v>
      </c>
      <c r="D18" s="65">
        <f>VLOOKUP($A18,'Return Data'!$B$7:$R$2843,5,0)</f>
        <v>3.0385</v>
      </c>
      <c r="E18" s="66">
        <f t="shared" si="0"/>
        <v>15</v>
      </c>
      <c r="F18" s="65">
        <f>VLOOKUP($A18,'Return Data'!$B$7:$R$2843,6,0)</f>
        <v>3.0705</v>
      </c>
      <c r="G18" s="66">
        <f t="shared" si="1"/>
        <v>17</v>
      </c>
      <c r="H18" s="65">
        <f>VLOOKUP($A18,'Return Data'!$B$7:$R$2843,7,0)</f>
        <v>3.0640999999999998</v>
      </c>
      <c r="I18" s="66">
        <f t="shared" si="2"/>
        <v>18</v>
      </c>
      <c r="J18" s="65">
        <f>VLOOKUP($A18,'Return Data'!$B$7:$R$2843,8,0)</f>
        <v>3.1092</v>
      </c>
      <c r="K18" s="66">
        <f t="shared" si="3"/>
        <v>11</v>
      </c>
      <c r="L18" s="65">
        <f>VLOOKUP($A18,'Return Data'!$B$7:$R$2843,9,0)</f>
        <v>3.0901999999999998</v>
      </c>
      <c r="M18" s="66">
        <f t="shared" si="4"/>
        <v>15</v>
      </c>
      <c r="N18" s="65">
        <f>VLOOKUP($A18,'Return Data'!$B$7:$R$2843,10,0)</f>
        <v>3.0750999999999999</v>
      </c>
      <c r="O18" s="66">
        <f t="shared" si="5"/>
        <v>17</v>
      </c>
      <c r="P18" s="65">
        <f>VLOOKUP($A18,'Return Data'!$B$7:$R$2843,11,0)</f>
        <v>3.0310999999999999</v>
      </c>
      <c r="Q18" s="66">
        <f t="shared" si="8"/>
        <v>15</v>
      </c>
      <c r="R18" s="65">
        <f>VLOOKUP($A18,'Return Data'!$B$7:$R$2843,12,0)</f>
        <v>2.9887000000000001</v>
      </c>
      <c r="S18" s="66">
        <f t="shared" si="9"/>
        <v>17</v>
      </c>
      <c r="T18" s="65">
        <f>VLOOKUP($A18,'Return Data'!$B$7:$R$2843,13,0)</f>
        <v>3.0030999999999999</v>
      </c>
      <c r="U18" s="66">
        <f t="shared" si="10"/>
        <v>14</v>
      </c>
      <c r="V18" s="65"/>
      <c r="W18" s="66"/>
      <c r="X18" s="65"/>
      <c r="Y18" s="66"/>
      <c r="Z18" s="65">
        <f>VLOOKUP($A18,'Return Data'!$B$7:$R$2843,16,0)</f>
        <v>3.7688000000000001</v>
      </c>
      <c r="AA18" s="67">
        <f t="shared" si="7"/>
        <v>18</v>
      </c>
    </row>
    <row r="19" spans="1:27" x14ac:dyDescent="0.3">
      <c r="A19" s="63" t="s">
        <v>1303</v>
      </c>
      <c r="B19" s="64">
        <f>VLOOKUP($A19,'Return Data'!$B$7:$R$2843,3,0)</f>
        <v>44376</v>
      </c>
      <c r="C19" s="65">
        <f>VLOOKUP($A19,'Return Data'!$B$7:$R$2843,4,0)</f>
        <v>111.5565</v>
      </c>
      <c r="D19" s="65">
        <f>VLOOKUP($A19,'Return Data'!$B$7:$R$2843,5,0)</f>
        <v>2.9777</v>
      </c>
      <c r="E19" s="66">
        <f t="shared" si="0"/>
        <v>26</v>
      </c>
      <c r="F19" s="65">
        <f>VLOOKUP($A19,'Return Data'!$B$7:$R$2843,6,0)</f>
        <v>3.0438999999999998</v>
      </c>
      <c r="G19" s="66">
        <f t="shared" si="1"/>
        <v>24</v>
      </c>
      <c r="H19" s="65">
        <f>VLOOKUP($A19,'Return Data'!$B$7:$R$2843,7,0)</f>
        <v>3.0446</v>
      </c>
      <c r="I19" s="66">
        <f t="shared" si="2"/>
        <v>23</v>
      </c>
      <c r="J19" s="65">
        <f>VLOOKUP($A19,'Return Data'!$B$7:$R$2843,8,0)</f>
        <v>3.0674999999999999</v>
      </c>
      <c r="K19" s="66">
        <f t="shared" si="3"/>
        <v>24</v>
      </c>
      <c r="L19" s="65">
        <f>VLOOKUP($A19,'Return Data'!$B$7:$R$2843,9,0)</f>
        <v>3.0623</v>
      </c>
      <c r="M19" s="66">
        <f t="shared" si="4"/>
        <v>23</v>
      </c>
      <c r="N19" s="65">
        <f>VLOOKUP($A19,'Return Data'!$B$7:$R$2843,10,0)</f>
        <v>3.0779000000000001</v>
      </c>
      <c r="O19" s="66">
        <f t="shared" si="5"/>
        <v>15</v>
      </c>
      <c r="P19" s="65">
        <f>VLOOKUP($A19,'Return Data'!$B$7:$R$2843,11,0)</f>
        <v>3.016</v>
      </c>
      <c r="Q19" s="66">
        <f t="shared" si="8"/>
        <v>18</v>
      </c>
      <c r="R19" s="65">
        <f>VLOOKUP($A19,'Return Data'!$B$7:$R$2843,12,0)</f>
        <v>2.9737</v>
      </c>
      <c r="S19" s="66">
        <f t="shared" si="9"/>
        <v>21</v>
      </c>
      <c r="T19" s="65">
        <f>VLOOKUP($A19,'Return Data'!$B$7:$R$2843,13,0)</f>
        <v>2.9845000000000002</v>
      </c>
      <c r="U19" s="66">
        <f t="shared" si="10"/>
        <v>19</v>
      </c>
      <c r="V19" s="65"/>
      <c r="W19" s="66"/>
      <c r="X19" s="65"/>
      <c r="Y19" s="66"/>
      <c r="Z19" s="65">
        <f>VLOOKUP($A19,'Return Data'!$B$7:$R$2843,16,0)</f>
        <v>4.2530000000000001</v>
      </c>
      <c r="AA19" s="67">
        <f t="shared" si="7"/>
        <v>7</v>
      </c>
    </row>
    <row r="20" spans="1:27" x14ac:dyDescent="0.3">
      <c r="A20" s="63" t="s">
        <v>1306</v>
      </c>
      <c r="B20" s="64">
        <f>VLOOKUP($A20,'Return Data'!$B$7:$R$2843,3,0)</f>
        <v>44376</v>
      </c>
      <c r="C20" s="65">
        <f>VLOOKUP($A20,'Return Data'!$B$7:$R$2843,4,0)</f>
        <v>1103.1349</v>
      </c>
      <c r="D20" s="65">
        <f>VLOOKUP($A20,'Return Data'!$B$7:$R$2843,5,0)</f>
        <v>3.1600999999999999</v>
      </c>
      <c r="E20" s="66">
        <f t="shared" si="0"/>
        <v>1</v>
      </c>
      <c r="F20" s="65">
        <f>VLOOKUP($A20,'Return Data'!$B$7:$R$2843,6,0)</f>
        <v>3.0779000000000001</v>
      </c>
      <c r="G20" s="66">
        <f t="shared" si="1"/>
        <v>13</v>
      </c>
      <c r="H20" s="65">
        <f>VLOOKUP($A20,'Return Data'!$B$7:$R$2843,7,0)</f>
        <v>3.0596000000000001</v>
      </c>
      <c r="I20" s="66">
        <f t="shared" si="2"/>
        <v>19</v>
      </c>
      <c r="J20" s="65">
        <f>VLOOKUP($A20,'Return Data'!$B$7:$R$2843,8,0)</f>
        <v>3.0680000000000001</v>
      </c>
      <c r="K20" s="66">
        <f t="shared" si="3"/>
        <v>23</v>
      </c>
      <c r="L20" s="65">
        <f>VLOOKUP($A20,'Return Data'!$B$7:$R$2843,9,0)</f>
        <v>3.0512000000000001</v>
      </c>
      <c r="M20" s="66">
        <f t="shared" si="4"/>
        <v>26</v>
      </c>
      <c r="N20" s="65">
        <f>VLOOKUP($A20,'Return Data'!$B$7:$R$2843,10,0)</f>
        <v>3.0535999999999999</v>
      </c>
      <c r="O20" s="66">
        <f t="shared" si="5"/>
        <v>25</v>
      </c>
      <c r="P20" s="65">
        <f>VLOOKUP($A20,'Return Data'!$B$7:$R$2843,11,0)</f>
        <v>2.9931999999999999</v>
      </c>
      <c r="Q20" s="66">
        <f t="shared" si="8"/>
        <v>27</v>
      </c>
      <c r="R20" s="65">
        <f>VLOOKUP($A20,'Return Data'!$B$7:$R$2843,12,0)</f>
        <v>2.9521000000000002</v>
      </c>
      <c r="S20" s="66">
        <f t="shared" si="9"/>
        <v>26</v>
      </c>
      <c r="T20" s="65">
        <f>VLOOKUP($A20,'Return Data'!$B$7:$R$2843,13,0)</f>
        <v>2.9670000000000001</v>
      </c>
      <c r="U20" s="66">
        <f t="shared" si="10"/>
        <v>22</v>
      </c>
      <c r="V20" s="65"/>
      <c r="W20" s="66"/>
      <c r="X20" s="65"/>
      <c r="Y20" s="66"/>
      <c r="Z20" s="65">
        <f>VLOOKUP($A20,'Return Data'!$B$7:$R$2843,16,0)</f>
        <v>4.0934999999999997</v>
      </c>
      <c r="AA20" s="67">
        <f t="shared" si="7"/>
        <v>11</v>
      </c>
    </row>
    <row r="21" spans="1:27" x14ac:dyDescent="0.3">
      <c r="A21" s="63" t="s">
        <v>1308</v>
      </c>
      <c r="B21" s="64">
        <f>VLOOKUP($A21,'Return Data'!$B$7:$R$2843,3,0)</f>
        <v>44376</v>
      </c>
      <c r="C21" s="65">
        <f>VLOOKUP($A21,'Return Data'!$B$7:$R$2843,4,0)</f>
        <v>1073.2456</v>
      </c>
      <c r="D21" s="65">
        <f>VLOOKUP($A21,'Return Data'!$B$7:$R$2843,5,0)</f>
        <v>2.9079999999999999</v>
      </c>
      <c r="E21" s="66">
        <f t="shared" si="0"/>
        <v>28</v>
      </c>
      <c r="F21" s="65">
        <f>VLOOKUP($A21,'Return Data'!$B$7:$R$2843,6,0)</f>
        <v>2.9255</v>
      </c>
      <c r="G21" s="66">
        <f t="shared" si="1"/>
        <v>29</v>
      </c>
      <c r="H21" s="65">
        <f>VLOOKUP($A21,'Return Data'!$B$7:$R$2843,7,0)</f>
        <v>2.9672999999999998</v>
      </c>
      <c r="I21" s="66">
        <f t="shared" si="2"/>
        <v>29</v>
      </c>
      <c r="J21" s="65">
        <f>VLOOKUP($A21,'Return Data'!$B$7:$R$2843,8,0)</f>
        <v>2.9971999999999999</v>
      </c>
      <c r="K21" s="66">
        <f t="shared" si="3"/>
        <v>29</v>
      </c>
      <c r="L21" s="65">
        <f>VLOOKUP($A21,'Return Data'!$B$7:$R$2843,9,0)</f>
        <v>2.9952000000000001</v>
      </c>
      <c r="M21" s="66">
        <f t="shared" si="4"/>
        <v>30</v>
      </c>
      <c r="N21" s="65">
        <f>VLOOKUP($A21,'Return Data'!$B$7:$R$2843,10,0)</f>
        <v>2.9910999999999999</v>
      </c>
      <c r="O21" s="66">
        <f t="shared" si="5"/>
        <v>30</v>
      </c>
      <c r="P21" s="65">
        <f>VLOOKUP($A21,'Return Data'!$B$7:$R$2843,11,0)</f>
        <v>2.9540000000000002</v>
      </c>
      <c r="Q21" s="66">
        <f t="shared" si="8"/>
        <v>29</v>
      </c>
      <c r="R21" s="65">
        <f>VLOOKUP($A21,'Return Data'!$B$7:$R$2843,12,0)</f>
        <v>2.9171999999999998</v>
      </c>
      <c r="S21" s="66">
        <f t="shared" si="9"/>
        <v>29</v>
      </c>
      <c r="T21" s="65">
        <f>VLOOKUP($A21,'Return Data'!$B$7:$R$2843,13,0)</f>
        <v>2.9321000000000002</v>
      </c>
      <c r="U21" s="66">
        <f t="shared" si="10"/>
        <v>26</v>
      </c>
      <c r="V21" s="65"/>
      <c r="W21" s="66"/>
      <c r="X21" s="65"/>
      <c r="Y21" s="66"/>
      <c r="Z21" s="65">
        <f>VLOOKUP($A21,'Return Data'!$B$7:$R$2843,16,0)</f>
        <v>3.6381000000000001</v>
      </c>
      <c r="AA21" s="67">
        <f t="shared" si="7"/>
        <v>22</v>
      </c>
    </row>
    <row r="22" spans="1:27" x14ac:dyDescent="0.3">
      <c r="A22" s="63" t="s">
        <v>1310</v>
      </c>
      <c r="B22" s="64">
        <f>VLOOKUP($A22,'Return Data'!$B$7:$R$2843,3,0)</f>
        <v>44376</v>
      </c>
      <c r="C22" s="65">
        <f>VLOOKUP($A22,'Return Data'!$B$7:$R$2843,4,0)</f>
        <v>1047.5817999999999</v>
      </c>
      <c r="D22" s="65">
        <f>VLOOKUP($A22,'Return Data'!$B$7:$R$2843,5,0)</f>
        <v>3.0385</v>
      </c>
      <c r="E22" s="66">
        <f t="shared" si="0"/>
        <v>15</v>
      </c>
      <c r="F22" s="65">
        <f>VLOOKUP($A22,'Return Data'!$B$7:$R$2843,6,0)</f>
        <v>3.0611000000000002</v>
      </c>
      <c r="G22" s="66">
        <f t="shared" si="1"/>
        <v>19</v>
      </c>
      <c r="H22" s="65">
        <f>VLOOKUP($A22,'Return Data'!$B$7:$R$2843,7,0)</f>
        <v>3.0678999999999998</v>
      </c>
      <c r="I22" s="66">
        <f t="shared" si="2"/>
        <v>17</v>
      </c>
      <c r="J22" s="65">
        <f>VLOOKUP($A22,'Return Data'!$B$7:$R$2843,8,0)</f>
        <v>3.0943999999999998</v>
      </c>
      <c r="K22" s="66">
        <f t="shared" si="3"/>
        <v>17</v>
      </c>
      <c r="L22" s="65">
        <f>VLOOKUP($A22,'Return Data'!$B$7:$R$2843,9,0)</f>
        <v>3.0783</v>
      </c>
      <c r="M22" s="66">
        <f t="shared" si="4"/>
        <v>18</v>
      </c>
      <c r="N22" s="65">
        <f>VLOOKUP($A22,'Return Data'!$B$7:$R$2843,10,0)</f>
        <v>3.0857999999999999</v>
      </c>
      <c r="O22" s="66">
        <f t="shared" si="5"/>
        <v>13</v>
      </c>
      <c r="P22" s="65">
        <f>VLOOKUP($A22,'Return Data'!$B$7:$R$2843,11,0)</f>
        <v>3.0409000000000002</v>
      </c>
      <c r="Q22" s="66">
        <f t="shared" si="8"/>
        <v>13</v>
      </c>
      <c r="R22" s="65">
        <f>VLOOKUP($A22,'Return Data'!$B$7:$R$2843,12,0)</f>
        <v>3.0041000000000002</v>
      </c>
      <c r="S22" s="66">
        <f>RANK(R22,R$8:R$37,0)</f>
        <v>12</v>
      </c>
      <c r="T22" s="65"/>
      <c r="U22" s="66"/>
      <c r="V22" s="65"/>
      <c r="W22" s="66"/>
      <c r="X22" s="65"/>
      <c r="Y22" s="66"/>
      <c r="Z22" s="65">
        <f>VLOOKUP($A22,'Return Data'!$B$7:$R$2843,16,0)</f>
        <v>3.2039</v>
      </c>
      <c r="AA22" s="67">
        <f t="shared" si="7"/>
        <v>30</v>
      </c>
    </row>
    <row r="23" spans="1:27" x14ac:dyDescent="0.3">
      <c r="A23" s="63" t="s">
        <v>1312</v>
      </c>
      <c r="B23" s="64">
        <f>VLOOKUP($A23,'Return Data'!$B$7:$R$2843,3,0)</f>
        <v>44376</v>
      </c>
      <c r="C23" s="65">
        <f>VLOOKUP($A23,'Return Data'!$B$7:$R$2843,4,0)</f>
        <v>1056.7876000000001</v>
      </c>
      <c r="D23" s="65">
        <f>VLOOKUP($A23,'Return Data'!$B$7:$R$2843,5,0)</f>
        <v>2.9670999999999998</v>
      </c>
      <c r="E23" s="66">
        <f t="shared" si="0"/>
        <v>27</v>
      </c>
      <c r="F23" s="65">
        <f>VLOOKUP($A23,'Return Data'!$B$7:$R$2843,6,0)</f>
        <v>2.9952000000000001</v>
      </c>
      <c r="G23" s="66">
        <f t="shared" si="1"/>
        <v>28</v>
      </c>
      <c r="H23" s="65">
        <f>VLOOKUP($A23,'Return Data'!$B$7:$R$2843,7,0)</f>
        <v>3.0045999999999999</v>
      </c>
      <c r="I23" s="66">
        <f t="shared" si="2"/>
        <v>28</v>
      </c>
      <c r="J23" s="65">
        <f>VLOOKUP($A23,'Return Data'!$B$7:$R$2843,8,0)</f>
        <v>3.0194999999999999</v>
      </c>
      <c r="K23" s="66">
        <f t="shared" si="3"/>
        <v>28</v>
      </c>
      <c r="L23" s="65">
        <f>VLOOKUP($A23,'Return Data'!$B$7:$R$2843,9,0)</f>
        <v>2.9988000000000001</v>
      </c>
      <c r="M23" s="66">
        <f t="shared" si="4"/>
        <v>29</v>
      </c>
      <c r="N23" s="65">
        <f>VLOOKUP($A23,'Return Data'!$B$7:$R$2843,10,0)</f>
        <v>2.9950999999999999</v>
      </c>
      <c r="O23" s="66">
        <f t="shared" si="5"/>
        <v>29</v>
      </c>
      <c r="P23" s="65">
        <f>VLOOKUP($A23,'Return Data'!$B$7:$R$2843,11,0)</f>
        <v>2.9462999999999999</v>
      </c>
      <c r="Q23" s="66">
        <f t="shared" si="8"/>
        <v>30</v>
      </c>
      <c r="R23" s="65">
        <f>VLOOKUP($A23,'Return Data'!$B$7:$R$2843,12,0)</f>
        <v>2.9073000000000002</v>
      </c>
      <c r="S23" s="66">
        <f t="shared" si="9"/>
        <v>30</v>
      </c>
      <c r="T23" s="65">
        <f>VLOOKUP($A23,'Return Data'!$B$7:$R$2843,13,0)</f>
        <v>2.9253999999999998</v>
      </c>
      <c r="U23" s="66">
        <f t="shared" si="10"/>
        <v>27</v>
      </c>
      <c r="V23" s="65"/>
      <c r="W23" s="66"/>
      <c r="X23" s="65"/>
      <c r="Y23" s="66"/>
      <c r="Z23" s="65">
        <f>VLOOKUP($A23,'Return Data'!$B$7:$R$2843,16,0)</f>
        <v>3.3378999999999999</v>
      </c>
      <c r="AA23" s="67">
        <f t="shared" si="7"/>
        <v>29</v>
      </c>
    </row>
    <row r="24" spans="1:27" x14ac:dyDescent="0.3">
      <c r="A24" s="63" t="s">
        <v>1314</v>
      </c>
      <c r="B24" s="64">
        <f>VLOOKUP($A24,'Return Data'!$B$7:$R$2843,3,0)</f>
        <v>44376</v>
      </c>
      <c r="C24" s="65">
        <f>VLOOKUP($A24,'Return Data'!$B$7:$R$2843,4,0)</f>
        <v>1053.1246000000001</v>
      </c>
      <c r="D24" s="65">
        <f>VLOOKUP($A24,'Return Data'!$B$7:$R$2843,5,0)</f>
        <v>3.0432999999999999</v>
      </c>
      <c r="E24" s="66">
        <f t="shared" si="0"/>
        <v>14</v>
      </c>
      <c r="F24" s="65">
        <f>VLOOKUP($A24,'Return Data'!$B$7:$R$2843,6,0)</f>
        <v>3.0773000000000001</v>
      </c>
      <c r="G24" s="66">
        <f t="shared" si="1"/>
        <v>14</v>
      </c>
      <c r="H24" s="65">
        <f>VLOOKUP($A24,'Return Data'!$B$7:$R$2843,7,0)</f>
        <v>3.0924</v>
      </c>
      <c r="I24" s="66">
        <f t="shared" si="2"/>
        <v>11</v>
      </c>
      <c r="J24" s="65">
        <f>VLOOKUP($A24,'Return Data'!$B$7:$R$2843,8,0)</f>
        <v>3.0996999999999999</v>
      </c>
      <c r="K24" s="66">
        <f t="shared" si="3"/>
        <v>15</v>
      </c>
      <c r="L24" s="65">
        <f>VLOOKUP($A24,'Return Data'!$B$7:$R$2843,9,0)</f>
        <v>3.1023999999999998</v>
      </c>
      <c r="M24" s="66">
        <f t="shared" si="4"/>
        <v>10</v>
      </c>
      <c r="N24" s="65">
        <f>VLOOKUP($A24,'Return Data'!$B$7:$R$2843,10,0)</f>
        <v>3.1576</v>
      </c>
      <c r="O24" s="66">
        <f t="shared" si="5"/>
        <v>3</v>
      </c>
      <c r="P24" s="65">
        <f>VLOOKUP($A24,'Return Data'!$B$7:$R$2843,11,0)</f>
        <v>3.0969000000000002</v>
      </c>
      <c r="Q24" s="66">
        <f t="shared" si="8"/>
        <v>4</v>
      </c>
      <c r="R24" s="65">
        <f>VLOOKUP($A24,'Return Data'!$B$7:$R$2843,12,0)</f>
        <v>3.0510000000000002</v>
      </c>
      <c r="S24" s="66">
        <f>RANK(R24,R$8:R$37,0)</f>
        <v>6</v>
      </c>
      <c r="T24" s="65"/>
      <c r="U24" s="66"/>
      <c r="V24" s="65"/>
      <c r="W24" s="66"/>
      <c r="X24" s="65"/>
      <c r="Y24" s="66"/>
      <c r="Z24" s="65">
        <f>VLOOKUP($A24,'Return Data'!$B$7:$R$2843,16,0)</f>
        <v>3.3462000000000001</v>
      </c>
      <c r="AA24" s="67">
        <f t="shared" si="7"/>
        <v>27</v>
      </c>
    </row>
    <row r="25" spans="1:27" x14ac:dyDescent="0.3">
      <c r="A25" s="63" t="s">
        <v>1316</v>
      </c>
      <c r="B25" s="64">
        <f>VLOOKUP($A25,'Return Data'!$B$7:$R$2843,3,0)</f>
        <v>44376</v>
      </c>
      <c r="C25" s="65">
        <f>VLOOKUP($A25,'Return Data'!$B$7:$R$2843,4,0)</f>
        <v>1104.402</v>
      </c>
      <c r="D25" s="65">
        <f>VLOOKUP($A25,'Return Data'!$B$7:$R$2843,5,0)</f>
        <v>2.9944999999999999</v>
      </c>
      <c r="E25" s="66">
        <f t="shared" si="0"/>
        <v>24</v>
      </c>
      <c r="F25" s="65">
        <f>VLOOKUP($A25,'Return Data'!$B$7:$R$2843,6,0)</f>
        <v>3.0366</v>
      </c>
      <c r="G25" s="66">
        <f t="shared" si="1"/>
        <v>25</v>
      </c>
      <c r="H25" s="65">
        <f>VLOOKUP($A25,'Return Data'!$B$7:$R$2843,7,0)</f>
        <v>3.0442</v>
      </c>
      <c r="I25" s="66">
        <f t="shared" si="2"/>
        <v>24</v>
      </c>
      <c r="J25" s="65">
        <f>VLOOKUP($A25,'Return Data'!$B$7:$R$2843,8,0)</f>
        <v>3.0613999999999999</v>
      </c>
      <c r="K25" s="66">
        <f t="shared" si="3"/>
        <v>25</v>
      </c>
      <c r="L25" s="65">
        <f>VLOOKUP($A25,'Return Data'!$B$7:$R$2843,9,0)</f>
        <v>3.0516000000000001</v>
      </c>
      <c r="M25" s="66">
        <f t="shared" si="4"/>
        <v>25</v>
      </c>
      <c r="N25" s="65">
        <f>VLOOKUP($A25,'Return Data'!$B$7:$R$2843,10,0)</f>
        <v>3.0495999999999999</v>
      </c>
      <c r="O25" s="66">
        <f t="shared" si="5"/>
        <v>26</v>
      </c>
      <c r="P25" s="65">
        <f>VLOOKUP($A25,'Return Data'!$B$7:$R$2843,11,0)</f>
        <v>3.0023</v>
      </c>
      <c r="Q25" s="66">
        <f t="shared" si="8"/>
        <v>24</v>
      </c>
      <c r="R25" s="65">
        <f>VLOOKUP($A25,'Return Data'!$B$7:$R$2843,12,0)</f>
        <v>2.9679000000000002</v>
      </c>
      <c r="S25" s="66">
        <f t="shared" si="9"/>
        <v>23</v>
      </c>
      <c r="T25" s="65">
        <f>VLOOKUP($A25,'Return Data'!$B$7:$R$2843,13,0)</f>
        <v>2.9807999999999999</v>
      </c>
      <c r="U25" s="66">
        <f t="shared" si="10"/>
        <v>20</v>
      </c>
      <c r="V25" s="65"/>
      <c r="W25" s="66"/>
      <c r="X25" s="65"/>
      <c r="Y25" s="66"/>
      <c r="Z25" s="65">
        <f>VLOOKUP($A25,'Return Data'!$B$7:$R$2843,16,0)</f>
        <v>4.1281999999999996</v>
      </c>
      <c r="AA25" s="67">
        <f t="shared" si="7"/>
        <v>10</v>
      </c>
    </row>
    <row r="26" spans="1:27" x14ac:dyDescent="0.3">
      <c r="A26" s="63" t="s">
        <v>1318</v>
      </c>
      <c r="B26" s="64">
        <f>VLOOKUP($A26,'Return Data'!$B$7:$R$2843,3,0)</f>
        <v>44376</v>
      </c>
      <c r="C26" s="65">
        <f>VLOOKUP($A26,'Return Data'!$B$7:$R$2843,4,0)</f>
        <v>2567.9940000000001</v>
      </c>
      <c r="D26" s="65">
        <f>VLOOKUP($A26,'Return Data'!$B$7:$R$2843,5,0)</f>
        <v>3.0301</v>
      </c>
      <c r="E26" s="66">
        <f t="shared" si="0"/>
        <v>19</v>
      </c>
      <c r="F26" s="65">
        <f>VLOOKUP($A26,'Return Data'!$B$7:$R$2843,6,0)</f>
        <v>3.0464000000000002</v>
      </c>
      <c r="G26" s="66">
        <f t="shared" si="1"/>
        <v>22</v>
      </c>
      <c r="H26" s="65">
        <f>VLOOKUP($A26,'Return Data'!$B$7:$R$2843,7,0)</f>
        <v>3.0465</v>
      </c>
      <c r="I26" s="66">
        <f t="shared" si="2"/>
        <v>22</v>
      </c>
      <c r="J26" s="65">
        <f>VLOOKUP($A26,'Return Data'!$B$7:$R$2843,8,0)</f>
        <v>3.0758000000000001</v>
      </c>
      <c r="K26" s="66">
        <f t="shared" si="3"/>
        <v>21</v>
      </c>
      <c r="L26" s="65">
        <f>VLOOKUP($A26,'Return Data'!$B$7:$R$2843,9,0)</f>
        <v>3.0758000000000001</v>
      </c>
      <c r="M26" s="66">
        <f t="shared" si="4"/>
        <v>20</v>
      </c>
      <c r="N26" s="65">
        <f>VLOOKUP($A26,'Return Data'!$B$7:$R$2843,10,0)</f>
        <v>3.0878999999999999</v>
      </c>
      <c r="O26" s="66">
        <f t="shared" si="5"/>
        <v>12</v>
      </c>
      <c r="P26" s="65">
        <f>VLOOKUP($A26,'Return Data'!$B$7:$R$2843,11,0)</f>
        <v>3.0388999999999999</v>
      </c>
      <c r="Q26" s="66">
        <f t="shared" si="8"/>
        <v>14</v>
      </c>
      <c r="R26" s="65">
        <f>VLOOKUP($A26,'Return Data'!$B$7:$R$2843,12,0)</f>
        <v>2.9870999999999999</v>
      </c>
      <c r="S26" s="66">
        <f t="shared" si="9"/>
        <v>19</v>
      </c>
      <c r="T26" s="65">
        <f>VLOOKUP($A26,'Return Data'!$B$7:$R$2843,13,0)</f>
        <v>2.9971000000000001</v>
      </c>
      <c r="U26" s="66">
        <f t="shared" si="10"/>
        <v>15</v>
      </c>
      <c r="V26" s="65">
        <f>VLOOKUP($A26,'Return Data'!$B$7:$R$2843,17,0)</f>
        <v>3.4426000000000001</v>
      </c>
      <c r="W26" s="66">
        <f t="shared" ref="W26:W36" si="11">RANK(V26,V$8:V$37,0)</f>
        <v>5</v>
      </c>
      <c r="X26" s="65">
        <f>VLOOKUP($A26,'Return Data'!$B$7:$R$2843,14,0)</f>
        <v>4.1230000000000002</v>
      </c>
      <c r="Y26" s="66">
        <f t="shared" ref="Y26:Y36" si="12">RANK(X26,X$8:X$37,0)</f>
        <v>4</v>
      </c>
      <c r="Z26" s="65">
        <f>VLOOKUP($A26,'Return Data'!$B$7:$R$2843,16,0)</f>
        <v>6.6742999999999997</v>
      </c>
      <c r="AA26" s="67">
        <f t="shared" si="7"/>
        <v>1</v>
      </c>
    </row>
    <row r="27" spans="1:27" x14ac:dyDescent="0.3">
      <c r="A27" s="63" t="s">
        <v>1320</v>
      </c>
      <c r="B27" s="64">
        <f>VLOOKUP($A27,'Return Data'!$B$7:$R$2843,3,0)</f>
        <v>44376</v>
      </c>
      <c r="C27" s="65">
        <f>VLOOKUP($A27,'Return Data'!$B$7:$R$2843,4,0)</f>
        <v>1072.2614000000001</v>
      </c>
      <c r="D27" s="65">
        <f>VLOOKUP($A27,'Return Data'!$B$7:$R$2843,5,0)</f>
        <v>3.0741000000000001</v>
      </c>
      <c r="E27" s="66">
        <f t="shared" si="0"/>
        <v>6</v>
      </c>
      <c r="F27" s="65">
        <f>VLOOKUP($A27,'Return Data'!$B$7:$R$2843,6,0)</f>
        <v>3.0859999999999999</v>
      </c>
      <c r="G27" s="66">
        <f t="shared" si="1"/>
        <v>8</v>
      </c>
      <c r="H27" s="65">
        <f>VLOOKUP($A27,'Return Data'!$B$7:$R$2843,7,0)</f>
        <v>3.0960999999999999</v>
      </c>
      <c r="I27" s="66">
        <f t="shared" si="2"/>
        <v>10</v>
      </c>
      <c r="J27" s="65">
        <f>VLOOKUP($A27,'Return Data'!$B$7:$R$2843,8,0)</f>
        <v>3.1027999999999998</v>
      </c>
      <c r="K27" s="66">
        <f t="shared" si="3"/>
        <v>13</v>
      </c>
      <c r="L27" s="65">
        <f>VLOOKUP($A27,'Return Data'!$B$7:$R$2843,9,0)</f>
        <v>3.0945</v>
      </c>
      <c r="M27" s="66">
        <f t="shared" si="4"/>
        <v>14</v>
      </c>
      <c r="N27" s="65">
        <f>VLOOKUP($A27,'Return Data'!$B$7:$R$2843,10,0)</f>
        <v>3.0764</v>
      </c>
      <c r="O27" s="66">
        <f t="shared" si="5"/>
        <v>16</v>
      </c>
      <c r="P27" s="65">
        <f>VLOOKUP($A27,'Return Data'!$B$7:$R$2843,11,0)</f>
        <v>3.0049000000000001</v>
      </c>
      <c r="Q27" s="66">
        <f t="shared" si="8"/>
        <v>23</v>
      </c>
      <c r="R27" s="65">
        <f>VLOOKUP($A27,'Return Data'!$B$7:$R$2843,12,0)</f>
        <v>2.9550000000000001</v>
      </c>
      <c r="S27" s="66">
        <f t="shared" si="9"/>
        <v>25</v>
      </c>
      <c r="T27" s="65">
        <f>VLOOKUP($A27,'Return Data'!$B$7:$R$2843,13,0)</f>
        <v>2.9632999999999998</v>
      </c>
      <c r="U27" s="66">
        <f t="shared" si="10"/>
        <v>23</v>
      </c>
      <c r="V27" s="65"/>
      <c r="W27" s="66"/>
      <c r="X27" s="65"/>
      <c r="Y27" s="66"/>
      <c r="Z27" s="65">
        <f>VLOOKUP($A27,'Return Data'!$B$7:$R$2843,16,0)</f>
        <v>3.6122000000000001</v>
      </c>
      <c r="AA27" s="67">
        <f t="shared" si="7"/>
        <v>24</v>
      </c>
    </row>
    <row r="28" spans="1:27" x14ac:dyDescent="0.3">
      <c r="A28" s="63" t="s">
        <v>1322</v>
      </c>
      <c r="B28" s="64">
        <f>VLOOKUP($A28,'Return Data'!$B$7:$R$2843,3,0)</f>
        <v>44376</v>
      </c>
      <c r="C28" s="65">
        <f>VLOOKUP($A28,'Return Data'!$B$7:$R$2843,4,0)</f>
        <v>1071.2162000000001</v>
      </c>
      <c r="D28" s="65">
        <f>VLOOKUP($A28,'Return Data'!$B$7:$R$2843,5,0)</f>
        <v>3.0327999999999999</v>
      </c>
      <c r="E28" s="66">
        <f t="shared" si="0"/>
        <v>17</v>
      </c>
      <c r="F28" s="65">
        <f>VLOOKUP($A28,'Return Data'!$B$7:$R$2843,6,0)</f>
        <v>3.0731000000000002</v>
      </c>
      <c r="G28" s="66">
        <f t="shared" si="1"/>
        <v>15</v>
      </c>
      <c r="H28" s="65">
        <f>VLOOKUP($A28,'Return Data'!$B$7:$R$2843,7,0)</f>
        <v>3.0966999999999998</v>
      </c>
      <c r="I28" s="66">
        <f t="shared" si="2"/>
        <v>8</v>
      </c>
      <c r="J28" s="65">
        <f>VLOOKUP($A28,'Return Data'!$B$7:$R$2843,8,0)</f>
        <v>3.1122000000000001</v>
      </c>
      <c r="K28" s="66">
        <f t="shared" si="3"/>
        <v>10</v>
      </c>
      <c r="L28" s="65">
        <f>VLOOKUP($A28,'Return Data'!$B$7:$R$2843,9,0)</f>
        <v>3.1</v>
      </c>
      <c r="M28" s="66">
        <f t="shared" si="4"/>
        <v>11</v>
      </c>
      <c r="N28" s="65">
        <f>VLOOKUP($A28,'Return Data'!$B$7:$R$2843,10,0)</f>
        <v>3.1225000000000001</v>
      </c>
      <c r="O28" s="66">
        <f t="shared" si="5"/>
        <v>8</v>
      </c>
      <c r="P28" s="65">
        <f>VLOOKUP($A28,'Return Data'!$B$7:$R$2843,11,0)</f>
        <v>3.0516999999999999</v>
      </c>
      <c r="Q28" s="66">
        <f t="shared" si="8"/>
        <v>10</v>
      </c>
      <c r="R28" s="65">
        <f>VLOOKUP($A28,'Return Data'!$B$7:$R$2843,12,0)</f>
        <v>3.0110000000000001</v>
      </c>
      <c r="S28" s="66">
        <f t="shared" si="9"/>
        <v>10</v>
      </c>
      <c r="T28" s="65">
        <f>VLOOKUP($A28,'Return Data'!$B$7:$R$2843,13,0)</f>
        <v>3.0381</v>
      </c>
      <c r="U28" s="66">
        <f t="shared" si="10"/>
        <v>8</v>
      </c>
      <c r="V28" s="65"/>
      <c r="W28" s="66"/>
      <c r="X28" s="65"/>
      <c r="Y28" s="66"/>
      <c r="Z28" s="65">
        <f>VLOOKUP($A28,'Return Data'!$B$7:$R$2843,16,0)</f>
        <v>3.6154999999999999</v>
      </c>
      <c r="AA28" s="67">
        <f t="shared" si="7"/>
        <v>23</v>
      </c>
    </row>
    <row r="29" spans="1:27" x14ac:dyDescent="0.3">
      <c r="A29" s="63" t="s">
        <v>1324</v>
      </c>
      <c r="B29" s="64">
        <f>VLOOKUP($A29,'Return Data'!$B$7:$R$2843,3,0)</f>
        <v>44376</v>
      </c>
      <c r="C29" s="65">
        <f>VLOOKUP($A29,'Return Data'!$B$7:$R$2843,4,0)</f>
        <v>1060.8592000000001</v>
      </c>
      <c r="D29" s="65">
        <f>VLOOKUP($A29,'Return Data'!$B$7:$R$2843,5,0)</f>
        <v>3.1105999999999998</v>
      </c>
      <c r="E29" s="66">
        <f t="shared" si="0"/>
        <v>4</v>
      </c>
      <c r="F29" s="65">
        <f>VLOOKUP($A29,'Return Data'!$B$7:$R$2843,6,0)</f>
        <v>3.1269</v>
      </c>
      <c r="G29" s="66">
        <f t="shared" si="1"/>
        <v>3</v>
      </c>
      <c r="H29" s="65">
        <f>VLOOKUP($A29,'Return Data'!$B$7:$R$2843,7,0)</f>
        <v>3.1347999999999998</v>
      </c>
      <c r="I29" s="66">
        <f t="shared" si="2"/>
        <v>3</v>
      </c>
      <c r="J29" s="65">
        <f>VLOOKUP($A29,'Return Data'!$B$7:$R$2843,8,0)</f>
        <v>3.1457999999999999</v>
      </c>
      <c r="K29" s="66">
        <f t="shared" si="3"/>
        <v>4</v>
      </c>
      <c r="L29" s="65">
        <f>VLOOKUP($A29,'Return Data'!$B$7:$R$2843,9,0)</f>
        <v>3.1400999999999999</v>
      </c>
      <c r="M29" s="66">
        <f t="shared" si="4"/>
        <v>5</v>
      </c>
      <c r="N29" s="65">
        <f>VLOOKUP($A29,'Return Data'!$B$7:$R$2843,10,0)</f>
        <v>3.1362000000000001</v>
      </c>
      <c r="O29" s="66">
        <f t="shared" si="5"/>
        <v>4</v>
      </c>
      <c r="P29" s="65">
        <f>VLOOKUP($A29,'Return Data'!$B$7:$R$2843,11,0)</f>
        <v>3.0926</v>
      </c>
      <c r="Q29" s="66">
        <f t="shared" si="8"/>
        <v>5</v>
      </c>
      <c r="R29" s="65">
        <f>VLOOKUP($A29,'Return Data'!$B$7:$R$2843,12,0)</f>
        <v>3.0573999999999999</v>
      </c>
      <c r="S29" s="66">
        <f t="shared" si="9"/>
        <v>5</v>
      </c>
      <c r="T29" s="65">
        <f>VLOOKUP($A29,'Return Data'!$B$7:$R$2843,13,0)</f>
        <v>3.0760999999999998</v>
      </c>
      <c r="U29" s="66">
        <f t="shared" ref="U29" si="13">RANK(T29,T$8:T$37,0)</f>
        <v>2</v>
      </c>
      <c r="V29" s="65"/>
      <c r="W29" s="66"/>
      <c r="X29" s="65"/>
      <c r="Y29" s="66"/>
      <c r="Z29" s="65">
        <f>VLOOKUP($A29,'Return Data'!$B$7:$R$2843,16,0)</f>
        <v>3.5219</v>
      </c>
      <c r="AA29" s="67">
        <f t="shared" si="7"/>
        <v>25</v>
      </c>
    </row>
    <row r="30" spans="1:27" x14ac:dyDescent="0.3">
      <c r="A30" s="63" t="s">
        <v>1326</v>
      </c>
      <c r="B30" s="64">
        <f>VLOOKUP($A30,'Return Data'!$B$7:$R$2843,3,0)</f>
        <v>44376</v>
      </c>
      <c r="C30" s="65">
        <f>VLOOKUP($A30,'Return Data'!$B$7:$R$2843,4,0)</f>
        <v>111.0633</v>
      </c>
      <c r="D30" s="65">
        <f>VLOOKUP($A30,'Return Data'!$B$7:$R$2843,5,0)</f>
        <v>3.0238</v>
      </c>
      <c r="E30" s="66">
        <f t="shared" si="0"/>
        <v>20</v>
      </c>
      <c r="F30" s="65">
        <f>VLOOKUP($A30,'Return Data'!$B$7:$R$2843,6,0)</f>
        <v>3.0821000000000001</v>
      </c>
      <c r="G30" s="66">
        <f t="shared" si="1"/>
        <v>11</v>
      </c>
      <c r="H30" s="65">
        <f>VLOOKUP($A30,'Return Data'!$B$7:$R$2843,7,0)</f>
        <v>3.0863999999999998</v>
      </c>
      <c r="I30" s="66">
        <f t="shared" si="2"/>
        <v>13</v>
      </c>
      <c r="J30" s="65">
        <f>VLOOKUP($A30,'Return Data'!$B$7:$R$2843,8,0)</f>
        <v>3.1</v>
      </c>
      <c r="K30" s="66">
        <f t="shared" si="3"/>
        <v>14</v>
      </c>
      <c r="L30" s="65">
        <f>VLOOKUP($A30,'Return Data'!$B$7:$R$2843,9,0)</f>
        <v>3.0811000000000002</v>
      </c>
      <c r="M30" s="66">
        <f t="shared" si="4"/>
        <v>17</v>
      </c>
      <c r="N30" s="65">
        <f>VLOOKUP($A30,'Return Data'!$B$7:$R$2843,10,0)</f>
        <v>3.0714000000000001</v>
      </c>
      <c r="O30" s="66">
        <f t="shared" si="5"/>
        <v>19</v>
      </c>
      <c r="P30" s="65">
        <f>VLOOKUP($A30,'Return Data'!$B$7:$R$2843,11,0)</f>
        <v>3.0156000000000001</v>
      </c>
      <c r="Q30" s="66">
        <f t="shared" si="8"/>
        <v>20</v>
      </c>
      <c r="R30" s="65">
        <f>VLOOKUP($A30,'Return Data'!$B$7:$R$2843,12,0)</f>
        <v>2.9881000000000002</v>
      </c>
      <c r="S30" s="66">
        <f t="shared" si="9"/>
        <v>18</v>
      </c>
      <c r="T30" s="65">
        <f>VLOOKUP($A30,'Return Data'!$B$7:$R$2843,13,0)</f>
        <v>3.0051999999999999</v>
      </c>
      <c r="U30" s="66">
        <f t="shared" si="10"/>
        <v>13</v>
      </c>
      <c r="V30" s="65"/>
      <c r="W30" s="66"/>
      <c r="X30" s="65"/>
      <c r="Y30" s="66"/>
      <c r="Z30" s="65">
        <f>VLOOKUP($A30,'Return Data'!$B$7:$R$2843,16,0)</f>
        <v>4.2321</v>
      </c>
      <c r="AA30" s="67">
        <f t="shared" si="7"/>
        <v>9</v>
      </c>
    </row>
    <row r="31" spans="1:27" x14ac:dyDescent="0.3">
      <c r="A31" s="63" t="s">
        <v>1328</v>
      </c>
      <c r="B31" s="64">
        <f>VLOOKUP($A31,'Return Data'!$B$7:$R$2843,3,0)</f>
        <v>44376</v>
      </c>
      <c r="C31" s="65">
        <f>VLOOKUP($A31,'Return Data'!$B$7:$R$2843,4,0)</f>
        <v>1068.5259000000001</v>
      </c>
      <c r="D31" s="65">
        <f>VLOOKUP($A31,'Return Data'!$B$7:$R$2843,5,0)</f>
        <v>3.1566000000000001</v>
      </c>
      <c r="E31" s="66">
        <f t="shared" si="0"/>
        <v>2</v>
      </c>
      <c r="F31" s="65">
        <f>VLOOKUP($A31,'Return Data'!$B$7:$R$2843,6,0)</f>
        <v>3.1901999999999999</v>
      </c>
      <c r="G31" s="66">
        <f t="shared" si="1"/>
        <v>1</v>
      </c>
      <c r="H31" s="65">
        <f>VLOOKUP($A31,'Return Data'!$B$7:$R$2843,7,0)</f>
        <v>3.1884999999999999</v>
      </c>
      <c r="I31" s="66">
        <f t="shared" si="2"/>
        <v>1</v>
      </c>
      <c r="J31" s="65">
        <f>VLOOKUP($A31,'Return Data'!$B$7:$R$2843,8,0)</f>
        <v>3.2120000000000002</v>
      </c>
      <c r="K31" s="66">
        <f t="shared" si="3"/>
        <v>2</v>
      </c>
      <c r="L31" s="65">
        <f>VLOOKUP($A31,'Return Data'!$B$7:$R$2843,9,0)</f>
        <v>3.1958000000000002</v>
      </c>
      <c r="M31" s="66">
        <f t="shared" si="4"/>
        <v>3</v>
      </c>
      <c r="N31" s="65">
        <f>VLOOKUP($A31,'Return Data'!$B$7:$R$2843,10,0)</f>
        <v>3.1915</v>
      </c>
      <c r="O31" s="66">
        <f t="shared" si="5"/>
        <v>1</v>
      </c>
      <c r="P31" s="65">
        <f>VLOOKUP($A31,'Return Data'!$B$7:$R$2843,11,0)</f>
        <v>3.1040999999999999</v>
      </c>
      <c r="Q31" s="66">
        <f t="shared" si="8"/>
        <v>1</v>
      </c>
      <c r="R31" s="65">
        <f>VLOOKUP($A31,'Return Data'!$B$7:$R$2843,12,0)</f>
        <v>3.0596999999999999</v>
      </c>
      <c r="S31" s="66">
        <f t="shared" si="9"/>
        <v>3</v>
      </c>
      <c r="T31" s="65">
        <f>VLOOKUP($A31,'Return Data'!$B$7:$R$2843,13,0)</f>
        <v>3.0632999999999999</v>
      </c>
      <c r="U31" s="66">
        <f t="shared" si="10"/>
        <v>6</v>
      </c>
      <c r="V31" s="65"/>
      <c r="W31" s="66"/>
      <c r="X31" s="65"/>
      <c r="Y31" s="66"/>
      <c r="Z31" s="65">
        <f>VLOOKUP($A31,'Return Data'!$B$7:$R$2843,16,0)</f>
        <v>3.6656</v>
      </c>
      <c r="AA31" s="67">
        <f t="shared" si="7"/>
        <v>21</v>
      </c>
    </row>
    <row r="32" spans="1:27" x14ac:dyDescent="0.3">
      <c r="A32" s="63" t="s">
        <v>1330</v>
      </c>
      <c r="B32" s="64">
        <f>VLOOKUP($A32,'Return Data'!$B$7:$R$2843,3,0)</f>
        <v>44376</v>
      </c>
      <c r="C32" s="65">
        <f>VLOOKUP($A32,'Return Data'!$B$7:$R$2843,4,0)</f>
        <v>3344.7869999999998</v>
      </c>
      <c r="D32" s="65">
        <f>VLOOKUP($A32,'Return Data'!$B$7:$R$2843,5,0)</f>
        <v>3.0438000000000001</v>
      </c>
      <c r="E32" s="66">
        <f t="shared" si="0"/>
        <v>13</v>
      </c>
      <c r="F32" s="65">
        <f>VLOOKUP($A32,'Return Data'!$B$7:$R$2843,6,0)</f>
        <v>3.0828000000000002</v>
      </c>
      <c r="G32" s="66">
        <f t="shared" si="1"/>
        <v>10</v>
      </c>
      <c r="H32" s="65">
        <f>VLOOKUP($A32,'Return Data'!$B$7:$R$2843,7,0)</f>
        <v>3.0962999999999998</v>
      </c>
      <c r="I32" s="66">
        <f t="shared" si="2"/>
        <v>9</v>
      </c>
      <c r="J32" s="65">
        <f>VLOOKUP($A32,'Return Data'!$B$7:$R$2843,8,0)</f>
        <v>3.1227999999999998</v>
      </c>
      <c r="K32" s="66">
        <f t="shared" si="3"/>
        <v>7</v>
      </c>
      <c r="L32" s="65">
        <f>VLOOKUP($A32,'Return Data'!$B$7:$R$2843,9,0)</f>
        <v>3.1118000000000001</v>
      </c>
      <c r="M32" s="66">
        <f t="shared" si="4"/>
        <v>9</v>
      </c>
      <c r="N32" s="65">
        <f>VLOOKUP($A32,'Return Data'!$B$7:$R$2843,10,0)</f>
        <v>3.1124999999999998</v>
      </c>
      <c r="O32" s="66">
        <f t="shared" si="5"/>
        <v>9</v>
      </c>
      <c r="P32" s="65">
        <f>VLOOKUP($A32,'Return Data'!$B$7:$R$2843,11,0)</f>
        <v>3.0474999999999999</v>
      </c>
      <c r="Q32" s="66">
        <f t="shared" si="8"/>
        <v>12</v>
      </c>
      <c r="R32" s="65">
        <f>VLOOKUP($A32,'Return Data'!$B$7:$R$2843,12,0)</f>
        <v>3.0005000000000002</v>
      </c>
      <c r="S32" s="66">
        <f t="shared" si="9"/>
        <v>13</v>
      </c>
      <c r="T32" s="65">
        <f>VLOOKUP($A32,'Return Data'!$B$7:$R$2843,13,0)</f>
        <v>3.0148000000000001</v>
      </c>
      <c r="U32" s="66">
        <f t="shared" si="10"/>
        <v>10</v>
      </c>
      <c r="V32" s="65">
        <f>VLOOKUP($A32,'Return Data'!$B$7:$R$2843,17,0)</f>
        <v>3.698</v>
      </c>
      <c r="W32" s="66">
        <f t="shared" si="11"/>
        <v>2</v>
      </c>
      <c r="X32" s="65">
        <f>VLOOKUP($A32,'Return Data'!$B$7:$R$2843,14,0)</f>
        <v>4.5340999999999996</v>
      </c>
      <c r="Y32" s="66">
        <f t="shared" si="12"/>
        <v>2</v>
      </c>
      <c r="Z32" s="65">
        <f>VLOOKUP($A32,'Return Data'!$B$7:$R$2843,16,0)</f>
        <v>6.6421000000000001</v>
      </c>
      <c r="AA32" s="67">
        <f t="shared" si="7"/>
        <v>2</v>
      </c>
    </row>
    <row r="33" spans="1:27" x14ac:dyDescent="0.3">
      <c r="A33" s="63" t="s">
        <v>1332</v>
      </c>
      <c r="B33" s="64">
        <f>VLOOKUP($A33,'Return Data'!$B$7:$R$2843,3,0)</f>
        <v>44376</v>
      </c>
      <c r="C33" s="65">
        <f>VLOOKUP($A33,'Return Data'!$B$7:$R$2843,4,0)</f>
        <v>1100.2312999999999</v>
      </c>
      <c r="D33" s="65">
        <f>VLOOKUP($A33,'Return Data'!$B$7:$R$2843,5,0)</f>
        <v>2.9826999999999999</v>
      </c>
      <c r="E33" s="66">
        <f t="shared" si="0"/>
        <v>25</v>
      </c>
      <c r="F33" s="65">
        <f>VLOOKUP($A33,'Return Data'!$B$7:$R$2843,6,0)</f>
        <v>3.0064000000000002</v>
      </c>
      <c r="G33" s="66">
        <f t="shared" si="1"/>
        <v>27</v>
      </c>
      <c r="H33" s="65">
        <f>VLOOKUP($A33,'Return Data'!$B$7:$R$2843,7,0)</f>
        <v>3.0078</v>
      </c>
      <c r="I33" s="66">
        <f t="shared" si="2"/>
        <v>27</v>
      </c>
      <c r="J33" s="65">
        <f>VLOOKUP($A33,'Return Data'!$B$7:$R$2843,8,0)</f>
        <v>3.0222000000000002</v>
      </c>
      <c r="K33" s="66">
        <f t="shared" si="3"/>
        <v>27</v>
      </c>
      <c r="L33" s="65">
        <f>VLOOKUP($A33,'Return Data'!$B$7:$R$2843,9,0)</f>
        <v>3.0118999999999998</v>
      </c>
      <c r="M33" s="66">
        <f t="shared" si="4"/>
        <v>28</v>
      </c>
      <c r="N33" s="65">
        <f>VLOOKUP($A33,'Return Data'!$B$7:$R$2843,10,0)</f>
        <v>3.0167000000000002</v>
      </c>
      <c r="O33" s="66">
        <f t="shared" si="5"/>
        <v>28</v>
      </c>
      <c r="P33" s="65">
        <f>VLOOKUP($A33,'Return Data'!$B$7:$R$2843,11,0)</f>
        <v>2.9733000000000001</v>
      </c>
      <c r="Q33" s="66">
        <f t="shared" si="8"/>
        <v>28</v>
      </c>
      <c r="R33" s="65">
        <f>VLOOKUP($A33,'Return Data'!$B$7:$R$2843,12,0)</f>
        <v>2.9376000000000002</v>
      </c>
      <c r="S33" s="66">
        <f t="shared" si="9"/>
        <v>28</v>
      </c>
      <c r="T33" s="65">
        <f>VLOOKUP($A33,'Return Data'!$B$7:$R$2843,13,0)</f>
        <v>2.9493</v>
      </c>
      <c r="U33" s="66">
        <f t="shared" si="10"/>
        <v>24</v>
      </c>
      <c r="V33" s="65"/>
      <c r="W33" s="66"/>
      <c r="X33" s="65"/>
      <c r="Y33" s="66"/>
      <c r="Z33" s="65">
        <f>VLOOKUP($A33,'Return Data'!$B$7:$R$2843,16,0)</f>
        <v>4.2794999999999996</v>
      </c>
      <c r="AA33" s="67">
        <f t="shared" si="7"/>
        <v>6</v>
      </c>
    </row>
    <row r="34" spans="1:27" x14ac:dyDescent="0.3">
      <c r="A34" s="63" t="s">
        <v>1334</v>
      </c>
      <c r="B34" s="64">
        <f>VLOOKUP($A34,'Return Data'!$B$7:$R$2843,3,0)</f>
        <v>44376</v>
      </c>
      <c r="C34" s="65">
        <f>VLOOKUP($A34,'Return Data'!$B$7:$R$2843,4,0)</f>
        <v>1091.7989</v>
      </c>
      <c r="D34" s="65">
        <f>VLOOKUP($A34,'Return Data'!$B$7:$R$2843,5,0)</f>
        <v>3.0457999999999998</v>
      </c>
      <c r="E34" s="66">
        <f t="shared" si="0"/>
        <v>12</v>
      </c>
      <c r="F34" s="65">
        <f>VLOOKUP($A34,'Return Data'!$B$7:$R$2843,6,0)</f>
        <v>3.0619000000000001</v>
      </c>
      <c r="G34" s="66">
        <f t="shared" si="1"/>
        <v>18</v>
      </c>
      <c r="H34" s="65">
        <f>VLOOKUP($A34,'Return Data'!$B$7:$R$2843,7,0)</f>
        <v>3.0817999999999999</v>
      </c>
      <c r="I34" s="66">
        <f t="shared" si="2"/>
        <v>14</v>
      </c>
      <c r="J34" s="65">
        <f>VLOOKUP($A34,'Return Data'!$B$7:$R$2843,8,0)</f>
        <v>3.0941000000000001</v>
      </c>
      <c r="K34" s="66">
        <f t="shared" si="3"/>
        <v>18</v>
      </c>
      <c r="L34" s="65">
        <f>VLOOKUP($A34,'Return Data'!$B$7:$R$2843,9,0)</f>
        <v>3.0832999999999999</v>
      </c>
      <c r="M34" s="66">
        <f t="shared" si="4"/>
        <v>16</v>
      </c>
      <c r="N34" s="65">
        <f>VLOOKUP($A34,'Return Data'!$B$7:$R$2843,10,0)</f>
        <v>3.0724</v>
      </c>
      <c r="O34" s="66">
        <f t="shared" si="5"/>
        <v>18</v>
      </c>
      <c r="P34" s="65">
        <f>VLOOKUP($A34,'Return Data'!$B$7:$R$2843,11,0)</f>
        <v>3.028</v>
      </c>
      <c r="Q34" s="66">
        <f t="shared" si="8"/>
        <v>16</v>
      </c>
      <c r="R34" s="65">
        <f>VLOOKUP($A34,'Return Data'!$B$7:$R$2843,12,0)</f>
        <v>2.9943</v>
      </c>
      <c r="S34" s="66">
        <f t="shared" si="9"/>
        <v>15</v>
      </c>
      <c r="T34" s="65">
        <f>VLOOKUP($A34,'Return Data'!$B$7:$R$2843,13,0)</f>
        <v>3.0105</v>
      </c>
      <c r="U34" s="66">
        <f t="shared" si="10"/>
        <v>11</v>
      </c>
      <c r="V34" s="65"/>
      <c r="W34" s="66"/>
      <c r="X34" s="65"/>
      <c r="Y34" s="66"/>
      <c r="Z34" s="65">
        <f>VLOOKUP($A34,'Return Data'!$B$7:$R$2843,16,0)</f>
        <v>3.9468999999999999</v>
      </c>
      <c r="AA34" s="67">
        <f t="shared" si="7"/>
        <v>13</v>
      </c>
    </row>
    <row r="35" spans="1:27" x14ac:dyDescent="0.3">
      <c r="A35" s="63" t="s">
        <v>1336</v>
      </c>
      <c r="B35" s="64">
        <f>VLOOKUP($A35,'Return Data'!$B$7:$R$2843,3,0)</f>
        <v>44376</v>
      </c>
      <c r="C35" s="65">
        <f>VLOOKUP($A35,'Return Data'!$B$7:$R$2843,4,0)</f>
        <v>1089.7583</v>
      </c>
      <c r="D35" s="65">
        <f>VLOOKUP($A35,'Return Data'!$B$7:$R$2843,5,0)</f>
        <v>2.9979</v>
      </c>
      <c r="E35" s="66">
        <f t="shared" si="0"/>
        <v>23</v>
      </c>
      <c r="F35" s="65">
        <f>VLOOKUP($A35,'Return Data'!$B$7:$R$2843,6,0)</f>
        <v>3.0844</v>
      </c>
      <c r="G35" s="66">
        <f t="shared" si="1"/>
        <v>9</v>
      </c>
      <c r="H35" s="65">
        <f>VLOOKUP($A35,'Return Data'!$B$7:$R$2843,7,0)</f>
        <v>3.0764999999999998</v>
      </c>
      <c r="I35" s="66">
        <f t="shared" si="2"/>
        <v>16</v>
      </c>
      <c r="J35" s="65">
        <f>VLOOKUP($A35,'Return Data'!$B$7:$R$2843,8,0)</f>
        <v>3.0979999999999999</v>
      </c>
      <c r="K35" s="66">
        <f t="shared" si="3"/>
        <v>16</v>
      </c>
      <c r="L35" s="65">
        <f>VLOOKUP($A35,'Return Data'!$B$7:$R$2843,9,0)</f>
        <v>3.0615000000000001</v>
      </c>
      <c r="M35" s="66">
        <f t="shared" si="4"/>
        <v>24</v>
      </c>
      <c r="N35" s="65">
        <f>VLOOKUP($A35,'Return Data'!$B$7:$R$2843,10,0)</f>
        <v>3.0590000000000002</v>
      </c>
      <c r="O35" s="66">
        <f t="shared" si="5"/>
        <v>23</v>
      </c>
      <c r="P35" s="65">
        <f>VLOOKUP($A35,'Return Data'!$B$7:$R$2843,11,0)</f>
        <v>3.0122</v>
      </c>
      <c r="Q35" s="66">
        <f t="shared" si="8"/>
        <v>21</v>
      </c>
      <c r="R35" s="65">
        <f>VLOOKUP($A35,'Return Data'!$B$7:$R$2843,12,0)</f>
        <v>2.9698000000000002</v>
      </c>
      <c r="S35" s="66">
        <f t="shared" si="9"/>
        <v>22</v>
      </c>
      <c r="T35" s="65">
        <f>VLOOKUP($A35,'Return Data'!$B$7:$R$2843,13,0)</f>
        <v>2.9864999999999999</v>
      </c>
      <c r="U35" s="66">
        <f t="shared" si="10"/>
        <v>18</v>
      </c>
      <c r="V35" s="65"/>
      <c r="W35" s="66"/>
      <c r="X35" s="65"/>
      <c r="Y35" s="66"/>
      <c r="Z35" s="65">
        <f>VLOOKUP($A35,'Return Data'!$B$7:$R$2843,16,0)</f>
        <v>3.8687999999999998</v>
      </c>
      <c r="AA35" s="67">
        <f t="shared" si="7"/>
        <v>16</v>
      </c>
    </row>
    <row r="36" spans="1:27" x14ac:dyDescent="0.3">
      <c r="A36" s="63" t="s">
        <v>1338</v>
      </c>
      <c r="B36" s="64">
        <f>VLOOKUP($A36,'Return Data'!$B$7:$R$2843,3,0)</f>
        <v>44376</v>
      </c>
      <c r="C36" s="65">
        <f>VLOOKUP($A36,'Return Data'!$B$7:$R$2843,4,0)</f>
        <v>2815.0770000000002</v>
      </c>
      <c r="D36" s="65">
        <f>VLOOKUP($A36,'Return Data'!$B$7:$R$2843,5,0)</f>
        <v>3.0693000000000001</v>
      </c>
      <c r="E36" s="66">
        <f t="shared" si="0"/>
        <v>8</v>
      </c>
      <c r="F36" s="65">
        <f>VLOOKUP($A36,'Return Data'!$B$7:$R$2843,6,0)</f>
        <v>3.0918999999999999</v>
      </c>
      <c r="G36" s="66">
        <f t="shared" si="1"/>
        <v>7</v>
      </c>
      <c r="H36" s="65">
        <f>VLOOKUP($A36,'Return Data'!$B$7:$R$2843,7,0)</f>
        <v>3.0994000000000002</v>
      </c>
      <c r="I36" s="66">
        <f t="shared" si="2"/>
        <v>6</v>
      </c>
      <c r="J36" s="65">
        <f>VLOOKUP($A36,'Return Data'!$B$7:$R$2843,8,0)</f>
        <v>3.1217000000000001</v>
      </c>
      <c r="K36" s="66">
        <f t="shared" si="3"/>
        <v>8</v>
      </c>
      <c r="L36" s="65">
        <f>VLOOKUP($A36,'Return Data'!$B$7:$R$2843,9,0)</f>
        <v>3.1172</v>
      </c>
      <c r="M36" s="66">
        <f t="shared" si="4"/>
        <v>7</v>
      </c>
      <c r="N36" s="65">
        <f>VLOOKUP($A36,'Return Data'!$B$7:$R$2843,10,0)</f>
        <v>3.1063000000000001</v>
      </c>
      <c r="O36" s="66">
        <f t="shared" si="5"/>
        <v>11</v>
      </c>
      <c r="P36" s="65">
        <f>VLOOKUP($A36,'Return Data'!$B$7:$R$2843,11,0)</f>
        <v>3.0588000000000002</v>
      </c>
      <c r="Q36" s="66">
        <f t="shared" si="8"/>
        <v>8</v>
      </c>
      <c r="R36" s="65">
        <f>VLOOKUP($A36,'Return Data'!$B$7:$R$2843,12,0)</f>
        <v>3.0219</v>
      </c>
      <c r="S36" s="66">
        <f t="shared" si="9"/>
        <v>9</v>
      </c>
      <c r="T36" s="65">
        <f>VLOOKUP($A36,'Return Data'!$B$7:$R$2843,13,0)</f>
        <v>3.0438000000000001</v>
      </c>
      <c r="U36" s="66">
        <f t="shared" si="10"/>
        <v>7</v>
      </c>
      <c r="V36" s="65">
        <f>VLOOKUP($A36,'Return Data'!$B$7:$R$2843,17,0)</f>
        <v>3.7326000000000001</v>
      </c>
      <c r="W36" s="66">
        <f t="shared" si="11"/>
        <v>1</v>
      </c>
      <c r="X36" s="65">
        <f>VLOOKUP($A36,'Return Data'!$B$7:$R$2843,14,0)</f>
        <v>4.5747999999999998</v>
      </c>
      <c r="Y36" s="66">
        <f t="shared" si="12"/>
        <v>1</v>
      </c>
      <c r="Z36" s="65">
        <f>VLOOKUP($A36,'Return Data'!$B$7:$R$2843,16,0)</f>
        <v>6.0686</v>
      </c>
      <c r="AA36" s="67">
        <f t="shared" si="7"/>
        <v>3</v>
      </c>
    </row>
    <row r="37" spans="1:27" x14ac:dyDescent="0.3">
      <c r="A37" s="63" t="s">
        <v>1340</v>
      </c>
      <c r="B37" s="64">
        <f>VLOOKUP($A37,'Return Data'!$B$7:$R$2843,3,0)</f>
        <v>44376</v>
      </c>
      <c r="C37" s="65">
        <f>VLOOKUP($A37,'Return Data'!$B$7:$R$2843,4,0)</f>
        <v>1066.1439</v>
      </c>
      <c r="D37" s="65">
        <f>VLOOKUP($A37,'Return Data'!$B$7:$R$2843,5,0)</f>
        <v>2.7972999999999999</v>
      </c>
      <c r="E37" s="66">
        <f t="shared" si="0"/>
        <v>30</v>
      </c>
      <c r="F37" s="65">
        <f>VLOOKUP($A37,'Return Data'!$B$7:$R$2843,6,0)</f>
        <v>2.7909999999999999</v>
      </c>
      <c r="G37" s="66">
        <f t="shared" si="1"/>
        <v>30</v>
      </c>
      <c r="H37" s="65">
        <f>VLOOKUP($A37,'Return Data'!$B$7:$R$2843,7,0)</f>
        <v>2.7980999999999998</v>
      </c>
      <c r="I37" s="66">
        <f t="shared" si="2"/>
        <v>30</v>
      </c>
      <c r="J37" s="65">
        <f>VLOOKUP($A37,'Return Data'!$B$7:$R$2843,8,0)</f>
        <v>2.8380000000000001</v>
      </c>
      <c r="K37" s="66">
        <f t="shared" si="3"/>
        <v>30</v>
      </c>
      <c r="L37" s="65">
        <f>VLOOKUP($A37,'Return Data'!$B$7:$R$2843,9,0)</f>
        <v>3.2827000000000002</v>
      </c>
      <c r="M37" s="66">
        <f t="shared" si="4"/>
        <v>1</v>
      </c>
      <c r="N37" s="65">
        <f>VLOOKUP($A37,'Return Data'!$B$7:$R$2843,10,0)</f>
        <v>3.0842000000000001</v>
      </c>
      <c r="O37" s="66">
        <f t="shared" si="5"/>
        <v>14</v>
      </c>
      <c r="P37" s="65">
        <f>VLOOKUP($A37,'Return Data'!$B$7:$R$2843,11,0)</f>
        <v>2.9954000000000001</v>
      </c>
      <c r="Q37" s="66">
        <f t="shared" si="8"/>
        <v>26</v>
      </c>
      <c r="R37" s="65">
        <f>VLOOKUP($A37,'Return Data'!$B$7:$R$2843,12,0)</f>
        <v>2.9386999999999999</v>
      </c>
      <c r="S37" s="66">
        <f t="shared" si="9"/>
        <v>27</v>
      </c>
      <c r="T37" s="65">
        <f>VLOOKUP($A37,'Return Data'!$B$7:$R$2843,13,0)</f>
        <v>2.9432999999999998</v>
      </c>
      <c r="U37" s="66">
        <f t="shared" si="10"/>
        <v>25</v>
      </c>
      <c r="V37" s="65"/>
      <c r="W37" s="66"/>
      <c r="X37" s="65"/>
      <c r="Y37" s="66"/>
      <c r="Z37" s="65">
        <f>VLOOKUP($A37,'Return Data'!$B$7:$R$2843,16,0)</f>
        <v>3.5186999999999999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3.0307933333333335</v>
      </c>
      <c r="E39" s="74"/>
      <c r="F39" s="75">
        <f>AVERAGE(F8:F37)</f>
        <v>3.0591966666666668</v>
      </c>
      <c r="G39" s="74"/>
      <c r="H39" s="75">
        <f>AVERAGE(H8:H37)</f>
        <v>3.0646100000000005</v>
      </c>
      <c r="I39" s="74"/>
      <c r="J39" s="75">
        <f>AVERAGE(J8:J37)</f>
        <v>3.0929899999999995</v>
      </c>
      <c r="K39" s="74"/>
      <c r="L39" s="75">
        <f>AVERAGE(L8:L37)</f>
        <v>3.0945066666666667</v>
      </c>
      <c r="M39" s="74"/>
      <c r="N39" s="75">
        <f>AVERAGE(N8:N37)</f>
        <v>3.0863</v>
      </c>
      <c r="O39" s="74"/>
      <c r="P39" s="75">
        <f>AVERAGE(P8:P37)</f>
        <v>3.0340800000000003</v>
      </c>
      <c r="Q39" s="74"/>
      <c r="R39" s="75">
        <f>AVERAGE(R8:R37)</f>
        <v>2.9970233333333338</v>
      </c>
      <c r="S39" s="74"/>
      <c r="T39" s="75">
        <f>AVERAGE(T8:T37)</f>
        <v>3.0065814814814811</v>
      </c>
      <c r="U39" s="74"/>
      <c r="V39" s="75">
        <f>AVERAGE(V8:V37)</f>
        <v>3.6387399999999999</v>
      </c>
      <c r="W39" s="74"/>
      <c r="X39" s="75">
        <f>AVERAGE(X8:X37)</f>
        <v>4.4274249999999995</v>
      </c>
      <c r="Y39" s="74"/>
      <c r="Z39" s="75">
        <f>AVERAGE(Z8:Z37)</f>
        <v>4.1458699999999995</v>
      </c>
      <c r="AA39" s="76"/>
    </row>
    <row r="40" spans="1:27" x14ac:dyDescent="0.3">
      <c r="A40" s="73" t="s">
        <v>28</v>
      </c>
      <c r="B40" s="74"/>
      <c r="C40" s="74"/>
      <c r="D40" s="75">
        <f>MIN(D8:D37)</f>
        <v>2.7972999999999999</v>
      </c>
      <c r="E40" s="74"/>
      <c r="F40" s="75">
        <f>MIN(F8:F37)</f>
        <v>2.7909999999999999</v>
      </c>
      <c r="G40" s="74"/>
      <c r="H40" s="75">
        <f>MIN(H8:H37)</f>
        <v>2.7980999999999998</v>
      </c>
      <c r="I40" s="74"/>
      <c r="J40" s="75">
        <f>MIN(J8:J37)</f>
        <v>2.8380000000000001</v>
      </c>
      <c r="K40" s="74"/>
      <c r="L40" s="75">
        <f>MIN(L8:L37)</f>
        <v>2.9952000000000001</v>
      </c>
      <c r="M40" s="74"/>
      <c r="N40" s="75">
        <f>MIN(N8:N37)</f>
        <v>2.9910999999999999</v>
      </c>
      <c r="O40" s="74"/>
      <c r="P40" s="75">
        <f>MIN(P8:P37)</f>
        <v>2.9462999999999999</v>
      </c>
      <c r="Q40" s="74"/>
      <c r="R40" s="75">
        <f>MIN(R8:R37)</f>
        <v>2.9073000000000002</v>
      </c>
      <c r="S40" s="74"/>
      <c r="T40" s="75">
        <f>MIN(T8:T37)</f>
        <v>2.9253999999999998</v>
      </c>
      <c r="U40" s="74"/>
      <c r="V40" s="75">
        <f>MIN(V8:V37)</f>
        <v>3.4426000000000001</v>
      </c>
      <c r="W40" s="74"/>
      <c r="X40" s="75">
        <f>MIN(X8:X37)</f>
        <v>4.1230000000000002</v>
      </c>
      <c r="Y40" s="74"/>
      <c r="Z40" s="75">
        <f>MIN(Z8:Z37)</f>
        <v>3.2039</v>
      </c>
      <c r="AA40" s="76"/>
    </row>
    <row r="41" spans="1:27" ht="15" thickBot="1" x14ac:dyDescent="0.35">
      <c r="A41" s="77" t="s">
        <v>29</v>
      </c>
      <c r="B41" s="78"/>
      <c r="C41" s="78"/>
      <c r="D41" s="79">
        <f>MAX(D8:D37)</f>
        <v>3.1600999999999999</v>
      </c>
      <c r="E41" s="78"/>
      <c r="F41" s="79">
        <f>MAX(F8:F37)</f>
        <v>3.1901999999999999</v>
      </c>
      <c r="G41" s="78"/>
      <c r="H41" s="79">
        <f>MAX(H8:H37)</f>
        <v>3.1884999999999999</v>
      </c>
      <c r="I41" s="78"/>
      <c r="J41" s="79">
        <f>MAX(J8:J37)</f>
        <v>3.3079000000000001</v>
      </c>
      <c r="K41" s="78"/>
      <c r="L41" s="79">
        <f>MAX(L8:L37)</f>
        <v>3.2827000000000002</v>
      </c>
      <c r="M41" s="78"/>
      <c r="N41" s="79">
        <f>MAX(N8:N37)</f>
        <v>3.1915</v>
      </c>
      <c r="O41" s="78"/>
      <c r="P41" s="79">
        <f>MAX(P8:P37)</f>
        <v>3.1040999999999999</v>
      </c>
      <c r="Q41" s="78"/>
      <c r="R41" s="79">
        <f>MAX(R8:R37)</f>
        <v>3.0834999999999999</v>
      </c>
      <c r="S41" s="78"/>
      <c r="T41" s="79">
        <f>MAX(T8:T37)</f>
        <v>3.0922999999999998</v>
      </c>
      <c r="U41" s="78"/>
      <c r="V41" s="79">
        <f>MAX(V8:V37)</f>
        <v>3.7326000000000001</v>
      </c>
      <c r="W41" s="78"/>
      <c r="X41" s="79">
        <f>MAX(X8:X37)</f>
        <v>4.5747999999999998</v>
      </c>
      <c r="Y41" s="78"/>
      <c r="Z41" s="79">
        <f>MAX(Z8:Z37)</f>
        <v>6.6742999999999997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44376</v>
      </c>
      <c r="C8" s="65">
        <f>VLOOKUP($A8,'Return Data'!$B$7:$R$2843,4,0)</f>
        <v>559.06569999999999</v>
      </c>
      <c r="D8" s="65">
        <f>VLOOKUP($A8,'Return Data'!$B$7:$R$2843,5,0)</f>
        <v>1.3580000000000001</v>
      </c>
      <c r="E8" s="66">
        <f t="shared" ref="E8:E33" si="0">RANK(D8,D$8:D$33,0)</f>
        <v>18</v>
      </c>
      <c r="F8" s="65">
        <f>VLOOKUP($A8,'Return Data'!$B$7:$R$2843,6,0)</f>
        <v>0.98109999999999997</v>
      </c>
      <c r="G8" s="66">
        <f t="shared" ref="G8:G33" si="1">RANK(F8,F$8:F$33,0)</f>
        <v>21</v>
      </c>
      <c r="H8" s="65">
        <f>VLOOKUP($A8,'Return Data'!$B$7:$R$2843,7,0)</f>
        <v>1.9108000000000001</v>
      </c>
      <c r="I8" s="66">
        <f t="shared" ref="I8:I33" si="2">RANK(H8,H$8:H$33,0)</f>
        <v>22</v>
      </c>
      <c r="J8" s="65">
        <f>VLOOKUP($A8,'Return Data'!$B$7:$R$2843,8,0)</f>
        <v>1.8742000000000001</v>
      </c>
      <c r="K8" s="66">
        <f t="shared" ref="K8:K33" si="3">RANK(J8,J$8:J$33,0)</f>
        <v>7</v>
      </c>
      <c r="L8" s="65">
        <f>VLOOKUP($A8,'Return Data'!$B$7:$R$2843,9,0)</f>
        <v>3.8222999999999998</v>
      </c>
      <c r="M8" s="66">
        <f t="shared" ref="M8:M33" si="4">RANK(L8,L$8:L$33,0)</f>
        <v>5</v>
      </c>
      <c r="N8" s="65">
        <f>VLOOKUP($A8,'Return Data'!$B$7:$R$2843,10,0)</f>
        <v>5.3718000000000004</v>
      </c>
      <c r="O8" s="66">
        <f t="shared" ref="O8:O33" si="5">RANK(N8,N$8:N$33,0)</f>
        <v>4</v>
      </c>
      <c r="P8" s="65">
        <f>VLOOKUP($A8,'Return Data'!$B$7:$R$2843,11,0)</f>
        <v>4.3064999999999998</v>
      </c>
      <c r="Q8" s="66">
        <f t="shared" ref="Q8:Q33" si="6">RANK(P8,P$8:P$33,0)</f>
        <v>7</v>
      </c>
      <c r="R8" s="65">
        <f>VLOOKUP($A8,'Return Data'!$B$7:$R$2843,12,0)</f>
        <v>5.2350000000000003</v>
      </c>
      <c r="S8" s="66">
        <f t="shared" ref="S8:S33" si="7">RANK(R8,R$8:R$33,0)</f>
        <v>6</v>
      </c>
      <c r="T8" s="65">
        <f>VLOOKUP($A8,'Return Data'!$B$7:$R$2843,13,0)</f>
        <v>5.7512999999999996</v>
      </c>
      <c r="U8" s="66">
        <f t="shared" ref="U8:U33" si="8">RANK(T8,T$8:T$33,0)</f>
        <v>11</v>
      </c>
      <c r="V8" s="65">
        <f>VLOOKUP($A8,'Return Data'!$B$7:$R$2843,17,0)</f>
        <v>7.6914999999999996</v>
      </c>
      <c r="W8" s="66">
        <f t="shared" ref="W8:W31" si="9">RANK(V8,V$8:V$33,0)</f>
        <v>3</v>
      </c>
      <c r="X8" s="65">
        <f>VLOOKUP($A8,'Return Data'!$B$7:$R$2843,14,0)</f>
        <v>8.0892999999999997</v>
      </c>
      <c r="Y8" s="66">
        <f t="shared" ref="Y8:Y31" si="10">RANK(X8,X$8:X$33,0)</f>
        <v>1</v>
      </c>
      <c r="Z8" s="65">
        <f>VLOOKUP($A8,'Return Data'!$B$7:$R$2843,16,0)</f>
        <v>8.5953999999999997</v>
      </c>
      <c r="AA8" s="67">
        <f t="shared" ref="AA8:AA33" si="11">RANK(Z8,Z$8:Z$33,0)</f>
        <v>1</v>
      </c>
    </row>
    <row r="9" spans="1:27" x14ac:dyDescent="0.3">
      <c r="A9" s="63" t="s">
        <v>1014</v>
      </c>
      <c r="B9" s="64">
        <f>VLOOKUP($A9,'Return Data'!$B$7:$R$2843,3,0)</f>
        <v>44376</v>
      </c>
      <c r="C9" s="65">
        <f>VLOOKUP($A9,'Return Data'!$B$7:$R$2843,4,0)</f>
        <v>2509.5938999999998</v>
      </c>
      <c r="D9" s="65">
        <f>VLOOKUP($A9,'Return Data'!$B$7:$R$2843,5,0)</f>
        <v>4.1965000000000003</v>
      </c>
      <c r="E9" s="66">
        <f t="shared" si="0"/>
        <v>7</v>
      </c>
      <c r="F9" s="65">
        <f>VLOOKUP($A9,'Return Data'!$B$7:$R$2843,6,0)</f>
        <v>2.3679999999999999</v>
      </c>
      <c r="G9" s="66">
        <f t="shared" si="1"/>
        <v>9</v>
      </c>
      <c r="H9" s="65">
        <f>VLOOKUP($A9,'Return Data'!$B$7:$R$2843,7,0)</f>
        <v>2.7605</v>
      </c>
      <c r="I9" s="66">
        <f t="shared" si="2"/>
        <v>9</v>
      </c>
      <c r="J9" s="65">
        <f>VLOOKUP($A9,'Return Data'!$B$7:$R$2843,8,0)</f>
        <v>1.6818</v>
      </c>
      <c r="K9" s="66">
        <f t="shared" si="3"/>
        <v>12</v>
      </c>
      <c r="L9" s="65">
        <f>VLOOKUP($A9,'Return Data'!$B$7:$R$2843,9,0)</f>
        <v>3.3519000000000001</v>
      </c>
      <c r="M9" s="66">
        <f t="shared" si="4"/>
        <v>10</v>
      </c>
      <c r="N9" s="65">
        <f>VLOOKUP($A9,'Return Data'!$B$7:$R$2843,10,0)</f>
        <v>4.6060999999999996</v>
      </c>
      <c r="O9" s="66">
        <f t="shared" si="5"/>
        <v>10</v>
      </c>
      <c r="P9" s="65">
        <f>VLOOKUP($A9,'Return Data'!$B$7:$R$2843,11,0)</f>
        <v>4.0095999999999998</v>
      </c>
      <c r="Q9" s="66">
        <f t="shared" si="6"/>
        <v>11</v>
      </c>
      <c r="R9" s="65">
        <f>VLOOKUP($A9,'Return Data'!$B$7:$R$2843,12,0)</f>
        <v>4.6913</v>
      </c>
      <c r="S9" s="66">
        <f t="shared" si="7"/>
        <v>12</v>
      </c>
      <c r="T9" s="65">
        <f>VLOOKUP($A9,'Return Data'!$B$7:$R$2843,13,0)</f>
        <v>5.0294999999999996</v>
      </c>
      <c r="U9" s="66">
        <f t="shared" si="8"/>
        <v>15</v>
      </c>
      <c r="V9" s="65">
        <f>VLOOKUP($A9,'Return Data'!$B$7:$R$2843,17,0)</f>
        <v>7.0922000000000001</v>
      </c>
      <c r="W9" s="66">
        <f t="shared" si="9"/>
        <v>9</v>
      </c>
      <c r="X9" s="65">
        <f>VLOOKUP($A9,'Return Data'!$B$7:$R$2843,14,0)</f>
        <v>7.6645000000000003</v>
      </c>
      <c r="Y9" s="66">
        <f t="shared" si="10"/>
        <v>5</v>
      </c>
      <c r="Z9" s="65">
        <f>VLOOKUP($A9,'Return Data'!$B$7:$R$2843,16,0)</f>
        <v>8.2695000000000007</v>
      </c>
      <c r="AA9" s="67">
        <f t="shared" si="11"/>
        <v>4</v>
      </c>
    </row>
    <row r="10" spans="1:27" x14ac:dyDescent="0.3">
      <c r="A10" s="63" t="s">
        <v>1017</v>
      </c>
      <c r="B10" s="64">
        <f>VLOOKUP($A10,'Return Data'!$B$7:$R$2843,3,0)</f>
        <v>44376</v>
      </c>
      <c r="C10" s="65">
        <f>VLOOKUP($A10,'Return Data'!$B$7:$R$2843,4,0)</f>
        <v>1608.4938</v>
      </c>
      <c r="D10" s="65">
        <f>VLOOKUP($A10,'Return Data'!$B$7:$R$2843,5,0)</f>
        <v>1.5295000000000001</v>
      </c>
      <c r="E10" s="66">
        <f t="shared" si="0"/>
        <v>17</v>
      </c>
      <c r="F10" s="65">
        <f>VLOOKUP($A10,'Return Data'!$B$7:$R$2843,6,0)</f>
        <v>-1.4730000000000001</v>
      </c>
      <c r="G10" s="66">
        <f t="shared" si="1"/>
        <v>26</v>
      </c>
      <c r="H10" s="65">
        <f>VLOOKUP($A10,'Return Data'!$B$7:$R$2843,7,0)</f>
        <v>1.7738</v>
      </c>
      <c r="I10" s="66">
        <f t="shared" si="2"/>
        <v>24</v>
      </c>
      <c r="J10" s="65">
        <f>VLOOKUP($A10,'Return Data'!$B$7:$R$2843,8,0)</f>
        <v>0.37590000000000001</v>
      </c>
      <c r="K10" s="66">
        <f t="shared" si="3"/>
        <v>25</v>
      </c>
      <c r="L10" s="65">
        <f>VLOOKUP($A10,'Return Data'!$B$7:$R$2843,9,0)</f>
        <v>2.2410000000000001</v>
      </c>
      <c r="M10" s="66">
        <f t="shared" si="4"/>
        <v>25</v>
      </c>
      <c r="N10" s="65">
        <f>VLOOKUP($A10,'Return Data'!$B$7:$R$2843,10,0)</f>
        <v>5.2054999999999998</v>
      </c>
      <c r="O10" s="66">
        <f t="shared" si="5"/>
        <v>7</v>
      </c>
      <c r="P10" s="65">
        <f>VLOOKUP($A10,'Return Data'!$B$7:$R$2843,11,0)</f>
        <v>5.1104000000000003</v>
      </c>
      <c r="Q10" s="66">
        <f t="shared" si="6"/>
        <v>2</v>
      </c>
      <c r="R10" s="65">
        <f>VLOOKUP($A10,'Return Data'!$B$7:$R$2843,12,0)</f>
        <v>8.5611999999999995</v>
      </c>
      <c r="S10" s="66">
        <f t="shared" si="7"/>
        <v>2</v>
      </c>
      <c r="T10" s="65">
        <f>VLOOKUP($A10,'Return Data'!$B$7:$R$2843,13,0)</f>
        <v>36.128500000000003</v>
      </c>
      <c r="U10" s="66">
        <f t="shared" si="8"/>
        <v>1</v>
      </c>
      <c r="V10" s="65">
        <f>VLOOKUP($A10,'Return Data'!$B$7:$R$2843,17,0)</f>
        <v>-6.5163000000000002</v>
      </c>
      <c r="W10" s="66">
        <f t="shared" si="9"/>
        <v>25</v>
      </c>
      <c r="X10" s="65">
        <f>VLOOKUP($A10,'Return Data'!$B$7:$R$2843,14,0)</f>
        <v>-8.4603999999999999</v>
      </c>
      <c r="Y10" s="66">
        <f t="shared" si="10"/>
        <v>25</v>
      </c>
      <c r="Z10" s="65">
        <f>VLOOKUP($A10,'Return Data'!$B$7:$R$2843,16,0)</f>
        <v>2.5030000000000001</v>
      </c>
      <c r="AA10" s="67">
        <f t="shared" si="11"/>
        <v>25</v>
      </c>
    </row>
    <row r="11" spans="1:27" x14ac:dyDescent="0.3">
      <c r="A11" s="63" t="s">
        <v>1021</v>
      </c>
      <c r="B11" s="64">
        <f>VLOOKUP($A11,'Return Data'!$B$7:$R$2843,3,0)</f>
        <v>44376</v>
      </c>
      <c r="C11" s="65">
        <f>VLOOKUP($A11,'Return Data'!$B$7:$R$2843,4,0)</f>
        <v>34.080399999999997</v>
      </c>
      <c r="D11" s="65">
        <f>VLOOKUP($A11,'Return Data'!$B$7:$R$2843,5,0)</f>
        <v>10.9274</v>
      </c>
      <c r="E11" s="66">
        <f t="shared" si="0"/>
        <v>1</v>
      </c>
      <c r="F11" s="65">
        <f>VLOOKUP($A11,'Return Data'!$B$7:$R$2843,6,0)</f>
        <v>6.2964000000000002</v>
      </c>
      <c r="G11" s="66">
        <f t="shared" si="1"/>
        <v>2</v>
      </c>
      <c r="H11" s="65">
        <f>VLOOKUP($A11,'Return Data'!$B$7:$R$2843,7,0)</f>
        <v>3.3069000000000002</v>
      </c>
      <c r="I11" s="66">
        <f t="shared" si="2"/>
        <v>5</v>
      </c>
      <c r="J11" s="65">
        <f>VLOOKUP($A11,'Return Data'!$B$7:$R$2843,8,0)</f>
        <v>1.5539000000000001</v>
      </c>
      <c r="K11" s="66">
        <f t="shared" si="3"/>
        <v>17</v>
      </c>
      <c r="L11" s="65">
        <f>VLOOKUP($A11,'Return Data'!$B$7:$R$2843,9,0)</f>
        <v>3.5857000000000001</v>
      </c>
      <c r="M11" s="66">
        <f t="shared" si="4"/>
        <v>9</v>
      </c>
      <c r="N11" s="65">
        <f>VLOOKUP($A11,'Return Data'!$B$7:$R$2843,10,0)</f>
        <v>5.0240999999999998</v>
      </c>
      <c r="O11" s="66">
        <f t="shared" si="5"/>
        <v>8</v>
      </c>
      <c r="P11" s="65">
        <f>VLOOKUP($A11,'Return Data'!$B$7:$R$2843,11,0)</f>
        <v>4.4107000000000003</v>
      </c>
      <c r="Q11" s="66">
        <f t="shared" si="6"/>
        <v>5</v>
      </c>
      <c r="R11" s="65">
        <f>VLOOKUP($A11,'Return Data'!$B$7:$R$2843,12,0)</f>
        <v>5.2309999999999999</v>
      </c>
      <c r="S11" s="66">
        <f t="shared" si="7"/>
        <v>7</v>
      </c>
      <c r="T11" s="65">
        <f>VLOOKUP($A11,'Return Data'!$B$7:$R$2843,13,0)</f>
        <v>5.2263999999999999</v>
      </c>
      <c r="U11" s="66">
        <f t="shared" si="8"/>
        <v>13</v>
      </c>
      <c r="V11" s="65">
        <f>VLOOKUP($A11,'Return Data'!$B$7:$R$2843,17,0)</f>
        <v>7.4455</v>
      </c>
      <c r="W11" s="66">
        <f t="shared" si="9"/>
        <v>7</v>
      </c>
      <c r="X11" s="65">
        <f>VLOOKUP($A11,'Return Data'!$B$7:$R$2843,14,0)</f>
        <v>7.5156000000000001</v>
      </c>
      <c r="Y11" s="66">
        <f t="shared" si="10"/>
        <v>7</v>
      </c>
      <c r="Z11" s="65">
        <f>VLOOKUP($A11,'Return Data'!$B$7:$R$2843,16,0)</f>
        <v>8.1958000000000002</v>
      </c>
      <c r="AA11" s="67">
        <f t="shared" si="11"/>
        <v>7</v>
      </c>
    </row>
    <row r="12" spans="1:27" x14ac:dyDescent="0.3">
      <c r="A12" s="63" t="s">
        <v>1022</v>
      </c>
      <c r="B12" s="64">
        <f>VLOOKUP($A12,'Return Data'!$B$7:$R$2843,3,0)</f>
        <v>44376</v>
      </c>
      <c r="C12" s="65">
        <f>VLOOKUP($A12,'Return Data'!$B$7:$R$2843,4,0)</f>
        <v>33.906999999999996</v>
      </c>
      <c r="D12" s="65">
        <f>VLOOKUP($A12,'Return Data'!$B$7:$R$2843,5,0)</f>
        <v>2.7989999999999999</v>
      </c>
      <c r="E12" s="66">
        <f t="shared" si="0"/>
        <v>14</v>
      </c>
      <c r="F12" s="65">
        <f>VLOOKUP($A12,'Return Data'!$B$7:$R$2843,6,0)</f>
        <v>2.7189000000000001</v>
      </c>
      <c r="G12" s="66">
        <f t="shared" si="1"/>
        <v>5</v>
      </c>
      <c r="H12" s="65">
        <f>VLOOKUP($A12,'Return Data'!$B$7:$R$2843,7,0)</f>
        <v>2.7694999999999999</v>
      </c>
      <c r="I12" s="66">
        <f t="shared" si="2"/>
        <v>8</v>
      </c>
      <c r="J12" s="65">
        <f>VLOOKUP($A12,'Return Data'!$B$7:$R$2843,8,0)</f>
        <v>1.7003999999999999</v>
      </c>
      <c r="K12" s="66">
        <f t="shared" si="3"/>
        <v>10</v>
      </c>
      <c r="L12" s="65">
        <f>VLOOKUP($A12,'Return Data'!$B$7:$R$2843,9,0)</f>
        <v>2.8159000000000001</v>
      </c>
      <c r="M12" s="66">
        <f t="shared" si="4"/>
        <v>22</v>
      </c>
      <c r="N12" s="65">
        <f>VLOOKUP($A12,'Return Data'!$B$7:$R$2843,10,0)</f>
        <v>3.6166999999999998</v>
      </c>
      <c r="O12" s="66">
        <f t="shared" si="5"/>
        <v>25</v>
      </c>
      <c r="P12" s="65">
        <f>VLOOKUP($A12,'Return Data'!$B$7:$R$2843,11,0)</f>
        <v>3.2467999999999999</v>
      </c>
      <c r="Q12" s="66">
        <f t="shared" si="6"/>
        <v>24</v>
      </c>
      <c r="R12" s="65">
        <f>VLOOKUP($A12,'Return Data'!$B$7:$R$2843,12,0)</f>
        <v>3.8794</v>
      </c>
      <c r="S12" s="66">
        <f t="shared" si="7"/>
        <v>24</v>
      </c>
      <c r="T12" s="65">
        <f>VLOOKUP($A12,'Return Data'!$B$7:$R$2843,13,0)</f>
        <v>4.0088999999999997</v>
      </c>
      <c r="U12" s="66">
        <f t="shared" si="8"/>
        <v>24</v>
      </c>
      <c r="V12" s="65">
        <f>VLOOKUP($A12,'Return Data'!$B$7:$R$2843,17,0)</f>
        <v>6.1269</v>
      </c>
      <c r="W12" s="66">
        <f t="shared" si="9"/>
        <v>19</v>
      </c>
      <c r="X12" s="65">
        <f>VLOOKUP($A12,'Return Data'!$B$7:$R$2843,14,0)</f>
        <v>6.8079999999999998</v>
      </c>
      <c r="Y12" s="66">
        <f t="shared" si="10"/>
        <v>13</v>
      </c>
      <c r="Z12" s="65">
        <f>VLOOKUP($A12,'Return Data'!$B$7:$R$2843,16,0)</f>
        <v>7.7850999999999999</v>
      </c>
      <c r="AA12" s="67">
        <f t="shared" si="11"/>
        <v>13</v>
      </c>
    </row>
    <row r="13" spans="1:27" x14ac:dyDescent="0.3">
      <c r="A13" s="63" t="s">
        <v>1024</v>
      </c>
      <c r="B13" s="64">
        <f>VLOOKUP($A13,'Return Data'!$B$7:$R$2843,3,0)</f>
        <v>44376</v>
      </c>
      <c r="C13" s="65">
        <f>VLOOKUP($A13,'Return Data'!$B$7:$R$2843,4,0)</f>
        <v>15.978400000000001</v>
      </c>
      <c r="D13" s="65">
        <f>VLOOKUP($A13,'Return Data'!$B$7:$R$2843,5,0)</f>
        <v>0.68530000000000002</v>
      </c>
      <c r="E13" s="66">
        <f t="shared" si="0"/>
        <v>21</v>
      </c>
      <c r="F13" s="65">
        <f>VLOOKUP($A13,'Return Data'!$B$7:$R$2843,6,0)</f>
        <v>1.4851000000000001</v>
      </c>
      <c r="G13" s="66">
        <f t="shared" si="1"/>
        <v>19</v>
      </c>
      <c r="H13" s="65">
        <f>VLOOKUP($A13,'Return Data'!$B$7:$R$2843,7,0)</f>
        <v>2.7753000000000001</v>
      </c>
      <c r="I13" s="66">
        <f t="shared" si="2"/>
        <v>7</v>
      </c>
      <c r="J13" s="65">
        <f>VLOOKUP($A13,'Return Data'!$B$7:$R$2843,8,0)</f>
        <v>1.5672999999999999</v>
      </c>
      <c r="K13" s="66">
        <f t="shared" si="3"/>
        <v>16</v>
      </c>
      <c r="L13" s="65">
        <f>VLOOKUP($A13,'Return Data'!$B$7:$R$2843,9,0)</f>
        <v>3.1065999999999998</v>
      </c>
      <c r="M13" s="66">
        <f t="shared" si="4"/>
        <v>14</v>
      </c>
      <c r="N13" s="65">
        <f>VLOOKUP($A13,'Return Data'!$B$7:$R$2843,10,0)</f>
        <v>4.1612</v>
      </c>
      <c r="O13" s="66">
        <f t="shared" si="5"/>
        <v>20</v>
      </c>
      <c r="P13" s="65">
        <f>VLOOKUP($A13,'Return Data'!$B$7:$R$2843,11,0)</f>
        <v>3.6732999999999998</v>
      </c>
      <c r="Q13" s="66">
        <f t="shared" si="6"/>
        <v>19</v>
      </c>
      <c r="R13" s="65">
        <f>VLOOKUP($A13,'Return Data'!$B$7:$R$2843,12,0)</f>
        <v>4.3269000000000002</v>
      </c>
      <c r="S13" s="66">
        <f t="shared" si="7"/>
        <v>20</v>
      </c>
      <c r="T13" s="65">
        <f>VLOOKUP($A13,'Return Data'!$B$7:$R$2843,13,0)</f>
        <v>4.4012000000000002</v>
      </c>
      <c r="U13" s="66">
        <f t="shared" si="8"/>
        <v>21</v>
      </c>
      <c r="V13" s="65">
        <f>VLOOKUP($A13,'Return Data'!$B$7:$R$2843,17,0)</f>
        <v>7.1905000000000001</v>
      </c>
      <c r="W13" s="66">
        <f t="shared" si="9"/>
        <v>8</v>
      </c>
      <c r="X13" s="65">
        <f>VLOOKUP($A13,'Return Data'!$B$7:$R$2843,14,0)</f>
        <v>7.3296999999999999</v>
      </c>
      <c r="Y13" s="66">
        <f t="shared" si="10"/>
        <v>10</v>
      </c>
      <c r="Z13" s="65">
        <f>VLOOKUP($A13,'Return Data'!$B$7:$R$2843,16,0)</f>
        <v>7.7103999999999999</v>
      </c>
      <c r="AA13" s="67">
        <f t="shared" si="11"/>
        <v>14</v>
      </c>
    </row>
    <row r="14" spans="1:27" x14ac:dyDescent="0.3">
      <c r="A14" s="63" t="s">
        <v>1931</v>
      </c>
      <c r="B14" s="64">
        <f>VLOOKUP($A14,'Return Data'!$B$7:$R$2843,3,0)</f>
        <v>44376</v>
      </c>
      <c r="C14" s="65">
        <f>VLOOKUP($A14,'Return Data'!$B$7:$R$2843,4,0)</f>
        <v>24.4175</v>
      </c>
      <c r="D14" s="65">
        <f>VLOOKUP($A14,'Return Data'!$B$7:$R$2843,5,0)</f>
        <v>1.6444000000000001</v>
      </c>
      <c r="E14" s="66">
        <f t="shared" si="0"/>
        <v>16</v>
      </c>
      <c r="F14" s="65">
        <f>VLOOKUP($A14,'Return Data'!$B$7:$R$2843,6,0)</f>
        <v>7.4054000000000002</v>
      </c>
      <c r="G14" s="66">
        <f t="shared" si="1"/>
        <v>1</v>
      </c>
      <c r="H14" s="65">
        <f>VLOOKUP($A14,'Return Data'!$B$7:$R$2843,7,0)</f>
        <v>5.28</v>
      </c>
      <c r="I14" s="66">
        <f t="shared" si="2"/>
        <v>1</v>
      </c>
      <c r="J14" s="65">
        <f>VLOOKUP($A14,'Return Data'!$B$7:$R$2843,8,0)</f>
        <v>16.731300000000001</v>
      </c>
      <c r="K14" s="66">
        <f t="shared" si="3"/>
        <v>1</v>
      </c>
      <c r="L14" s="65">
        <f>VLOOKUP($A14,'Return Data'!$B$7:$R$2843,9,0)</f>
        <v>12.787100000000001</v>
      </c>
      <c r="M14" s="66">
        <f t="shared" si="4"/>
        <v>1</v>
      </c>
      <c r="N14" s="65">
        <f>VLOOKUP($A14,'Return Data'!$B$7:$R$2843,10,0)</f>
        <v>10.1988</v>
      </c>
      <c r="O14" s="66">
        <f t="shared" si="5"/>
        <v>1</v>
      </c>
      <c r="P14" s="65">
        <f>VLOOKUP($A14,'Return Data'!$B$7:$R$2843,11,0)</f>
        <v>10.179399999999999</v>
      </c>
      <c r="Q14" s="66">
        <f t="shared" si="6"/>
        <v>1</v>
      </c>
      <c r="R14" s="65">
        <f>VLOOKUP($A14,'Return Data'!$B$7:$R$2843,12,0)</f>
        <v>13.0825</v>
      </c>
      <c r="S14" s="66">
        <f t="shared" si="7"/>
        <v>1</v>
      </c>
      <c r="T14" s="65">
        <f>VLOOKUP($A14,'Return Data'!$B$7:$R$2843,13,0)</f>
        <v>13.3583</v>
      </c>
      <c r="U14" s="66">
        <f t="shared" si="8"/>
        <v>3</v>
      </c>
      <c r="V14" s="65">
        <f>VLOOKUP($A14,'Return Data'!$B$7:$R$2843,17,0)</f>
        <v>4.4572000000000003</v>
      </c>
      <c r="W14" s="66">
        <f t="shared" si="9"/>
        <v>23</v>
      </c>
      <c r="X14" s="65">
        <f>VLOOKUP($A14,'Return Data'!$B$7:$R$2843,14,0)</f>
        <v>5.7990000000000004</v>
      </c>
      <c r="Y14" s="66">
        <f t="shared" si="10"/>
        <v>17</v>
      </c>
      <c r="Z14" s="65">
        <f>VLOOKUP($A14,'Return Data'!$B$7:$R$2843,16,0)</f>
        <v>8.2639999999999993</v>
      </c>
      <c r="AA14" s="67">
        <f t="shared" si="11"/>
        <v>5</v>
      </c>
    </row>
    <row r="15" spans="1:27" x14ac:dyDescent="0.3">
      <c r="A15" s="63" t="s">
        <v>1031</v>
      </c>
      <c r="B15" s="64">
        <f>VLOOKUP($A15,'Return Data'!$B$7:$R$2843,3,0)</f>
        <v>44376</v>
      </c>
      <c r="C15" s="65">
        <f>VLOOKUP($A15,'Return Data'!$B$7:$R$2843,4,0)</f>
        <v>48.224899999999998</v>
      </c>
      <c r="D15" s="65">
        <f>VLOOKUP($A15,'Return Data'!$B$7:$R$2843,5,0)</f>
        <v>5.3746</v>
      </c>
      <c r="E15" s="66">
        <f t="shared" si="0"/>
        <v>4</v>
      </c>
      <c r="F15" s="65">
        <f>VLOOKUP($A15,'Return Data'!$B$7:$R$2843,6,0)</f>
        <v>1.9494</v>
      </c>
      <c r="G15" s="66">
        <f t="shared" si="1"/>
        <v>17</v>
      </c>
      <c r="H15" s="65">
        <f>VLOOKUP($A15,'Return Data'!$B$7:$R$2843,7,0)</f>
        <v>3.8845999999999998</v>
      </c>
      <c r="I15" s="66">
        <f t="shared" si="2"/>
        <v>3</v>
      </c>
      <c r="J15" s="65">
        <f>VLOOKUP($A15,'Return Data'!$B$7:$R$2843,8,0)</f>
        <v>4.1639999999999997</v>
      </c>
      <c r="K15" s="66">
        <f t="shared" si="3"/>
        <v>3</v>
      </c>
      <c r="L15" s="65">
        <f>VLOOKUP($A15,'Return Data'!$B$7:$R$2843,9,0)</f>
        <v>5.5067000000000004</v>
      </c>
      <c r="M15" s="66">
        <f t="shared" si="4"/>
        <v>3</v>
      </c>
      <c r="N15" s="65">
        <f>VLOOKUP($A15,'Return Data'!$B$7:$R$2843,10,0)</f>
        <v>5.4344000000000001</v>
      </c>
      <c r="O15" s="66">
        <f t="shared" si="5"/>
        <v>3</v>
      </c>
      <c r="P15" s="65">
        <f>VLOOKUP($A15,'Return Data'!$B$7:$R$2843,11,0)</f>
        <v>4.3178000000000001</v>
      </c>
      <c r="Q15" s="66">
        <f t="shared" si="6"/>
        <v>6</v>
      </c>
      <c r="R15" s="65">
        <f>VLOOKUP($A15,'Return Data'!$B$7:$R$2843,12,0)</f>
        <v>5.7237999999999998</v>
      </c>
      <c r="S15" s="66">
        <f t="shared" si="7"/>
        <v>3</v>
      </c>
      <c r="T15" s="65">
        <f>VLOOKUP($A15,'Return Data'!$B$7:$R$2843,13,0)</f>
        <v>6.367</v>
      </c>
      <c r="U15" s="66">
        <f t="shared" si="8"/>
        <v>7</v>
      </c>
      <c r="V15" s="65">
        <f>VLOOKUP($A15,'Return Data'!$B$7:$R$2843,17,0)</f>
        <v>7.5900999999999996</v>
      </c>
      <c r="W15" s="66">
        <f t="shared" si="9"/>
        <v>5</v>
      </c>
      <c r="X15" s="65">
        <f>VLOOKUP($A15,'Return Data'!$B$7:$R$2843,14,0)</f>
        <v>7.8703000000000003</v>
      </c>
      <c r="Y15" s="66">
        <f t="shared" si="10"/>
        <v>3</v>
      </c>
      <c r="Z15" s="65">
        <f>VLOOKUP($A15,'Return Data'!$B$7:$R$2843,16,0)</f>
        <v>8.2175999999999991</v>
      </c>
      <c r="AA15" s="67">
        <f t="shared" si="11"/>
        <v>6</v>
      </c>
    </row>
    <row r="16" spans="1:27" x14ac:dyDescent="0.3">
      <c r="A16" s="63" t="s">
        <v>1033</v>
      </c>
      <c r="B16" s="64">
        <f>VLOOKUP($A16,'Return Data'!$B$7:$R$2843,3,0)</f>
        <v>44376</v>
      </c>
      <c r="C16" s="65">
        <f>VLOOKUP($A16,'Return Data'!$B$7:$R$2843,4,0)</f>
        <v>17.395800000000001</v>
      </c>
      <c r="D16" s="65">
        <f>VLOOKUP($A16,'Return Data'!$B$7:$R$2843,5,0)</f>
        <v>-1.0490999999999999</v>
      </c>
      <c r="E16" s="66">
        <f t="shared" si="0"/>
        <v>23</v>
      </c>
      <c r="F16" s="65">
        <f>VLOOKUP($A16,'Return Data'!$B$7:$R$2843,6,0)</f>
        <v>2.4661</v>
      </c>
      <c r="G16" s="66">
        <f t="shared" si="1"/>
        <v>8</v>
      </c>
      <c r="H16" s="65">
        <f>VLOOKUP($A16,'Return Data'!$B$7:$R$2843,7,0)</f>
        <v>2.4891000000000001</v>
      </c>
      <c r="I16" s="66">
        <f t="shared" si="2"/>
        <v>10</v>
      </c>
      <c r="J16" s="65">
        <f>VLOOKUP($A16,'Return Data'!$B$7:$R$2843,8,0)</f>
        <v>1.6646000000000001</v>
      </c>
      <c r="K16" s="66">
        <f t="shared" si="3"/>
        <v>13</v>
      </c>
      <c r="L16" s="65">
        <f>VLOOKUP($A16,'Return Data'!$B$7:$R$2843,9,0)</f>
        <v>3.1494</v>
      </c>
      <c r="M16" s="66">
        <f t="shared" si="4"/>
        <v>13</v>
      </c>
      <c r="N16" s="65">
        <f>VLOOKUP($A16,'Return Data'!$B$7:$R$2843,10,0)</f>
        <v>4.6745000000000001</v>
      </c>
      <c r="O16" s="66">
        <f t="shared" si="5"/>
        <v>9</v>
      </c>
      <c r="P16" s="65">
        <f>VLOOKUP($A16,'Return Data'!$B$7:$R$2843,11,0)</f>
        <v>3.8540999999999999</v>
      </c>
      <c r="Q16" s="66">
        <f t="shared" si="6"/>
        <v>15</v>
      </c>
      <c r="R16" s="65">
        <f>VLOOKUP($A16,'Return Data'!$B$7:$R$2843,12,0)</f>
        <v>4.5004999999999997</v>
      </c>
      <c r="S16" s="66">
        <f t="shared" si="7"/>
        <v>15</v>
      </c>
      <c r="T16" s="65">
        <f>VLOOKUP($A16,'Return Data'!$B$7:$R$2843,13,0)</f>
        <v>12.843999999999999</v>
      </c>
      <c r="U16" s="66">
        <f t="shared" si="8"/>
        <v>4</v>
      </c>
      <c r="V16" s="65">
        <f>VLOOKUP($A16,'Return Data'!$B$7:$R$2843,17,0)</f>
        <v>5.0465</v>
      </c>
      <c r="W16" s="66">
        <f t="shared" si="9"/>
        <v>22</v>
      </c>
      <c r="X16" s="65">
        <f>VLOOKUP($A16,'Return Data'!$B$7:$R$2843,14,0)</f>
        <v>2.7029000000000001</v>
      </c>
      <c r="Y16" s="66">
        <f t="shared" si="10"/>
        <v>22</v>
      </c>
      <c r="Z16" s="65">
        <f>VLOOKUP($A16,'Return Data'!$B$7:$R$2843,16,0)</f>
        <v>6.4428999999999998</v>
      </c>
      <c r="AA16" s="67">
        <f t="shared" si="11"/>
        <v>22</v>
      </c>
    </row>
    <row r="17" spans="1:27" x14ac:dyDescent="0.3">
      <c r="A17" s="63" t="s">
        <v>1035</v>
      </c>
      <c r="B17" s="64">
        <f>VLOOKUP($A17,'Return Data'!$B$7:$R$2843,3,0)</f>
        <v>44376</v>
      </c>
      <c r="C17" s="65">
        <f>VLOOKUP($A17,'Return Data'!$B$7:$R$2843,4,0)</f>
        <v>425.56400000000002</v>
      </c>
      <c r="D17" s="65">
        <f>VLOOKUP($A17,'Return Data'!$B$7:$R$2843,5,0)</f>
        <v>-3.7305000000000001</v>
      </c>
      <c r="E17" s="66">
        <f t="shared" si="0"/>
        <v>26</v>
      </c>
      <c r="F17" s="65">
        <f>VLOOKUP($A17,'Return Data'!$B$7:$R$2843,6,0)</f>
        <v>-0.51239999999999997</v>
      </c>
      <c r="G17" s="66">
        <f t="shared" si="1"/>
        <v>25</v>
      </c>
      <c r="H17" s="65">
        <f>VLOOKUP($A17,'Return Data'!$B$7:$R$2843,7,0)</f>
        <v>4.6429999999999998</v>
      </c>
      <c r="I17" s="66">
        <f t="shared" si="2"/>
        <v>2</v>
      </c>
      <c r="J17" s="65">
        <f>VLOOKUP($A17,'Return Data'!$B$7:$R$2843,8,0)</f>
        <v>5.5782999999999996</v>
      </c>
      <c r="K17" s="66">
        <f t="shared" si="3"/>
        <v>2</v>
      </c>
      <c r="L17" s="65">
        <f>VLOOKUP($A17,'Return Data'!$B$7:$R$2843,9,0)</f>
        <v>5.5259999999999998</v>
      </c>
      <c r="M17" s="66">
        <f t="shared" si="4"/>
        <v>2</v>
      </c>
      <c r="N17" s="65">
        <f>VLOOKUP($A17,'Return Data'!$B$7:$R$2843,10,0)</f>
        <v>5.3331999999999997</v>
      </c>
      <c r="O17" s="66">
        <f t="shared" si="5"/>
        <v>5</v>
      </c>
      <c r="P17" s="65">
        <f>VLOOKUP($A17,'Return Data'!$B$7:$R$2843,11,0)</f>
        <v>3.7639</v>
      </c>
      <c r="Q17" s="66">
        <f t="shared" si="6"/>
        <v>17</v>
      </c>
      <c r="R17" s="65">
        <f>VLOOKUP($A17,'Return Data'!$B$7:$R$2843,12,0)</f>
        <v>5.3776999999999999</v>
      </c>
      <c r="S17" s="66">
        <f t="shared" si="7"/>
        <v>5</v>
      </c>
      <c r="T17" s="65">
        <f>VLOOKUP($A17,'Return Data'!$B$7:$R$2843,13,0)</f>
        <v>5.8865999999999996</v>
      </c>
      <c r="U17" s="66">
        <f t="shared" si="8"/>
        <v>10</v>
      </c>
      <c r="V17" s="65">
        <f>VLOOKUP($A17,'Return Data'!$B$7:$R$2843,17,0)</f>
        <v>7.5052000000000003</v>
      </c>
      <c r="W17" s="66">
        <f t="shared" si="9"/>
        <v>6</v>
      </c>
      <c r="X17" s="65">
        <f>VLOOKUP($A17,'Return Data'!$B$7:$R$2843,14,0)</f>
        <v>7.8384</v>
      </c>
      <c r="Y17" s="66">
        <f t="shared" si="10"/>
        <v>4</v>
      </c>
      <c r="Z17" s="65">
        <f>VLOOKUP($A17,'Return Data'!$B$7:$R$2843,16,0)</f>
        <v>8.3988999999999994</v>
      </c>
      <c r="AA17" s="67">
        <f t="shared" si="11"/>
        <v>3</v>
      </c>
    </row>
    <row r="18" spans="1:27" x14ac:dyDescent="0.3">
      <c r="A18" s="63" t="s">
        <v>1036</v>
      </c>
      <c r="B18" s="64">
        <f>VLOOKUP($A18,'Return Data'!$B$7:$R$2843,3,0)</f>
        <v>44376</v>
      </c>
      <c r="C18" s="65">
        <f>VLOOKUP($A18,'Return Data'!$B$7:$R$2843,4,0)</f>
        <v>30.959</v>
      </c>
      <c r="D18" s="65">
        <f>VLOOKUP($A18,'Return Data'!$B$7:$R$2843,5,0)</f>
        <v>4.8345000000000002</v>
      </c>
      <c r="E18" s="66">
        <f t="shared" si="0"/>
        <v>5</v>
      </c>
      <c r="F18" s="65">
        <f>VLOOKUP($A18,'Return Data'!$B$7:$R$2843,6,0)</f>
        <v>2.7124999999999999</v>
      </c>
      <c r="G18" s="66">
        <f t="shared" si="1"/>
        <v>6</v>
      </c>
      <c r="H18" s="65">
        <f>VLOOKUP($A18,'Return Data'!$B$7:$R$2843,7,0)</f>
        <v>2.4264999999999999</v>
      </c>
      <c r="I18" s="66">
        <f t="shared" si="2"/>
        <v>13</v>
      </c>
      <c r="J18" s="65">
        <f>VLOOKUP($A18,'Return Data'!$B$7:$R$2843,8,0)</f>
        <v>1.3987000000000001</v>
      </c>
      <c r="K18" s="66">
        <f t="shared" si="3"/>
        <v>20</v>
      </c>
      <c r="L18" s="65">
        <f>VLOOKUP($A18,'Return Data'!$B$7:$R$2843,9,0)</f>
        <v>2.9106000000000001</v>
      </c>
      <c r="M18" s="66">
        <f t="shared" si="4"/>
        <v>19</v>
      </c>
      <c r="N18" s="65">
        <f>VLOOKUP($A18,'Return Data'!$B$7:$R$2843,10,0)</f>
        <v>4.2435</v>
      </c>
      <c r="O18" s="66">
        <f t="shared" si="5"/>
        <v>18</v>
      </c>
      <c r="P18" s="65">
        <f>VLOOKUP($A18,'Return Data'!$B$7:$R$2843,11,0)</f>
        <v>3.6642000000000001</v>
      </c>
      <c r="Q18" s="66">
        <f t="shared" si="6"/>
        <v>20</v>
      </c>
      <c r="R18" s="65">
        <f>VLOOKUP($A18,'Return Data'!$B$7:$R$2843,12,0)</f>
        <v>4.2435999999999998</v>
      </c>
      <c r="S18" s="66">
        <f t="shared" si="7"/>
        <v>21</v>
      </c>
      <c r="T18" s="65">
        <f>VLOOKUP($A18,'Return Data'!$B$7:$R$2843,13,0)</f>
        <v>4.3898000000000001</v>
      </c>
      <c r="U18" s="66">
        <f t="shared" si="8"/>
        <v>22</v>
      </c>
      <c r="V18" s="65">
        <f>VLOOKUP($A18,'Return Data'!$B$7:$R$2843,17,0)</f>
        <v>6.6040000000000001</v>
      </c>
      <c r="W18" s="66">
        <f t="shared" si="9"/>
        <v>17</v>
      </c>
      <c r="X18" s="65">
        <f>VLOOKUP($A18,'Return Data'!$B$7:$R$2843,14,0)</f>
        <v>7.2343000000000002</v>
      </c>
      <c r="Y18" s="66">
        <f t="shared" si="10"/>
        <v>12</v>
      </c>
      <c r="Z18" s="65">
        <f>VLOOKUP($A18,'Return Data'!$B$7:$R$2843,16,0)</f>
        <v>8.1103000000000005</v>
      </c>
      <c r="AA18" s="67">
        <f t="shared" si="11"/>
        <v>10</v>
      </c>
    </row>
    <row r="19" spans="1:27" x14ac:dyDescent="0.3">
      <c r="A19" s="63" t="s">
        <v>1039</v>
      </c>
      <c r="B19" s="64">
        <f>VLOOKUP($A19,'Return Data'!$B$7:$R$2843,3,0)</f>
        <v>44376</v>
      </c>
      <c r="C19" s="65">
        <f>VLOOKUP($A19,'Return Data'!$B$7:$R$2843,4,0)</f>
        <v>3083.1876000000002</v>
      </c>
      <c r="D19" s="65">
        <f>VLOOKUP($A19,'Return Data'!$B$7:$R$2843,5,0)</f>
        <v>3.4950000000000001</v>
      </c>
      <c r="E19" s="66">
        <f t="shared" si="0"/>
        <v>8</v>
      </c>
      <c r="F19" s="65">
        <f>VLOOKUP($A19,'Return Data'!$B$7:$R$2843,6,0)</f>
        <v>2.3277000000000001</v>
      </c>
      <c r="G19" s="66">
        <f t="shared" si="1"/>
        <v>10</v>
      </c>
      <c r="H19" s="65">
        <f>VLOOKUP($A19,'Return Data'!$B$7:$R$2843,7,0)</f>
        <v>2.4014000000000002</v>
      </c>
      <c r="I19" s="66">
        <f t="shared" si="2"/>
        <v>14</v>
      </c>
      <c r="J19" s="65">
        <f>VLOOKUP($A19,'Return Data'!$B$7:$R$2843,8,0)</f>
        <v>1.6431</v>
      </c>
      <c r="K19" s="66">
        <f t="shared" si="3"/>
        <v>15</v>
      </c>
      <c r="L19" s="65">
        <f>VLOOKUP($A19,'Return Data'!$B$7:$R$2843,9,0)</f>
        <v>3.1901000000000002</v>
      </c>
      <c r="M19" s="66">
        <f t="shared" si="4"/>
        <v>11</v>
      </c>
      <c r="N19" s="65">
        <f>VLOOKUP($A19,'Return Data'!$B$7:$R$2843,10,0)</f>
        <v>4.3956</v>
      </c>
      <c r="O19" s="66">
        <f t="shared" si="5"/>
        <v>15</v>
      </c>
      <c r="P19" s="65">
        <f>VLOOKUP($A19,'Return Data'!$B$7:$R$2843,11,0)</f>
        <v>3.8565</v>
      </c>
      <c r="Q19" s="66">
        <f t="shared" si="6"/>
        <v>14</v>
      </c>
      <c r="R19" s="65">
        <f>VLOOKUP($A19,'Return Data'!$B$7:$R$2843,12,0)</f>
        <v>4.4496000000000002</v>
      </c>
      <c r="S19" s="66">
        <f t="shared" si="7"/>
        <v>16</v>
      </c>
      <c r="T19" s="65">
        <f>VLOOKUP($A19,'Return Data'!$B$7:$R$2843,13,0)</f>
        <v>4.7191999999999998</v>
      </c>
      <c r="U19" s="66">
        <f t="shared" si="8"/>
        <v>18</v>
      </c>
      <c r="V19" s="65">
        <f>VLOOKUP($A19,'Return Data'!$B$7:$R$2843,17,0)</f>
        <v>6.9408000000000003</v>
      </c>
      <c r="W19" s="66">
        <f t="shared" si="9"/>
        <v>11</v>
      </c>
      <c r="X19" s="65">
        <f>VLOOKUP($A19,'Return Data'!$B$7:$R$2843,14,0)</f>
        <v>7.5583</v>
      </c>
      <c r="Y19" s="66">
        <f t="shared" si="10"/>
        <v>6</v>
      </c>
      <c r="Z19" s="65">
        <f>VLOOKUP($A19,'Return Data'!$B$7:$R$2843,16,0)</f>
        <v>8.1129999999999995</v>
      </c>
      <c r="AA19" s="67">
        <f t="shared" si="11"/>
        <v>9</v>
      </c>
    </row>
    <row r="20" spans="1:27" x14ac:dyDescent="0.3">
      <c r="A20" s="63" t="s">
        <v>1041</v>
      </c>
      <c r="B20" s="64">
        <f>VLOOKUP($A20,'Return Data'!$B$7:$R$2843,3,0)</f>
        <v>44376</v>
      </c>
      <c r="C20" s="65">
        <f>VLOOKUP($A20,'Return Data'!$B$7:$R$2843,4,0)</f>
        <v>29.729900000000001</v>
      </c>
      <c r="D20" s="65">
        <f>VLOOKUP($A20,'Return Data'!$B$7:$R$2843,5,0)</f>
        <v>1.2278</v>
      </c>
      <c r="E20" s="66">
        <f t="shared" si="0"/>
        <v>20</v>
      </c>
      <c r="F20" s="65">
        <f>VLOOKUP($A20,'Return Data'!$B$7:$R$2843,6,0)</f>
        <v>2.1183000000000001</v>
      </c>
      <c r="G20" s="66">
        <f t="shared" si="1"/>
        <v>13</v>
      </c>
      <c r="H20" s="65">
        <f>VLOOKUP($A20,'Return Data'!$B$7:$R$2843,7,0)</f>
        <v>2.2986</v>
      </c>
      <c r="I20" s="66">
        <f t="shared" si="2"/>
        <v>16</v>
      </c>
      <c r="J20" s="65">
        <f>VLOOKUP($A20,'Return Data'!$B$7:$R$2843,8,0)</f>
        <v>1.518</v>
      </c>
      <c r="K20" s="66">
        <f t="shared" si="3"/>
        <v>18</v>
      </c>
      <c r="L20" s="65">
        <f>VLOOKUP($A20,'Return Data'!$B$7:$R$2843,9,0)</f>
        <v>2.7728999999999999</v>
      </c>
      <c r="M20" s="66">
        <f t="shared" si="4"/>
        <v>23</v>
      </c>
      <c r="N20" s="65">
        <f>VLOOKUP($A20,'Return Data'!$B$7:$R$2843,10,0)</f>
        <v>3.7847</v>
      </c>
      <c r="O20" s="66">
        <f t="shared" si="5"/>
        <v>24</v>
      </c>
      <c r="P20" s="65">
        <f>VLOOKUP($A20,'Return Data'!$B$7:$R$2843,11,0)</f>
        <v>3.1949999999999998</v>
      </c>
      <c r="Q20" s="66">
        <f t="shared" si="6"/>
        <v>25</v>
      </c>
      <c r="R20" s="65">
        <f>VLOOKUP($A20,'Return Data'!$B$7:$R$2843,12,0)</f>
        <v>3.7147999999999999</v>
      </c>
      <c r="S20" s="66">
        <f t="shared" si="7"/>
        <v>25</v>
      </c>
      <c r="T20" s="65">
        <f>VLOOKUP($A20,'Return Data'!$B$7:$R$2843,13,0)</f>
        <v>24.4528</v>
      </c>
      <c r="U20" s="66">
        <f t="shared" si="8"/>
        <v>2</v>
      </c>
      <c r="V20" s="65">
        <f>VLOOKUP($A20,'Return Data'!$B$7:$R$2843,17,0)</f>
        <v>10.7652</v>
      </c>
      <c r="W20" s="66">
        <f t="shared" si="9"/>
        <v>1</v>
      </c>
      <c r="X20" s="65">
        <f>VLOOKUP($A20,'Return Data'!$B$7:$R$2843,14,0)</f>
        <v>5.6308999999999996</v>
      </c>
      <c r="Y20" s="66">
        <f t="shared" si="10"/>
        <v>18</v>
      </c>
      <c r="Z20" s="65">
        <f>VLOOKUP($A20,'Return Data'!$B$7:$R$2843,16,0)</f>
        <v>7.3426</v>
      </c>
      <c r="AA20" s="67">
        <f t="shared" si="11"/>
        <v>18</v>
      </c>
    </row>
    <row r="21" spans="1:27" x14ac:dyDescent="0.3">
      <c r="A21" s="63" t="s">
        <v>1043</v>
      </c>
      <c r="B21" s="64">
        <f>VLOOKUP($A21,'Return Data'!$B$7:$R$2843,3,0)</f>
        <v>44376</v>
      </c>
      <c r="C21" s="65">
        <f>VLOOKUP($A21,'Return Data'!$B$7:$R$2843,4,0)</f>
        <v>2808.7627000000002</v>
      </c>
      <c r="D21" s="65">
        <f>VLOOKUP($A21,'Return Data'!$B$7:$R$2843,5,0)</f>
        <v>-1.3111999999999999</v>
      </c>
      <c r="E21" s="66">
        <f t="shared" si="0"/>
        <v>24</v>
      </c>
      <c r="F21" s="65">
        <f>VLOOKUP($A21,'Return Data'!$B$7:$R$2843,6,0)</f>
        <v>0.88959999999999995</v>
      </c>
      <c r="G21" s="66">
        <f t="shared" si="1"/>
        <v>22</v>
      </c>
      <c r="H21" s="65">
        <f>VLOOKUP($A21,'Return Data'!$B$7:$R$2843,7,0)</f>
        <v>2.0985999999999998</v>
      </c>
      <c r="I21" s="66">
        <f t="shared" si="2"/>
        <v>20</v>
      </c>
      <c r="J21" s="65">
        <f>VLOOKUP($A21,'Return Data'!$B$7:$R$2843,8,0)</f>
        <v>2.0998000000000001</v>
      </c>
      <c r="K21" s="66">
        <f t="shared" si="3"/>
        <v>6</v>
      </c>
      <c r="L21" s="65">
        <f>VLOOKUP($A21,'Return Data'!$B$7:$R$2843,9,0)</f>
        <v>3.6333000000000002</v>
      </c>
      <c r="M21" s="66">
        <f t="shared" si="4"/>
        <v>8</v>
      </c>
      <c r="N21" s="65">
        <f>VLOOKUP($A21,'Return Data'!$B$7:$R$2843,10,0)</f>
        <v>5.3019999999999996</v>
      </c>
      <c r="O21" s="66">
        <f t="shared" si="5"/>
        <v>6</v>
      </c>
      <c r="P21" s="65">
        <f>VLOOKUP($A21,'Return Data'!$B$7:$R$2843,11,0)</f>
        <v>4.0919999999999996</v>
      </c>
      <c r="Q21" s="66">
        <f t="shared" si="6"/>
        <v>9</v>
      </c>
      <c r="R21" s="65">
        <f>VLOOKUP($A21,'Return Data'!$B$7:$R$2843,12,0)</f>
        <v>5.0945</v>
      </c>
      <c r="S21" s="66">
        <f t="shared" si="7"/>
        <v>8</v>
      </c>
      <c r="T21" s="65">
        <f>VLOOKUP($A21,'Return Data'!$B$7:$R$2843,13,0)</f>
        <v>5.6306000000000003</v>
      </c>
      <c r="U21" s="66">
        <f t="shared" si="8"/>
        <v>12</v>
      </c>
      <c r="V21" s="65">
        <f>VLOOKUP($A21,'Return Data'!$B$7:$R$2843,17,0)</f>
        <v>7.8766999999999996</v>
      </c>
      <c r="W21" s="66">
        <f t="shared" si="9"/>
        <v>2</v>
      </c>
      <c r="X21" s="65">
        <f>VLOOKUP($A21,'Return Data'!$B$7:$R$2843,14,0)</f>
        <v>8.0706000000000007</v>
      </c>
      <c r="Y21" s="66">
        <f t="shared" si="10"/>
        <v>2</v>
      </c>
      <c r="Z21" s="65">
        <f>VLOOKUP($A21,'Return Data'!$B$7:$R$2843,16,0)</f>
        <v>8.5848999999999993</v>
      </c>
      <c r="AA21" s="67">
        <f t="shared" si="11"/>
        <v>2</v>
      </c>
    </row>
    <row r="22" spans="1:27" x14ac:dyDescent="0.3">
      <c r="A22" s="63" t="s">
        <v>1044</v>
      </c>
      <c r="B22" s="64">
        <f>VLOOKUP($A22,'Return Data'!$B$7:$R$2843,3,0)</f>
        <v>44376</v>
      </c>
      <c r="C22" s="65">
        <f>VLOOKUP($A22,'Return Data'!$B$7:$R$2843,4,0)</f>
        <v>23.1252</v>
      </c>
      <c r="D22" s="65">
        <f>VLOOKUP($A22,'Return Data'!$B$7:$R$2843,5,0)</f>
        <v>2.6833999999999998</v>
      </c>
      <c r="E22" s="66">
        <f t="shared" si="0"/>
        <v>15</v>
      </c>
      <c r="F22" s="65">
        <f>VLOOKUP($A22,'Return Data'!$B$7:$R$2843,6,0)</f>
        <v>2.1313</v>
      </c>
      <c r="G22" s="66">
        <f t="shared" si="1"/>
        <v>12</v>
      </c>
      <c r="H22" s="65">
        <f>VLOOKUP($A22,'Return Data'!$B$7:$R$2843,7,0)</f>
        <v>2.1429</v>
      </c>
      <c r="I22" s="66">
        <f t="shared" si="2"/>
        <v>19</v>
      </c>
      <c r="J22" s="65">
        <f>VLOOKUP($A22,'Return Data'!$B$7:$R$2843,8,0)</f>
        <v>0.92479999999999996</v>
      </c>
      <c r="K22" s="66">
        <f t="shared" si="3"/>
        <v>24</v>
      </c>
      <c r="L22" s="65">
        <f>VLOOKUP($A22,'Return Data'!$B$7:$R$2843,9,0)</f>
        <v>3.0167000000000002</v>
      </c>
      <c r="M22" s="66">
        <f t="shared" si="4"/>
        <v>17</v>
      </c>
      <c r="N22" s="65">
        <f>VLOOKUP($A22,'Return Data'!$B$7:$R$2843,10,0)</f>
        <v>4.4164000000000003</v>
      </c>
      <c r="O22" s="66">
        <f t="shared" si="5"/>
        <v>14</v>
      </c>
      <c r="P22" s="65">
        <f>VLOOKUP($A22,'Return Data'!$B$7:$R$2843,11,0)</f>
        <v>4.0720000000000001</v>
      </c>
      <c r="Q22" s="66">
        <f t="shared" si="6"/>
        <v>10</v>
      </c>
      <c r="R22" s="65">
        <f>VLOOKUP($A22,'Return Data'!$B$7:$R$2843,12,0)</f>
        <v>4.8909000000000002</v>
      </c>
      <c r="S22" s="66">
        <f t="shared" si="7"/>
        <v>10</v>
      </c>
      <c r="T22" s="65">
        <f>VLOOKUP($A22,'Return Data'!$B$7:$R$2843,13,0)</f>
        <v>7.3120000000000003</v>
      </c>
      <c r="U22" s="66">
        <f t="shared" si="8"/>
        <v>6</v>
      </c>
      <c r="V22" s="65">
        <f>VLOOKUP($A22,'Return Data'!$B$7:$R$2843,17,0)</f>
        <v>6.7046000000000001</v>
      </c>
      <c r="W22" s="66">
        <f t="shared" si="9"/>
        <v>16</v>
      </c>
      <c r="X22" s="65">
        <f>VLOOKUP($A22,'Return Data'!$B$7:$R$2843,14,0)</f>
        <v>6.4169</v>
      </c>
      <c r="Y22" s="66">
        <f t="shared" si="10"/>
        <v>15</v>
      </c>
      <c r="Z22" s="65">
        <f>VLOOKUP($A22,'Return Data'!$B$7:$R$2843,16,0)</f>
        <v>8.0619999999999994</v>
      </c>
      <c r="AA22" s="67">
        <f t="shared" si="11"/>
        <v>11</v>
      </c>
    </row>
    <row r="23" spans="1:27" x14ac:dyDescent="0.3">
      <c r="A23" s="63" t="s">
        <v>1047</v>
      </c>
      <c r="B23" s="64">
        <f>VLOOKUP($A23,'Return Data'!$B$7:$R$2843,3,0)</f>
        <v>44376</v>
      </c>
      <c r="C23" s="65">
        <f>VLOOKUP($A23,'Return Data'!$B$7:$R$2843,4,0)</f>
        <v>33.447899999999997</v>
      </c>
      <c r="D23" s="65">
        <f>VLOOKUP($A23,'Return Data'!$B$7:$R$2843,5,0)</f>
        <v>2.8374999999999999</v>
      </c>
      <c r="E23" s="66">
        <f t="shared" si="0"/>
        <v>13</v>
      </c>
      <c r="F23" s="65">
        <f>VLOOKUP($A23,'Return Data'!$B$7:$R$2843,6,0)</f>
        <v>1.992</v>
      </c>
      <c r="G23" s="66">
        <f t="shared" si="1"/>
        <v>16</v>
      </c>
      <c r="H23" s="65">
        <f>VLOOKUP($A23,'Return Data'!$B$7:$R$2843,7,0)</f>
        <v>2.2145999999999999</v>
      </c>
      <c r="I23" s="66">
        <f t="shared" si="2"/>
        <v>18</v>
      </c>
      <c r="J23" s="65">
        <f>VLOOKUP($A23,'Return Data'!$B$7:$R$2843,8,0)</f>
        <v>1.6924999999999999</v>
      </c>
      <c r="K23" s="66">
        <f t="shared" si="3"/>
        <v>11</v>
      </c>
      <c r="L23" s="65">
        <f>VLOOKUP($A23,'Return Data'!$B$7:$R$2843,9,0)</f>
        <v>3.0533999999999999</v>
      </c>
      <c r="M23" s="66">
        <f t="shared" si="4"/>
        <v>16</v>
      </c>
      <c r="N23" s="65">
        <f>VLOOKUP($A23,'Return Data'!$B$7:$R$2843,10,0)</f>
        <v>4.0559000000000003</v>
      </c>
      <c r="O23" s="66">
        <f t="shared" si="5"/>
        <v>23</v>
      </c>
      <c r="P23" s="65">
        <f>VLOOKUP($A23,'Return Data'!$B$7:$R$2843,11,0)</f>
        <v>4.7796000000000003</v>
      </c>
      <c r="Q23" s="66">
        <f t="shared" si="6"/>
        <v>4</v>
      </c>
      <c r="R23" s="65">
        <f>VLOOKUP($A23,'Return Data'!$B$7:$R$2843,12,0)</f>
        <v>5.0578000000000003</v>
      </c>
      <c r="S23" s="66">
        <f t="shared" si="7"/>
        <v>9</v>
      </c>
      <c r="T23" s="65">
        <f>VLOOKUP($A23,'Return Data'!$B$7:$R$2843,13,0)</f>
        <v>6.0598999999999998</v>
      </c>
      <c r="U23" s="66">
        <f t="shared" si="8"/>
        <v>8</v>
      </c>
      <c r="V23" s="65">
        <f>VLOOKUP($A23,'Return Data'!$B$7:$R$2843,17,0)</f>
        <v>7.0792999999999999</v>
      </c>
      <c r="W23" s="66">
        <f t="shared" si="9"/>
        <v>10</v>
      </c>
      <c r="X23" s="65">
        <f>VLOOKUP($A23,'Return Data'!$B$7:$R$2843,14,0)</f>
        <v>6.0354000000000001</v>
      </c>
      <c r="Y23" s="66">
        <f t="shared" si="10"/>
        <v>16</v>
      </c>
      <c r="Z23" s="65">
        <f>VLOOKUP($A23,'Return Data'!$B$7:$R$2843,16,0)</f>
        <v>7.6467000000000001</v>
      </c>
      <c r="AA23" s="67">
        <f t="shared" si="11"/>
        <v>15</v>
      </c>
    </row>
    <row r="24" spans="1:27" x14ac:dyDescent="0.3">
      <c r="A24" s="63" t="s">
        <v>1048</v>
      </c>
      <c r="B24" s="64">
        <f>VLOOKUP($A24,'Return Data'!$B$7:$R$2843,3,0)</f>
        <v>44376</v>
      </c>
      <c r="C24" s="65">
        <f>VLOOKUP($A24,'Return Data'!$B$7:$R$2843,4,0)</f>
        <v>1358.3642</v>
      </c>
      <c r="D24" s="65">
        <f>VLOOKUP($A24,'Return Data'!$B$7:$R$2843,5,0)</f>
        <v>7.1032999999999999</v>
      </c>
      <c r="E24" s="66">
        <f t="shared" si="0"/>
        <v>3</v>
      </c>
      <c r="F24" s="65">
        <f>VLOOKUP($A24,'Return Data'!$B$7:$R$2843,6,0)</f>
        <v>2.5070000000000001</v>
      </c>
      <c r="G24" s="66">
        <f t="shared" si="1"/>
        <v>7</v>
      </c>
      <c r="H24" s="65">
        <f>VLOOKUP($A24,'Return Data'!$B$7:$R$2843,7,0)</f>
        <v>1.8962000000000001</v>
      </c>
      <c r="I24" s="66">
        <f t="shared" si="2"/>
        <v>23</v>
      </c>
      <c r="J24" s="65">
        <f>VLOOKUP($A24,'Return Data'!$B$7:$R$2843,8,0)</f>
        <v>1.5125</v>
      </c>
      <c r="K24" s="66">
        <f t="shared" si="3"/>
        <v>19</v>
      </c>
      <c r="L24" s="65">
        <f>VLOOKUP($A24,'Return Data'!$B$7:$R$2843,9,0)</f>
        <v>3.0539999999999998</v>
      </c>
      <c r="M24" s="66">
        <f t="shared" si="4"/>
        <v>15</v>
      </c>
      <c r="N24" s="65">
        <f>VLOOKUP($A24,'Return Data'!$B$7:$R$2843,10,0)</f>
        <v>4.5772000000000004</v>
      </c>
      <c r="O24" s="66">
        <f t="shared" si="5"/>
        <v>11</v>
      </c>
      <c r="P24" s="65">
        <f>VLOOKUP($A24,'Return Data'!$B$7:$R$2843,11,0)</f>
        <v>3.9584000000000001</v>
      </c>
      <c r="Q24" s="66">
        <f t="shared" si="6"/>
        <v>12</v>
      </c>
      <c r="R24" s="65">
        <f>VLOOKUP($A24,'Return Data'!$B$7:$R$2843,12,0)</f>
        <v>4.5651999999999999</v>
      </c>
      <c r="S24" s="66">
        <f t="shared" si="7"/>
        <v>13</v>
      </c>
      <c r="T24" s="65">
        <f>VLOOKUP($A24,'Return Data'!$B$7:$R$2843,13,0)</f>
        <v>4.8597000000000001</v>
      </c>
      <c r="U24" s="66">
        <f t="shared" si="8"/>
        <v>17</v>
      </c>
      <c r="V24" s="65">
        <f>VLOOKUP($A24,'Return Data'!$B$7:$R$2843,17,0)</f>
        <v>6.7111000000000001</v>
      </c>
      <c r="W24" s="66">
        <f t="shared" si="9"/>
        <v>15</v>
      </c>
      <c r="X24" s="65">
        <f>VLOOKUP($A24,'Return Data'!$B$7:$R$2843,14,0)</f>
        <v>7.3445</v>
      </c>
      <c r="Y24" s="66">
        <f t="shared" si="10"/>
        <v>9</v>
      </c>
      <c r="Z24" s="65">
        <f>VLOOKUP($A24,'Return Data'!$B$7:$R$2843,16,0)</f>
        <v>7.2603999999999997</v>
      </c>
      <c r="AA24" s="67">
        <f t="shared" si="11"/>
        <v>19</v>
      </c>
    </row>
    <row r="25" spans="1:27" x14ac:dyDescent="0.3">
      <c r="A25" s="63" t="s">
        <v>1050</v>
      </c>
      <c r="B25" s="64">
        <f>VLOOKUP($A25,'Return Data'!$B$7:$R$2843,3,0)</f>
        <v>44376</v>
      </c>
      <c r="C25" s="65">
        <f>VLOOKUP($A25,'Return Data'!$B$7:$R$2843,4,0)</f>
        <v>1909.5777</v>
      </c>
      <c r="D25" s="65">
        <f>VLOOKUP($A25,'Return Data'!$B$7:$R$2843,5,0)</f>
        <v>4.3049999999999997</v>
      </c>
      <c r="E25" s="66">
        <f t="shared" si="0"/>
        <v>6</v>
      </c>
      <c r="F25" s="65">
        <f>VLOOKUP($A25,'Return Data'!$B$7:$R$2843,6,0)</f>
        <v>2.8746999999999998</v>
      </c>
      <c r="G25" s="66">
        <f t="shared" si="1"/>
        <v>4</v>
      </c>
      <c r="H25" s="65">
        <f>VLOOKUP($A25,'Return Data'!$B$7:$R$2843,7,0)</f>
        <v>2.4363000000000001</v>
      </c>
      <c r="I25" s="66">
        <f t="shared" si="2"/>
        <v>12</v>
      </c>
      <c r="J25" s="65">
        <f>VLOOKUP($A25,'Return Data'!$B$7:$R$2843,8,0)</f>
        <v>1.2945</v>
      </c>
      <c r="K25" s="66">
        <f t="shared" si="3"/>
        <v>21</v>
      </c>
      <c r="L25" s="65">
        <f>VLOOKUP($A25,'Return Data'!$B$7:$R$2843,9,0)</f>
        <v>2.9036</v>
      </c>
      <c r="M25" s="66">
        <f t="shared" si="4"/>
        <v>20</v>
      </c>
      <c r="N25" s="65">
        <f>VLOOKUP($A25,'Return Data'!$B$7:$R$2843,10,0)</f>
        <v>4.2610000000000001</v>
      </c>
      <c r="O25" s="66">
        <f t="shared" si="5"/>
        <v>17</v>
      </c>
      <c r="P25" s="65">
        <f>VLOOKUP($A25,'Return Data'!$B$7:$R$2843,11,0)</f>
        <v>3.6309</v>
      </c>
      <c r="Q25" s="66">
        <f t="shared" si="6"/>
        <v>22</v>
      </c>
      <c r="R25" s="65">
        <f>VLOOKUP($A25,'Return Data'!$B$7:$R$2843,12,0)</f>
        <v>4.3819999999999997</v>
      </c>
      <c r="S25" s="66">
        <f t="shared" si="7"/>
        <v>19</v>
      </c>
      <c r="T25" s="65">
        <f>VLOOKUP($A25,'Return Data'!$B$7:$R$2843,13,0)</f>
        <v>5.2157999999999998</v>
      </c>
      <c r="U25" s="66">
        <f t="shared" si="8"/>
        <v>14</v>
      </c>
      <c r="V25" s="65">
        <f>VLOOKUP($A25,'Return Data'!$B$7:$R$2843,17,0)</f>
        <v>6.3017000000000003</v>
      </c>
      <c r="W25" s="66">
        <f t="shared" si="9"/>
        <v>18</v>
      </c>
      <c r="X25" s="65">
        <f>VLOOKUP($A25,'Return Data'!$B$7:$R$2843,14,0)</f>
        <v>6.5122</v>
      </c>
      <c r="Y25" s="66">
        <f t="shared" si="10"/>
        <v>14</v>
      </c>
      <c r="Z25" s="65">
        <f>VLOOKUP($A25,'Return Data'!$B$7:$R$2843,16,0)</f>
        <v>7.3569000000000004</v>
      </c>
      <c r="AA25" s="67">
        <f t="shared" si="11"/>
        <v>17</v>
      </c>
    </row>
    <row r="26" spans="1:27" x14ac:dyDescent="0.3">
      <c r="A26" s="63" t="s">
        <v>1053</v>
      </c>
      <c r="B26" s="64">
        <f>VLOOKUP($A26,'Return Data'!$B$7:$R$2843,3,0)</f>
        <v>44376</v>
      </c>
      <c r="C26" s="65">
        <f>VLOOKUP($A26,'Return Data'!$B$7:$R$2843,4,0)</f>
        <v>3060.5727999999999</v>
      </c>
      <c r="D26" s="65">
        <f>VLOOKUP($A26,'Return Data'!$B$7:$R$2843,5,0)</f>
        <v>-1.7851999999999999</v>
      </c>
      <c r="E26" s="66">
        <f t="shared" si="0"/>
        <v>25</v>
      </c>
      <c r="F26" s="65">
        <f>VLOOKUP($A26,'Return Data'!$B$7:$R$2843,6,0)</f>
        <v>0.62590000000000001</v>
      </c>
      <c r="G26" s="66">
        <f t="shared" si="1"/>
        <v>23</v>
      </c>
      <c r="H26" s="65">
        <f>VLOOKUP($A26,'Return Data'!$B$7:$R$2843,7,0)</f>
        <v>1.5610999999999999</v>
      </c>
      <c r="I26" s="66">
        <f t="shared" si="2"/>
        <v>25</v>
      </c>
      <c r="J26" s="65">
        <f>VLOOKUP($A26,'Return Data'!$B$7:$R$2843,8,0)</f>
        <v>1.1752</v>
      </c>
      <c r="K26" s="66">
        <f t="shared" si="3"/>
        <v>22</v>
      </c>
      <c r="L26" s="65">
        <f>VLOOKUP($A26,'Return Data'!$B$7:$R$2843,9,0)</f>
        <v>3.8025000000000002</v>
      </c>
      <c r="M26" s="66">
        <f t="shared" si="4"/>
        <v>6</v>
      </c>
      <c r="N26" s="65">
        <f>VLOOKUP($A26,'Return Data'!$B$7:$R$2843,10,0)</f>
        <v>5.7462</v>
      </c>
      <c r="O26" s="66">
        <f t="shared" si="5"/>
        <v>2</v>
      </c>
      <c r="P26" s="65">
        <f>VLOOKUP($A26,'Return Data'!$B$7:$R$2843,11,0)</f>
        <v>4.9950000000000001</v>
      </c>
      <c r="Q26" s="66">
        <f t="shared" si="6"/>
        <v>3</v>
      </c>
      <c r="R26" s="65">
        <f>VLOOKUP($A26,'Return Data'!$B$7:$R$2843,12,0)</f>
        <v>5.6581999999999999</v>
      </c>
      <c r="S26" s="66">
        <f t="shared" si="7"/>
        <v>4</v>
      </c>
      <c r="T26" s="65">
        <f>VLOOKUP($A26,'Return Data'!$B$7:$R$2843,13,0)</f>
        <v>6.0343</v>
      </c>
      <c r="U26" s="66">
        <f t="shared" si="8"/>
        <v>9</v>
      </c>
      <c r="V26" s="65">
        <f>VLOOKUP($A26,'Return Data'!$B$7:$R$2843,17,0)</f>
        <v>7.6814</v>
      </c>
      <c r="W26" s="66">
        <f t="shared" si="9"/>
        <v>4</v>
      </c>
      <c r="X26" s="65">
        <f>VLOOKUP($A26,'Return Data'!$B$7:$R$2843,14,0)</f>
        <v>7.3583999999999996</v>
      </c>
      <c r="Y26" s="66">
        <f t="shared" si="10"/>
        <v>8</v>
      </c>
      <c r="Z26" s="65">
        <f>VLOOKUP($A26,'Return Data'!$B$7:$R$2843,16,0)</f>
        <v>8.1707999999999998</v>
      </c>
      <c r="AA26" s="67">
        <f t="shared" si="11"/>
        <v>8</v>
      </c>
    </row>
    <row r="27" spans="1:27" x14ac:dyDescent="0.3">
      <c r="A27" s="63" t="s">
        <v>1055</v>
      </c>
      <c r="B27" s="64">
        <f>VLOOKUP($A27,'Return Data'!$B$7:$R$2843,3,0)</f>
        <v>44376</v>
      </c>
      <c r="C27" s="65">
        <f>VLOOKUP($A27,'Return Data'!$B$7:$R$2843,4,0)</f>
        <v>24.803100000000001</v>
      </c>
      <c r="D27" s="65">
        <f>VLOOKUP($A27,'Return Data'!$B$7:$R$2843,5,0)</f>
        <v>3.2378</v>
      </c>
      <c r="E27" s="66">
        <f t="shared" si="0"/>
        <v>9</v>
      </c>
      <c r="F27" s="65">
        <f>VLOOKUP($A27,'Return Data'!$B$7:$R$2843,6,0)</f>
        <v>2.0975000000000001</v>
      </c>
      <c r="G27" s="66">
        <f t="shared" si="1"/>
        <v>14</v>
      </c>
      <c r="H27" s="65">
        <f>VLOOKUP($A27,'Return Data'!$B$7:$R$2843,7,0)</f>
        <v>1.9979</v>
      </c>
      <c r="I27" s="66">
        <f t="shared" si="2"/>
        <v>21</v>
      </c>
      <c r="J27" s="65">
        <f>VLOOKUP($A27,'Return Data'!$B$7:$R$2843,8,0)</f>
        <v>1.6618999999999999</v>
      </c>
      <c r="K27" s="66">
        <f t="shared" si="3"/>
        <v>14</v>
      </c>
      <c r="L27" s="65">
        <f>VLOOKUP($A27,'Return Data'!$B$7:$R$2843,9,0)</f>
        <v>2.5488</v>
      </c>
      <c r="M27" s="66">
        <f t="shared" si="4"/>
        <v>24</v>
      </c>
      <c r="N27" s="65">
        <f>VLOOKUP($A27,'Return Data'!$B$7:$R$2843,10,0)</f>
        <v>4.2869999999999999</v>
      </c>
      <c r="O27" s="66">
        <f t="shared" si="5"/>
        <v>16</v>
      </c>
      <c r="P27" s="65">
        <f>VLOOKUP($A27,'Return Data'!$B$7:$R$2843,11,0)</f>
        <v>4.1504000000000003</v>
      </c>
      <c r="Q27" s="66">
        <f t="shared" si="6"/>
        <v>8</v>
      </c>
      <c r="R27" s="65">
        <f>VLOOKUP($A27,'Return Data'!$B$7:$R$2843,12,0)</f>
        <v>4.8300999999999998</v>
      </c>
      <c r="S27" s="66">
        <f t="shared" si="7"/>
        <v>11</v>
      </c>
      <c r="T27" s="65">
        <f>VLOOKUP($A27,'Return Data'!$B$7:$R$2843,13,0)</f>
        <v>2.7928999999999999</v>
      </c>
      <c r="U27" s="66">
        <f t="shared" si="8"/>
        <v>25</v>
      </c>
      <c r="V27" s="65">
        <f>VLOOKUP($A27,'Return Data'!$B$7:$R$2843,17,0)</f>
        <v>5.1440000000000001</v>
      </c>
      <c r="W27" s="66">
        <f t="shared" si="9"/>
        <v>21</v>
      </c>
      <c r="X27" s="65">
        <f>VLOOKUP($A27,'Return Data'!$B$7:$R$2843,14,0)</f>
        <v>1.2500000000000001E-2</v>
      </c>
      <c r="Y27" s="66">
        <f t="shared" si="10"/>
        <v>23</v>
      </c>
      <c r="Z27" s="65">
        <f>VLOOKUP($A27,'Return Data'!$B$7:$R$2843,16,0)</f>
        <v>5.8403</v>
      </c>
      <c r="AA27" s="67">
        <f t="shared" si="11"/>
        <v>23</v>
      </c>
    </row>
    <row r="28" spans="1:27" x14ac:dyDescent="0.3">
      <c r="A28" s="63" t="s">
        <v>1057</v>
      </c>
      <c r="B28" s="64">
        <f>VLOOKUP($A28,'Return Data'!$B$7:$R$2843,3,0)</f>
        <v>44376</v>
      </c>
      <c r="C28" s="65">
        <f>VLOOKUP($A28,'Return Data'!$B$7:$R$2843,4,0)</f>
        <v>2874.7793999999999</v>
      </c>
      <c r="D28" s="65">
        <f>VLOOKUP($A28,'Return Data'!$B$7:$R$2843,5,0)</f>
        <v>2.8988999999999998</v>
      </c>
      <c r="E28" s="66">
        <f t="shared" si="0"/>
        <v>12</v>
      </c>
      <c r="F28" s="65">
        <f>VLOOKUP($A28,'Return Data'!$B$7:$R$2843,6,0)</f>
        <v>2.2955000000000001</v>
      </c>
      <c r="G28" s="66">
        <f t="shared" si="1"/>
        <v>11</v>
      </c>
      <c r="H28" s="65">
        <f>VLOOKUP($A28,'Return Data'!$B$7:$R$2843,7,0)</f>
        <v>2.4702999999999999</v>
      </c>
      <c r="I28" s="66">
        <f t="shared" si="2"/>
        <v>11</v>
      </c>
      <c r="J28" s="65">
        <f>VLOOKUP($A28,'Return Data'!$B$7:$R$2843,8,0)</f>
        <v>1.7403</v>
      </c>
      <c r="K28" s="66">
        <f t="shared" si="3"/>
        <v>8</v>
      </c>
      <c r="L28" s="65">
        <f>VLOOKUP($A28,'Return Data'!$B$7:$R$2843,9,0)</f>
        <v>3.1536</v>
      </c>
      <c r="M28" s="66">
        <f t="shared" si="4"/>
        <v>12</v>
      </c>
      <c r="N28" s="65">
        <f>VLOOKUP($A28,'Return Data'!$B$7:$R$2843,10,0)</f>
        <v>4.1387</v>
      </c>
      <c r="O28" s="66">
        <f t="shared" si="5"/>
        <v>21</v>
      </c>
      <c r="P28" s="65">
        <f>VLOOKUP($A28,'Return Data'!$B$7:$R$2843,11,0)</f>
        <v>3.7726000000000002</v>
      </c>
      <c r="Q28" s="66">
        <f t="shared" si="6"/>
        <v>16</v>
      </c>
      <c r="R28" s="65">
        <f>VLOOKUP($A28,'Return Data'!$B$7:$R$2843,12,0)</f>
        <v>4.1157000000000004</v>
      </c>
      <c r="S28" s="66">
        <f t="shared" si="7"/>
        <v>22</v>
      </c>
      <c r="T28" s="65">
        <f>VLOOKUP($A28,'Return Data'!$B$7:$R$2843,13,0)</f>
        <v>9.7817000000000007</v>
      </c>
      <c r="U28" s="66">
        <f t="shared" si="8"/>
        <v>5</v>
      </c>
      <c r="V28" s="65">
        <f>VLOOKUP($A28,'Return Data'!$B$7:$R$2843,17,0)</f>
        <v>5.3564999999999996</v>
      </c>
      <c r="W28" s="66">
        <f t="shared" si="9"/>
        <v>20</v>
      </c>
      <c r="X28" s="65">
        <f>VLOOKUP($A28,'Return Data'!$B$7:$R$2843,14,0)</f>
        <v>-0.3528</v>
      </c>
      <c r="Y28" s="66">
        <f t="shared" si="10"/>
        <v>24</v>
      </c>
      <c r="Z28" s="65">
        <f>VLOOKUP($A28,'Return Data'!$B$7:$R$2843,16,0)</f>
        <v>5.4965999999999999</v>
      </c>
      <c r="AA28" s="67">
        <f t="shared" si="11"/>
        <v>24</v>
      </c>
    </row>
    <row r="29" spans="1:27" x14ac:dyDescent="0.3">
      <c r="A29" s="63" t="s">
        <v>1059</v>
      </c>
      <c r="B29" s="64">
        <f>VLOOKUP($A29,'Return Data'!$B$7:$R$2843,3,0)</f>
        <v>44376</v>
      </c>
      <c r="C29" s="65">
        <f>VLOOKUP($A29,'Return Data'!$B$7:$R$2843,4,0)</f>
        <v>2824.3161</v>
      </c>
      <c r="D29" s="65">
        <f>VLOOKUP($A29,'Return Data'!$B$7:$R$2843,5,0)</f>
        <v>3.129</v>
      </c>
      <c r="E29" s="66">
        <f t="shared" si="0"/>
        <v>10</v>
      </c>
      <c r="F29" s="65">
        <f>VLOOKUP($A29,'Return Data'!$B$7:$R$2843,6,0)</f>
        <v>2.0585</v>
      </c>
      <c r="G29" s="66">
        <f t="shared" si="1"/>
        <v>15</v>
      </c>
      <c r="H29" s="65">
        <f>VLOOKUP($A29,'Return Data'!$B$7:$R$2843,7,0)</f>
        <v>3.4113000000000002</v>
      </c>
      <c r="I29" s="66">
        <f t="shared" si="2"/>
        <v>4</v>
      </c>
      <c r="J29" s="65">
        <f>VLOOKUP($A29,'Return Data'!$B$7:$R$2843,8,0)</f>
        <v>2.6614</v>
      </c>
      <c r="K29" s="66">
        <f t="shared" si="3"/>
        <v>5</v>
      </c>
      <c r="L29" s="65">
        <f>VLOOKUP($A29,'Return Data'!$B$7:$R$2843,9,0)</f>
        <v>3.7465999999999999</v>
      </c>
      <c r="M29" s="66">
        <f t="shared" si="4"/>
        <v>7</v>
      </c>
      <c r="N29" s="65">
        <f>VLOOKUP($A29,'Return Data'!$B$7:$R$2843,10,0)</f>
        <v>4.2194000000000003</v>
      </c>
      <c r="O29" s="66">
        <f t="shared" si="5"/>
        <v>19</v>
      </c>
      <c r="P29" s="65">
        <f>VLOOKUP($A29,'Return Data'!$B$7:$R$2843,11,0)</f>
        <v>3.5756999999999999</v>
      </c>
      <c r="Q29" s="66">
        <f t="shared" si="6"/>
        <v>23</v>
      </c>
      <c r="R29" s="65">
        <f>VLOOKUP($A29,'Return Data'!$B$7:$R$2843,12,0)</f>
        <v>4.3856000000000002</v>
      </c>
      <c r="S29" s="66">
        <f t="shared" si="7"/>
        <v>18</v>
      </c>
      <c r="T29" s="65">
        <f>VLOOKUP($A29,'Return Data'!$B$7:$R$2843,13,0)</f>
        <v>4.5941000000000001</v>
      </c>
      <c r="U29" s="66">
        <f t="shared" si="8"/>
        <v>20</v>
      </c>
      <c r="V29" s="65">
        <f>VLOOKUP($A29,'Return Data'!$B$7:$R$2843,17,0)</f>
        <v>6.7873000000000001</v>
      </c>
      <c r="W29" s="66">
        <f t="shared" si="9"/>
        <v>13</v>
      </c>
      <c r="X29" s="65">
        <f>VLOOKUP($A29,'Return Data'!$B$7:$R$2843,14,0)</f>
        <v>7.3005000000000004</v>
      </c>
      <c r="Y29" s="66">
        <f t="shared" si="10"/>
        <v>11</v>
      </c>
      <c r="Z29" s="65">
        <f>VLOOKUP($A29,'Return Data'!$B$7:$R$2843,16,0)</f>
        <v>7.944</v>
      </c>
      <c r="AA29" s="67">
        <f t="shared" si="11"/>
        <v>12</v>
      </c>
    </row>
    <row r="30" spans="1:27" x14ac:dyDescent="0.3">
      <c r="A30" s="63" t="s">
        <v>1060</v>
      </c>
      <c r="B30" s="64">
        <f>VLOOKUP($A30,'Return Data'!$B$7:$R$2843,3,0)</f>
        <v>44376</v>
      </c>
      <c r="C30" s="65">
        <f>VLOOKUP($A30,'Return Data'!$B$7:$R$2843,4,0)</f>
        <v>27.371600000000001</v>
      </c>
      <c r="D30" s="65">
        <f>VLOOKUP($A30,'Return Data'!$B$7:$R$2843,5,0)</f>
        <v>9.3369</v>
      </c>
      <c r="E30" s="66">
        <f t="shared" si="0"/>
        <v>2</v>
      </c>
      <c r="F30" s="65">
        <f>VLOOKUP($A30,'Return Data'!$B$7:$R$2843,6,0)</f>
        <v>3.1347999999999998</v>
      </c>
      <c r="G30" s="66">
        <f t="shared" si="1"/>
        <v>3</v>
      </c>
      <c r="H30" s="65">
        <f>VLOOKUP($A30,'Return Data'!$B$7:$R$2843,7,0)</f>
        <v>2.9163000000000001</v>
      </c>
      <c r="I30" s="66">
        <f t="shared" si="2"/>
        <v>6</v>
      </c>
      <c r="J30" s="65">
        <f>VLOOKUP($A30,'Return Data'!$B$7:$R$2843,8,0)</f>
        <v>1.7060999999999999</v>
      </c>
      <c r="K30" s="66">
        <f t="shared" si="3"/>
        <v>9</v>
      </c>
      <c r="L30" s="65">
        <f>VLOOKUP($A30,'Return Data'!$B$7:$R$2843,9,0)</f>
        <v>2.9455</v>
      </c>
      <c r="M30" s="66">
        <f t="shared" si="4"/>
        <v>18</v>
      </c>
      <c r="N30" s="65">
        <f>VLOOKUP($A30,'Return Data'!$B$7:$R$2843,10,0)</f>
        <v>4.1372</v>
      </c>
      <c r="O30" s="66">
        <f t="shared" si="5"/>
        <v>22</v>
      </c>
      <c r="P30" s="65">
        <f>VLOOKUP($A30,'Return Data'!$B$7:$R$2843,11,0)</f>
        <v>3.7309000000000001</v>
      </c>
      <c r="Q30" s="66">
        <f t="shared" si="6"/>
        <v>18</v>
      </c>
      <c r="R30" s="65">
        <f>VLOOKUP($A30,'Return Data'!$B$7:$R$2843,12,0)</f>
        <v>4.1041999999999996</v>
      </c>
      <c r="S30" s="66">
        <f t="shared" si="7"/>
        <v>23</v>
      </c>
      <c r="T30" s="65">
        <f>VLOOKUP($A30,'Return Data'!$B$7:$R$2843,13,0)</f>
        <v>4.2965999999999998</v>
      </c>
      <c r="U30" s="66">
        <f t="shared" si="8"/>
        <v>23</v>
      </c>
      <c r="V30" s="65">
        <f>VLOOKUP($A30,'Return Data'!$B$7:$R$2843,17,0)</f>
        <v>4.0156999999999998</v>
      </c>
      <c r="W30" s="66">
        <f t="shared" si="9"/>
        <v>24</v>
      </c>
      <c r="X30" s="65">
        <f>VLOOKUP($A30,'Return Data'!$B$7:$R$2843,14,0)</f>
        <v>3.4336000000000002</v>
      </c>
      <c r="Y30" s="66">
        <f t="shared" si="10"/>
        <v>20</v>
      </c>
      <c r="Z30" s="65">
        <f>VLOOKUP($A30,'Return Data'!$B$7:$R$2843,16,0)</f>
        <v>6.8055000000000003</v>
      </c>
      <c r="AA30" s="67">
        <f t="shared" si="11"/>
        <v>20</v>
      </c>
    </row>
    <row r="31" spans="1:27" x14ac:dyDescent="0.3">
      <c r="A31" s="63" t="s">
        <v>1064</v>
      </c>
      <c r="B31" s="64">
        <f>VLOOKUP($A31,'Return Data'!$B$7:$R$2843,3,0)</f>
        <v>44376</v>
      </c>
      <c r="C31" s="65">
        <f>VLOOKUP($A31,'Return Data'!$B$7:$R$2843,4,0)</f>
        <v>3151.5470999999998</v>
      </c>
      <c r="D31" s="65">
        <f>VLOOKUP($A31,'Return Data'!$B$7:$R$2843,5,0)</f>
        <v>1.2565999999999999</v>
      </c>
      <c r="E31" s="66">
        <f t="shared" si="0"/>
        <v>19</v>
      </c>
      <c r="F31" s="65">
        <f>VLOOKUP($A31,'Return Data'!$B$7:$R$2843,6,0)</f>
        <v>1.8613</v>
      </c>
      <c r="G31" s="66">
        <f t="shared" si="1"/>
        <v>18</v>
      </c>
      <c r="H31" s="65">
        <f>VLOOKUP($A31,'Return Data'!$B$7:$R$2843,7,0)</f>
        <v>2.2795999999999998</v>
      </c>
      <c r="I31" s="66">
        <f t="shared" si="2"/>
        <v>17</v>
      </c>
      <c r="J31" s="65">
        <f>VLOOKUP($A31,'Return Data'!$B$7:$R$2843,8,0)</f>
        <v>0.92989999999999995</v>
      </c>
      <c r="K31" s="66">
        <f t="shared" si="3"/>
        <v>23</v>
      </c>
      <c r="L31" s="65">
        <f>VLOOKUP($A31,'Return Data'!$B$7:$R$2843,9,0)</f>
        <v>2.8355999999999999</v>
      </c>
      <c r="M31" s="66">
        <f t="shared" si="4"/>
        <v>21</v>
      </c>
      <c r="N31" s="65">
        <f>VLOOKUP($A31,'Return Data'!$B$7:$R$2843,10,0)</f>
        <v>4.4551999999999996</v>
      </c>
      <c r="O31" s="66">
        <f t="shared" si="5"/>
        <v>13</v>
      </c>
      <c r="P31" s="65">
        <f>VLOOKUP($A31,'Return Data'!$B$7:$R$2843,11,0)</f>
        <v>3.6613000000000002</v>
      </c>
      <c r="Q31" s="66">
        <f t="shared" si="6"/>
        <v>21</v>
      </c>
      <c r="R31" s="65">
        <f>VLOOKUP($A31,'Return Data'!$B$7:$R$2843,12,0)</f>
        <v>4.5228999999999999</v>
      </c>
      <c r="S31" s="66">
        <f t="shared" si="7"/>
        <v>14</v>
      </c>
      <c r="T31" s="65">
        <f>VLOOKUP($A31,'Return Data'!$B$7:$R$2843,13,0)</f>
        <v>4.9130000000000003</v>
      </c>
      <c r="U31" s="66">
        <f t="shared" si="8"/>
        <v>16</v>
      </c>
      <c r="V31" s="65">
        <f>VLOOKUP($A31,'Return Data'!$B$7:$R$2843,17,0)</f>
        <v>6.8166000000000002</v>
      </c>
      <c r="W31" s="66">
        <f t="shared" si="9"/>
        <v>12</v>
      </c>
      <c r="X31" s="65">
        <f>VLOOKUP($A31,'Return Data'!$B$7:$R$2843,14,0)</f>
        <v>5.2948000000000004</v>
      </c>
      <c r="Y31" s="66">
        <f t="shared" si="10"/>
        <v>19</v>
      </c>
      <c r="Z31" s="65">
        <f>VLOOKUP($A31,'Return Data'!$B$7:$R$2843,16,0)</f>
        <v>7.3808999999999996</v>
      </c>
      <c r="AA31" s="67">
        <f t="shared" si="11"/>
        <v>16</v>
      </c>
    </row>
    <row r="32" spans="1:27" x14ac:dyDescent="0.3">
      <c r="A32" s="63" t="s">
        <v>1065</v>
      </c>
      <c r="B32" s="64">
        <f>VLOOKUP($A32,'Return Data'!$B$7:$R$2843,3,0)</f>
        <v>44376</v>
      </c>
      <c r="C32" s="65">
        <f>VLOOKUP($A32,'Return Data'!$B$7:$R$2843,4,0)</f>
        <v>31.465800000000002</v>
      </c>
      <c r="D32" s="65">
        <f>VLOOKUP($A32,'Return Data'!$B$7:$R$2843,5,0)</f>
        <v>0</v>
      </c>
      <c r="E32" s="66">
        <f t="shared" si="0"/>
        <v>22</v>
      </c>
      <c r="F32" s="65">
        <f>VLOOKUP($A32,'Return Data'!$B$7:$R$2843,6,0)</f>
        <v>0</v>
      </c>
      <c r="G32" s="66">
        <f t="shared" si="1"/>
        <v>24</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-1.47E-2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-17.590399999999999</v>
      </c>
      <c r="AA32" s="67">
        <f t="shared" si="11"/>
        <v>26</v>
      </c>
    </row>
    <row r="33" spans="1:27" x14ac:dyDescent="0.3">
      <c r="A33" s="63" t="s">
        <v>1066</v>
      </c>
      <c r="B33" s="64">
        <f>VLOOKUP($A33,'Return Data'!$B$7:$R$2843,3,0)</f>
        <v>44376</v>
      </c>
      <c r="C33" s="65">
        <f>VLOOKUP($A33,'Return Data'!$B$7:$R$2843,4,0)</f>
        <v>2673.5553</v>
      </c>
      <c r="D33" s="65">
        <f>VLOOKUP($A33,'Return Data'!$B$7:$R$2843,5,0)</f>
        <v>3.0188000000000001</v>
      </c>
      <c r="E33" s="66">
        <f t="shared" si="0"/>
        <v>11</v>
      </c>
      <c r="F33" s="65">
        <f>VLOOKUP($A33,'Return Data'!$B$7:$R$2843,6,0)</f>
        <v>1.2463</v>
      </c>
      <c r="G33" s="66">
        <f t="shared" si="1"/>
        <v>20</v>
      </c>
      <c r="H33" s="65">
        <f>VLOOKUP($A33,'Return Data'!$B$7:$R$2843,7,0)</f>
        <v>2.3786999999999998</v>
      </c>
      <c r="I33" s="66">
        <f t="shared" si="2"/>
        <v>15</v>
      </c>
      <c r="J33" s="65">
        <f>VLOOKUP($A33,'Return Data'!$B$7:$R$2843,8,0)</f>
        <v>2.7088000000000001</v>
      </c>
      <c r="K33" s="66">
        <f t="shared" si="3"/>
        <v>4</v>
      </c>
      <c r="L33" s="65">
        <f>VLOOKUP($A33,'Return Data'!$B$7:$R$2843,9,0)</f>
        <v>4.0963000000000003</v>
      </c>
      <c r="M33" s="66">
        <f t="shared" si="4"/>
        <v>4</v>
      </c>
      <c r="N33" s="65">
        <f>VLOOKUP($A33,'Return Data'!$B$7:$R$2843,10,0)</f>
        <v>4.5106999999999999</v>
      </c>
      <c r="O33" s="66">
        <f t="shared" si="5"/>
        <v>12</v>
      </c>
      <c r="P33" s="65">
        <f>VLOOKUP($A33,'Return Data'!$B$7:$R$2843,11,0)</f>
        <v>3.8952</v>
      </c>
      <c r="Q33" s="66">
        <f t="shared" si="6"/>
        <v>13</v>
      </c>
      <c r="R33" s="65">
        <f>VLOOKUP($A33,'Return Data'!$B$7:$R$2843,12,0)</f>
        <v>4.4020000000000001</v>
      </c>
      <c r="S33" s="66">
        <f t="shared" si="7"/>
        <v>17</v>
      </c>
      <c r="T33" s="65">
        <f>VLOOKUP($A33,'Return Data'!$B$7:$R$2843,13,0)</f>
        <v>4.6829000000000001</v>
      </c>
      <c r="U33" s="66">
        <f t="shared" si="8"/>
        <v>19</v>
      </c>
      <c r="V33" s="65">
        <f>VLOOKUP($A33,'Return Data'!$B$7:$R$2843,17,0)</f>
        <v>6.7786</v>
      </c>
      <c r="W33" s="66">
        <f>RANK(V33,V$8:V$33,0)</f>
        <v>14</v>
      </c>
      <c r="X33" s="65">
        <f>VLOOKUP($A33,'Return Data'!$B$7:$R$2843,14,0)</f>
        <v>2.9729000000000001</v>
      </c>
      <c r="Y33" s="66">
        <f>RANK(X33,X$8:X$33,0)</f>
        <v>21</v>
      </c>
      <c r="Z33" s="65">
        <f>VLOOKUP($A33,'Return Data'!$B$7:$R$2843,16,0)</f>
        <v>6.6184000000000003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2.6924307692307696</v>
      </c>
      <c r="E35" s="74"/>
      <c r="F35" s="75">
        <f>AVERAGE(F8:F33)</f>
        <v>2.098380769230769</v>
      </c>
      <c r="G35" s="74"/>
      <c r="H35" s="75">
        <f>AVERAGE(H8:H33)</f>
        <v>2.5586076923076919</v>
      </c>
      <c r="I35" s="74"/>
      <c r="J35" s="75">
        <f>AVERAGE(J8:J33)</f>
        <v>2.367661538461538</v>
      </c>
      <c r="K35" s="74"/>
      <c r="L35" s="75">
        <f>AVERAGE(L8:L33)</f>
        <v>3.5983115384615378</v>
      </c>
      <c r="M35" s="74"/>
      <c r="N35" s="75">
        <f>AVERAGE(N8:N33)</f>
        <v>4.6208576923076929</v>
      </c>
      <c r="O35" s="74"/>
      <c r="P35" s="75">
        <f>AVERAGE(P8:P33)</f>
        <v>4.0728692307692311</v>
      </c>
      <c r="Q35" s="74"/>
      <c r="R35" s="75">
        <f>AVERAGE(R8:R33)</f>
        <v>4.962357692307692</v>
      </c>
      <c r="S35" s="74"/>
      <c r="T35" s="75">
        <f>AVERAGE(T8:T33)</f>
        <v>7.3735807692307702</v>
      </c>
      <c r="U35" s="74"/>
      <c r="V35" s="75">
        <f>AVERAGE(V8:V33)</f>
        <v>6.2077119999999999</v>
      </c>
      <c r="W35" s="74"/>
      <c r="X35" s="75">
        <f>AVERAGE(X8:X33)</f>
        <v>5.3592120000000003</v>
      </c>
      <c r="Y35" s="74"/>
      <c r="Z35" s="75">
        <f>AVERAGE(Z8:Z33)</f>
        <v>6.4432884615384616</v>
      </c>
      <c r="AA35" s="76"/>
    </row>
    <row r="36" spans="1:27" x14ac:dyDescent="0.3">
      <c r="A36" s="73" t="s">
        <v>28</v>
      </c>
      <c r="B36" s="74"/>
      <c r="C36" s="74"/>
      <c r="D36" s="75">
        <f>MIN(D8:D33)</f>
        <v>-3.7305000000000001</v>
      </c>
      <c r="E36" s="74"/>
      <c r="F36" s="75">
        <f>MIN(F8:F33)</f>
        <v>-1.4730000000000001</v>
      </c>
      <c r="G36" s="74"/>
      <c r="H36" s="75">
        <f>MIN(H8:H33)</f>
        <v>0</v>
      </c>
      <c r="I36" s="74"/>
      <c r="J36" s="75">
        <f>MIN(J8:J33)</f>
        <v>0</v>
      </c>
      <c r="K36" s="74"/>
      <c r="L36" s="75">
        <f>MIN(L8:L33)</f>
        <v>0</v>
      </c>
      <c r="M36" s="74"/>
      <c r="N36" s="75">
        <f>MIN(N8:N33)</f>
        <v>-1.47E-2</v>
      </c>
      <c r="O36" s="74"/>
      <c r="P36" s="75">
        <f>MIN(P8:P33)</f>
        <v>-7.6E-3</v>
      </c>
      <c r="Q36" s="74"/>
      <c r="R36" s="75">
        <f>MIN(R8:R33)</f>
        <v>-5.1000000000000004E-3</v>
      </c>
      <c r="S36" s="74"/>
      <c r="T36" s="75">
        <f>MIN(T8:T33)</f>
        <v>-7.0239000000000003</v>
      </c>
      <c r="U36" s="74"/>
      <c r="V36" s="75">
        <f>MIN(V8:V33)</f>
        <v>-6.5163000000000002</v>
      </c>
      <c r="W36" s="74"/>
      <c r="X36" s="75">
        <f>MIN(X8:X33)</f>
        <v>-8.4603999999999999</v>
      </c>
      <c r="Y36" s="74"/>
      <c r="Z36" s="75">
        <f>MIN(Z8:Z33)</f>
        <v>-17.590399999999999</v>
      </c>
      <c r="AA36" s="76"/>
    </row>
    <row r="37" spans="1:27" ht="15" thickBot="1" x14ac:dyDescent="0.35">
      <c r="A37" s="77" t="s">
        <v>29</v>
      </c>
      <c r="B37" s="78"/>
      <c r="C37" s="78"/>
      <c r="D37" s="79">
        <f>MAX(D8:D33)</f>
        <v>10.9274</v>
      </c>
      <c r="E37" s="78"/>
      <c r="F37" s="79">
        <f>MAX(F8:F33)</f>
        <v>7.4054000000000002</v>
      </c>
      <c r="G37" s="78"/>
      <c r="H37" s="79">
        <f>MAX(H8:H33)</f>
        <v>5.28</v>
      </c>
      <c r="I37" s="78"/>
      <c r="J37" s="79">
        <f>MAX(J8:J33)</f>
        <v>16.731300000000001</v>
      </c>
      <c r="K37" s="78"/>
      <c r="L37" s="79">
        <f>MAX(L8:L33)</f>
        <v>12.787100000000001</v>
      </c>
      <c r="M37" s="78"/>
      <c r="N37" s="79">
        <f>MAX(N8:N33)</f>
        <v>10.1988</v>
      </c>
      <c r="O37" s="78"/>
      <c r="P37" s="79">
        <f>MAX(P8:P33)</f>
        <v>10.179399999999999</v>
      </c>
      <c r="Q37" s="78"/>
      <c r="R37" s="79">
        <f>MAX(R8:R33)</f>
        <v>13.0825</v>
      </c>
      <c r="S37" s="78"/>
      <c r="T37" s="79">
        <f>MAX(T8:T33)</f>
        <v>36.128500000000003</v>
      </c>
      <c r="U37" s="78"/>
      <c r="V37" s="79">
        <f>MAX(V8:V33)</f>
        <v>10.7652</v>
      </c>
      <c r="W37" s="78"/>
      <c r="X37" s="79">
        <f>MAX(X8:X33)</f>
        <v>8.0892999999999997</v>
      </c>
      <c r="Y37" s="78"/>
      <c r="Z37" s="79">
        <f>MAX(Z8:Z33)</f>
        <v>8.5953999999999997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44376</v>
      </c>
      <c r="C8" s="65">
        <f>VLOOKUP($A8,'Return Data'!$B$7:$R$2843,4,0)</f>
        <v>521.31389999999999</v>
      </c>
      <c r="D8" s="65">
        <f>VLOOKUP($A8,'Return Data'!$B$7:$R$2843,5,0)</f>
        <v>0.53210000000000002</v>
      </c>
      <c r="E8" s="66">
        <f t="shared" ref="E8:E33" si="0">RANK(D8,D$8:D$33,0)</f>
        <v>20</v>
      </c>
      <c r="F8" s="65">
        <f>VLOOKUP($A8,'Return Data'!$B$7:$R$2843,6,0)</f>
        <v>0.15049999999999999</v>
      </c>
      <c r="G8" s="66">
        <f t="shared" ref="G8:G33" si="1">RANK(F8,F$8:F$33,0)</f>
        <v>21</v>
      </c>
      <c r="H8" s="65">
        <f>VLOOKUP($A8,'Return Data'!$B$7:$R$2843,7,0)</f>
        <v>1.0805</v>
      </c>
      <c r="I8" s="66">
        <f t="shared" ref="I8:I33" si="2">RANK(H8,H$8:H$33,0)</f>
        <v>24</v>
      </c>
      <c r="J8" s="65">
        <f>VLOOKUP($A8,'Return Data'!$B$7:$R$2843,8,0)</f>
        <v>1.0651999999999999</v>
      </c>
      <c r="K8" s="66">
        <f t="shared" ref="K8:K33" si="3">RANK(J8,J$8:J$33,0)</f>
        <v>15</v>
      </c>
      <c r="L8" s="65">
        <f>VLOOKUP($A8,'Return Data'!$B$7:$R$2843,9,0)</f>
        <v>3.0276000000000001</v>
      </c>
      <c r="M8" s="66">
        <f t="shared" ref="M8:M33" si="4">RANK(L8,L$8:L$33,0)</f>
        <v>8</v>
      </c>
      <c r="N8" s="65">
        <f>VLOOKUP($A8,'Return Data'!$B$7:$R$2843,10,0)</f>
        <v>4.5914000000000001</v>
      </c>
      <c r="O8" s="66">
        <f t="shared" ref="O8:O33" si="5">RANK(N8,N$8:N$33,0)</f>
        <v>6</v>
      </c>
      <c r="P8" s="65">
        <f>VLOOKUP($A8,'Return Data'!$B$7:$R$2843,11,0)</f>
        <v>3.5301999999999998</v>
      </c>
      <c r="Q8" s="66">
        <f t="shared" ref="Q8:Q33" si="6">RANK(P8,P$8:P$33,0)</f>
        <v>10</v>
      </c>
      <c r="R8" s="65">
        <f>VLOOKUP($A8,'Return Data'!$B$7:$R$2843,12,0)</f>
        <v>4.4252000000000002</v>
      </c>
      <c r="S8" s="66">
        <f t="shared" ref="S8:S33" si="7">RANK(R8,R$8:R$33,0)</f>
        <v>7</v>
      </c>
      <c r="T8" s="65">
        <f>VLOOKUP($A8,'Return Data'!$B$7:$R$2843,13,0)</f>
        <v>4.9185999999999996</v>
      </c>
      <c r="U8" s="66">
        <f t="shared" ref="U8:U33" si="8">RANK(T8,T$8:T$33,0)</f>
        <v>11</v>
      </c>
      <c r="V8" s="65">
        <f>VLOOKUP($A8,'Return Data'!$B$7:$R$2843,17,0)</f>
        <v>6.8155000000000001</v>
      </c>
      <c r="W8" s="66">
        <f t="shared" ref="W8:W31" si="9">RANK(V8,V$8:V$33,0)</f>
        <v>7</v>
      </c>
      <c r="X8" s="65">
        <f>VLOOKUP($A8,'Return Data'!$B$7:$R$2843,14,0)</f>
        <v>7.2050999999999998</v>
      </c>
      <c r="Y8" s="66">
        <f t="shared" ref="Y8:Y31" si="10">RANK(X8,X$8:X$33,0)</f>
        <v>6</v>
      </c>
      <c r="Z8" s="65">
        <f>VLOOKUP($A8,'Return Data'!$B$7:$R$2843,16,0)</f>
        <v>7.3956</v>
      </c>
      <c r="AA8" s="67">
        <f t="shared" ref="AA8:AA33" si="11">RANK(Z8,Z$8:Z$33,0)</f>
        <v>14</v>
      </c>
    </row>
    <row r="9" spans="1:27" x14ac:dyDescent="0.3">
      <c r="A9" s="63" t="s">
        <v>1015</v>
      </c>
      <c r="B9" s="64">
        <f>VLOOKUP($A9,'Return Data'!$B$7:$R$2843,3,0)</f>
        <v>44376</v>
      </c>
      <c r="C9" s="65">
        <f>VLOOKUP($A9,'Return Data'!$B$7:$R$2843,4,0)</f>
        <v>2425.1961999999999</v>
      </c>
      <c r="D9" s="65">
        <f>VLOOKUP($A9,'Return Data'!$B$7:$R$2843,5,0)</f>
        <v>3.8969</v>
      </c>
      <c r="E9" s="66">
        <f t="shared" si="0"/>
        <v>6</v>
      </c>
      <c r="F9" s="65">
        <f>VLOOKUP($A9,'Return Data'!$B$7:$R$2843,6,0)</f>
        <v>2.0691000000000002</v>
      </c>
      <c r="G9" s="66">
        <f t="shared" si="1"/>
        <v>7</v>
      </c>
      <c r="H9" s="65">
        <f>VLOOKUP($A9,'Return Data'!$B$7:$R$2843,7,0)</f>
        <v>2.4590999999999998</v>
      </c>
      <c r="I9" s="66">
        <f t="shared" si="2"/>
        <v>8</v>
      </c>
      <c r="J9" s="65">
        <f>VLOOKUP($A9,'Return Data'!$B$7:$R$2843,8,0)</f>
        <v>1.3723000000000001</v>
      </c>
      <c r="K9" s="66">
        <f t="shared" si="3"/>
        <v>8</v>
      </c>
      <c r="L9" s="65">
        <f>VLOOKUP($A9,'Return Data'!$B$7:$R$2843,9,0)</f>
        <v>3.0369999999999999</v>
      </c>
      <c r="M9" s="66">
        <f t="shared" si="4"/>
        <v>7</v>
      </c>
      <c r="N9" s="65">
        <f>VLOOKUP($A9,'Return Data'!$B$7:$R$2843,10,0)</f>
        <v>4.2850000000000001</v>
      </c>
      <c r="O9" s="66">
        <f t="shared" si="5"/>
        <v>9</v>
      </c>
      <c r="P9" s="65">
        <f>VLOOKUP($A9,'Return Data'!$B$7:$R$2843,11,0)</f>
        <v>3.6840000000000002</v>
      </c>
      <c r="Q9" s="66">
        <f t="shared" si="6"/>
        <v>7</v>
      </c>
      <c r="R9" s="65">
        <f>VLOOKUP($A9,'Return Data'!$B$7:$R$2843,12,0)</f>
        <v>4.3643000000000001</v>
      </c>
      <c r="S9" s="66">
        <f t="shared" si="7"/>
        <v>9</v>
      </c>
      <c r="T9" s="65">
        <f>VLOOKUP($A9,'Return Data'!$B$7:$R$2843,13,0)</f>
        <v>4.6993999999999998</v>
      </c>
      <c r="U9" s="66">
        <f t="shared" si="8"/>
        <v>14</v>
      </c>
      <c r="V9" s="65">
        <f>VLOOKUP($A9,'Return Data'!$B$7:$R$2843,17,0)</f>
        <v>6.7640000000000002</v>
      </c>
      <c r="W9" s="66">
        <f t="shared" si="9"/>
        <v>8</v>
      </c>
      <c r="X9" s="65">
        <f>VLOOKUP($A9,'Return Data'!$B$7:$R$2843,14,0)</f>
        <v>7.2983000000000002</v>
      </c>
      <c r="Y9" s="66">
        <f t="shared" si="10"/>
        <v>2</v>
      </c>
      <c r="Z9" s="65">
        <f>VLOOKUP($A9,'Return Data'!$B$7:$R$2843,16,0)</f>
        <v>7.8459000000000003</v>
      </c>
      <c r="AA9" s="67">
        <f t="shared" si="11"/>
        <v>6</v>
      </c>
    </row>
    <row r="10" spans="1:27" x14ac:dyDescent="0.3">
      <c r="A10" s="63" t="s">
        <v>1016</v>
      </c>
      <c r="B10" s="64">
        <f>VLOOKUP($A10,'Return Data'!$B$7:$R$2843,3,0)</f>
        <v>44376</v>
      </c>
      <c r="C10" s="65">
        <f>VLOOKUP($A10,'Return Data'!$B$7:$R$2843,4,0)</f>
        <v>1567.6994999999999</v>
      </c>
      <c r="D10" s="65">
        <f>VLOOKUP($A10,'Return Data'!$B$7:$R$2843,5,0)</f>
        <v>1.3109</v>
      </c>
      <c r="E10" s="66">
        <f t="shared" si="0"/>
        <v>17</v>
      </c>
      <c r="F10" s="65">
        <f>VLOOKUP($A10,'Return Data'!$B$7:$R$2843,6,0)</f>
        <v>-1.6848000000000001</v>
      </c>
      <c r="G10" s="66">
        <f t="shared" si="1"/>
        <v>26</v>
      </c>
      <c r="H10" s="65">
        <f>VLOOKUP($A10,'Return Data'!$B$7:$R$2843,7,0)</f>
        <v>1.5627</v>
      </c>
      <c r="I10" s="66">
        <f t="shared" si="2"/>
        <v>19</v>
      </c>
      <c r="J10" s="65">
        <f>VLOOKUP($A10,'Return Data'!$B$7:$R$2843,8,0)</f>
        <v>0.16550000000000001</v>
      </c>
      <c r="K10" s="66">
        <f t="shared" si="3"/>
        <v>25</v>
      </c>
      <c r="L10" s="65">
        <f>VLOOKUP($A10,'Return Data'!$B$7:$R$2843,9,0)</f>
        <v>2.0301</v>
      </c>
      <c r="M10" s="66">
        <f t="shared" si="4"/>
        <v>24</v>
      </c>
      <c r="N10" s="65">
        <f>VLOOKUP($A10,'Return Data'!$B$7:$R$2843,10,0)</f>
        <v>4.9926000000000004</v>
      </c>
      <c r="O10" s="66">
        <f t="shared" si="5"/>
        <v>4</v>
      </c>
      <c r="P10" s="65">
        <f>VLOOKUP($A10,'Return Data'!$B$7:$R$2843,11,0)</f>
        <v>4.8954000000000004</v>
      </c>
      <c r="Q10" s="66">
        <f t="shared" si="6"/>
        <v>2</v>
      </c>
      <c r="R10" s="65">
        <f>VLOOKUP($A10,'Return Data'!$B$7:$R$2843,12,0)</f>
        <v>8.3381000000000007</v>
      </c>
      <c r="S10" s="66">
        <f t="shared" si="7"/>
        <v>2</v>
      </c>
      <c r="T10" s="65">
        <f>VLOOKUP($A10,'Return Data'!$B$7:$R$2843,13,0)</f>
        <v>35.8429</v>
      </c>
      <c r="U10" s="66">
        <f t="shared" si="8"/>
        <v>1</v>
      </c>
      <c r="V10" s="65">
        <f>VLOOKUP($A10,'Return Data'!$B$7:$R$2843,17,0)</f>
        <v>-6.7557</v>
      </c>
      <c r="W10" s="66">
        <f t="shared" si="9"/>
        <v>25</v>
      </c>
      <c r="X10" s="65">
        <f>VLOOKUP($A10,'Return Data'!$B$7:$R$2843,14,0)</f>
        <v>-8.7065999999999999</v>
      </c>
      <c r="Y10" s="66">
        <f t="shared" si="10"/>
        <v>25</v>
      </c>
      <c r="Z10" s="65">
        <f>VLOOKUP($A10,'Return Data'!$B$7:$R$2843,16,0)</f>
        <v>3.8107000000000002</v>
      </c>
      <c r="AA10" s="67">
        <f t="shared" si="11"/>
        <v>24</v>
      </c>
    </row>
    <row r="11" spans="1:27" x14ac:dyDescent="0.3">
      <c r="A11" s="63" t="s">
        <v>1020</v>
      </c>
      <c r="B11" s="64">
        <f>VLOOKUP($A11,'Return Data'!$B$7:$R$2843,3,0)</f>
        <v>44376</v>
      </c>
      <c r="C11" s="65">
        <f>VLOOKUP($A11,'Return Data'!$B$7:$R$2843,4,0)</f>
        <v>32.081899999999997</v>
      </c>
      <c r="D11" s="65">
        <f>VLOOKUP($A11,'Return Data'!$B$7:$R$2843,5,0)</f>
        <v>10.128500000000001</v>
      </c>
      <c r="E11" s="66">
        <f t="shared" si="0"/>
        <v>1</v>
      </c>
      <c r="F11" s="65">
        <f>VLOOKUP($A11,'Return Data'!$B$7:$R$2843,6,0)</f>
        <v>5.5496999999999996</v>
      </c>
      <c r="G11" s="66">
        <f t="shared" si="1"/>
        <v>2</v>
      </c>
      <c r="H11" s="65">
        <f>VLOOKUP($A11,'Return Data'!$B$7:$R$2843,7,0)</f>
        <v>2.5367000000000002</v>
      </c>
      <c r="I11" s="66">
        <f t="shared" si="2"/>
        <v>5</v>
      </c>
      <c r="J11" s="65">
        <f>VLOOKUP($A11,'Return Data'!$B$7:$R$2843,8,0)</f>
        <v>0.78039999999999998</v>
      </c>
      <c r="K11" s="66">
        <f t="shared" si="3"/>
        <v>20</v>
      </c>
      <c r="L11" s="65">
        <f>VLOOKUP($A11,'Return Data'!$B$7:$R$2843,9,0)</f>
        <v>2.7799</v>
      </c>
      <c r="M11" s="66">
        <f t="shared" si="4"/>
        <v>13</v>
      </c>
      <c r="N11" s="65">
        <f>VLOOKUP($A11,'Return Data'!$B$7:$R$2843,10,0)</f>
        <v>4.1680000000000001</v>
      </c>
      <c r="O11" s="66">
        <f t="shared" si="5"/>
        <v>11</v>
      </c>
      <c r="P11" s="65">
        <f>VLOOKUP($A11,'Return Data'!$B$7:$R$2843,11,0)</f>
        <v>3.5777000000000001</v>
      </c>
      <c r="Q11" s="66">
        <f t="shared" si="6"/>
        <v>9</v>
      </c>
      <c r="R11" s="65">
        <f>VLOOKUP($A11,'Return Data'!$B$7:$R$2843,12,0)</f>
        <v>4.4015000000000004</v>
      </c>
      <c r="S11" s="66">
        <f t="shared" si="7"/>
        <v>8</v>
      </c>
      <c r="T11" s="65">
        <f>VLOOKUP($A11,'Return Data'!$B$7:$R$2843,13,0)</f>
        <v>4.3792</v>
      </c>
      <c r="U11" s="66">
        <f t="shared" si="8"/>
        <v>17</v>
      </c>
      <c r="V11" s="65">
        <f>VLOOKUP($A11,'Return Data'!$B$7:$R$2843,17,0)</f>
        <v>6.5675999999999997</v>
      </c>
      <c r="W11" s="66">
        <f t="shared" si="9"/>
        <v>12</v>
      </c>
      <c r="X11" s="65">
        <f>VLOOKUP($A11,'Return Data'!$B$7:$R$2843,14,0)</f>
        <v>6.6515000000000004</v>
      </c>
      <c r="Y11" s="66">
        <f t="shared" si="10"/>
        <v>11</v>
      </c>
      <c r="Z11" s="65">
        <f>VLOOKUP($A11,'Return Data'!$B$7:$R$2843,16,0)</f>
        <v>7.7081999999999997</v>
      </c>
      <c r="AA11" s="67">
        <f t="shared" si="11"/>
        <v>7</v>
      </c>
    </row>
    <row r="12" spans="1:27" x14ac:dyDescent="0.3">
      <c r="A12" s="63" t="s">
        <v>1023</v>
      </c>
      <c r="B12" s="64">
        <f>VLOOKUP($A12,'Return Data'!$B$7:$R$2843,3,0)</f>
        <v>44376</v>
      </c>
      <c r="C12" s="65">
        <f>VLOOKUP($A12,'Return Data'!$B$7:$R$2843,4,0)</f>
        <v>33.360199999999999</v>
      </c>
      <c r="D12" s="65">
        <f>VLOOKUP($A12,'Return Data'!$B$7:$R$2843,5,0)</f>
        <v>2.5165999999999999</v>
      </c>
      <c r="E12" s="66">
        <f t="shared" si="0"/>
        <v>12</v>
      </c>
      <c r="F12" s="65">
        <f>VLOOKUP($A12,'Return Data'!$B$7:$R$2843,6,0)</f>
        <v>2.4624000000000001</v>
      </c>
      <c r="G12" s="66">
        <f t="shared" si="1"/>
        <v>4</v>
      </c>
      <c r="H12" s="65">
        <f>VLOOKUP($A12,'Return Data'!$B$7:$R$2843,7,0)</f>
        <v>2.5019999999999998</v>
      </c>
      <c r="I12" s="66">
        <f t="shared" si="2"/>
        <v>6</v>
      </c>
      <c r="J12" s="65">
        <f>VLOOKUP($A12,'Return Data'!$B$7:$R$2843,8,0)</f>
        <v>1.4388000000000001</v>
      </c>
      <c r="K12" s="66">
        <f t="shared" si="3"/>
        <v>7</v>
      </c>
      <c r="L12" s="65">
        <f>VLOOKUP($A12,'Return Data'!$B$7:$R$2843,9,0)</f>
        <v>2.5529000000000002</v>
      </c>
      <c r="M12" s="66">
        <f t="shared" si="4"/>
        <v>16</v>
      </c>
      <c r="N12" s="65">
        <f>VLOOKUP($A12,'Return Data'!$B$7:$R$2843,10,0)</f>
        <v>3.3492999999999999</v>
      </c>
      <c r="O12" s="66">
        <f t="shared" si="5"/>
        <v>24</v>
      </c>
      <c r="P12" s="65">
        <f>VLOOKUP($A12,'Return Data'!$B$7:$R$2843,11,0)</f>
        <v>2.9779</v>
      </c>
      <c r="Q12" s="66">
        <f t="shared" si="6"/>
        <v>22</v>
      </c>
      <c r="R12" s="65">
        <f>VLOOKUP($A12,'Return Data'!$B$7:$R$2843,12,0)</f>
        <v>3.6202999999999999</v>
      </c>
      <c r="S12" s="66">
        <f t="shared" si="7"/>
        <v>23</v>
      </c>
      <c r="T12" s="65">
        <f>VLOOKUP($A12,'Return Data'!$B$7:$R$2843,13,0)</f>
        <v>3.7406999999999999</v>
      </c>
      <c r="U12" s="66">
        <f t="shared" si="8"/>
        <v>23</v>
      </c>
      <c r="V12" s="65">
        <f>VLOOKUP($A12,'Return Data'!$B$7:$R$2843,17,0)</f>
        <v>5.8674999999999997</v>
      </c>
      <c r="W12" s="66">
        <f t="shared" si="9"/>
        <v>17</v>
      </c>
      <c r="X12" s="65">
        <f>VLOOKUP($A12,'Return Data'!$B$7:$R$2843,14,0)</f>
        <v>6.5494000000000003</v>
      </c>
      <c r="Y12" s="66">
        <f t="shared" si="10"/>
        <v>12</v>
      </c>
      <c r="Z12" s="65">
        <f>VLOOKUP($A12,'Return Data'!$B$7:$R$2843,16,0)</f>
        <v>7.6558999999999999</v>
      </c>
      <c r="AA12" s="67">
        <f t="shared" si="11"/>
        <v>8</v>
      </c>
    </row>
    <row r="13" spans="1:27" x14ac:dyDescent="0.3">
      <c r="A13" s="63" t="s">
        <v>1025</v>
      </c>
      <c r="B13" s="64">
        <f>VLOOKUP($A13,'Return Data'!$B$7:$R$2843,3,0)</f>
        <v>44376</v>
      </c>
      <c r="C13" s="65">
        <f>VLOOKUP($A13,'Return Data'!$B$7:$R$2843,4,0)</f>
        <v>15.6653</v>
      </c>
      <c r="D13" s="65">
        <f>VLOOKUP($A13,'Return Data'!$B$7:$R$2843,5,0)</f>
        <v>0.46600000000000003</v>
      </c>
      <c r="E13" s="66">
        <f t="shared" si="0"/>
        <v>21</v>
      </c>
      <c r="F13" s="65">
        <f>VLOOKUP($A13,'Return Data'!$B$7:$R$2843,6,0)</f>
        <v>1.2234</v>
      </c>
      <c r="G13" s="66">
        <f t="shared" si="1"/>
        <v>19</v>
      </c>
      <c r="H13" s="65">
        <f>VLOOKUP($A13,'Return Data'!$B$7:$R$2843,7,0)</f>
        <v>2.4643000000000002</v>
      </c>
      <c r="I13" s="66">
        <f t="shared" si="2"/>
        <v>7</v>
      </c>
      <c r="J13" s="65">
        <f>VLOOKUP($A13,'Return Data'!$B$7:$R$2843,8,0)</f>
        <v>1.2821</v>
      </c>
      <c r="K13" s="66">
        <f t="shared" si="3"/>
        <v>11</v>
      </c>
      <c r="L13" s="65">
        <f>VLOOKUP($A13,'Return Data'!$B$7:$R$2843,9,0)</f>
        <v>2.8174999999999999</v>
      </c>
      <c r="M13" s="66">
        <f t="shared" si="4"/>
        <v>12</v>
      </c>
      <c r="N13" s="65">
        <f>VLOOKUP($A13,'Return Data'!$B$7:$R$2843,10,0)</f>
        <v>3.8746</v>
      </c>
      <c r="O13" s="66">
        <f t="shared" si="5"/>
        <v>14</v>
      </c>
      <c r="P13" s="65">
        <f>VLOOKUP($A13,'Return Data'!$B$7:$R$2843,11,0)</f>
        <v>3.3940000000000001</v>
      </c>
      <c r="Q13" s="66">
        <f t="shared" si="6"/>
        <v>17</v>
      </c>
      <c r="R13" s="65">
        <f>VLOOKUP($A13,'Return Data'!$B$7:$R$2843,12,0)</f>
        <v>4.0475000000000003</v>
      </c>
      <c r="S13" s="66">
        <f t="shared" si="7"/>
        <v>16</v>
      </c>
      <c r="T13" s="65">
        <f>VLOOKUP($A13,'Return Data'!$B$7:$R$2843,13,0)</f>
        <v>4.1201999999999996</v>
      </c>
      <c r="U13" s="66">
        <f t="shared" si="8"/>
        <v>20</v>
      </c>
      <c r="V13" s="65">
        <f>VLOOKUP($A13,'Return Data'!$B$7:$R$2843,17,0)</f>
        <v>6.8875000000000002</v>
      </c>
      <c r="W13" s="66">
        <f t="shared" si="9"/>
        <v>6</v>
      </c>
      <c r="X13" s="65">
        <f>VLOOKUP($A13,'Return Data'!$B$7:$R$2843,14,0)</f>
        <v>7.0223000000000004</v>
      </c>
      <c r="Y13" s="66">
        <f t="shared" si="10"/>
        <v>7</v>
      </c>
      <c r="Z13" s="65">
        <f>VLOOKUP($A13,'Return Data'!$B$7:$R$2843,16,0)</f>
        <v>7.3731</v>
      </c>
      <c r="AA13" s="67">
        <f t="shared" si="11"/>
        <v>15</v>
      </c>
    </row>
    <row r="14" spans="1:27" x14ac:dyDescent="0.3">
      <c r="A14" s="63" t="s">
        <v>1930</v>
      </c>
      <c r="B14" s="64">
        <f>VLOOKUP($A14,'Return Data'!$B$7:$R$2843,3,0)</f>
        <v>44376</v>
      </c>
      <c r="C14" s="65">
        <f>VLOOKUP($A14,'Return Data'!$B$7:$R$2843,4,0)</f>
        <v>23.7745</v>
      </c>
      <c r="D14" s="65">
        <f>VLOOKUP($A14,'Return Data'!$B$7:$R$2843,5,0)</f>
        <v>1.5353000000000001</v>
      </c>
      <c r="E14" s="66">
        <f t="shared" si="0"/>
        <v>16</v>
      </c>
      <c r="F14" s="65">
        <f>VLOOKUP($A14,'Return Data'!$B$7:$R$2843,6,0)</f>
        <v>7.3752000000000004</v>
      </c>
      <c r="G14" s="66">
        <f t="shared" si="1"/>
        <v>1</v>
      </c>
      <c r="H14" s="65">
        <f>VLOOKUP($A14,'Return Data'!$B$7:$R$2843,7,0)</f>
        <v>5.2910000000000004</v>
      </c>
      <c r="I14" s="66">
        <f t="shared" si="2"/>
        <v>1</v>
      </c>
      <c r="J14" s="65">
        <f>VLOOKUP($A14,'Return Data'!$B$7:$R$2843,8,0)</f>
        <v>16.731300000000001</v>
      </c>
      <c r="K14" s="66">
        <f t="shared" si="3"/>
        <v>1</v>
      </c>
      <c r="L14" s="65">
        <f>VLOOKUP($A14,'Return Data'!$B$7:$R$2843,9,0)</f>
        <v>12.788500000000001</v>
      </c>
      <c r="M14" s="66">
        <f t="shared" si="4"/>
        <v>1</v>
      </c>
      <c r="N14" s="65">
        <f>VLOOKUP($A14,'Return Data'!$B$7:$R$2843,10,0)</f>
        <v>10.199299999999999</v>
      </c>
      <c r="O14" s="66">
        <f t="shared" si="5"/>
        <v>1</v>
      </c>
      <c r="P14" s="65">
        <f>VLOOKUP($A14,'Return Data'!$B$7:$R$2843,11,0)</f>
        <v>10.0245</v>
      </c>
      <c r="Q14" s="66">
        <f t="shared" si="6"/>
        <v>1</v>
      </c>
      <c r="R14" s="65">
        <f>VLOOKUP($A14,'Return Data'!$B$7:$R$2843,12,0)</f>
        <v>12.8437</v>
      </c>
      <c r="S14" s="66">
        <f t="shared" si="7"/>
        <v>1</v>
      </c>
      <c r="T14" s="65">
        <f>VLOOKUP($A14,'Return Data'!$B$7:$R$2843,13,0)</f>
        <v>13.0708</v>
      </c>
      <c r="U14" s="66">
        <f t="shared" si="8"/>
        <v>3</v>
      </c>
      <c r="V14" s="65">
        <f>VLOOKUP($A14,'Return Data'!$B$7:$R$2843,17,0)</f>
        <v>4.1334</v>
      </c>
      <c r="W14" s="66">
        <f t="shared" si="9"/>
        <v>23</v>
      </c>
      <c r="X14" s="65">
        <f>VLOOKUP($A14,'Return Data'!$B$7:$R$2843,14,0)</f>
        <v>5.4539</v>
      </c>
      <c r="Y14" s="66">
        <f t="shared" si="10"/>
        <v>18</v>
      </c>
      <c r="Z14" s="65">
        <f>VLOOKUP($A14,'Return Data'!$B$7:$R$2843,16,0)</f>
        <v>8.2423999999999999</v>
      </c>
      <c r="AA14" s="67">
        <f t="shared" si="11"/>
        <v>1</v>
      </c>
    </row>
    <row r="15" spans="1:27" x14ac:dyDescent="0.3">
      <c r="A15" s="63" t="s">
        <v>1030</v>
      </c>
      <c r="B15" s="64">
        <f>VLOOKUP($A15,'Return Data'!$B$7:$R$2843,3,0)</f>
        <v>44376</v>
      </c>
      <c r="C15" s="65">
        <f>VLOOKUP($A15,'Return Data'!$B$7:$R$2843,4,0)</f>
        <v>45.557600000000001</v>
      </c>
      <c r="D15" s="65">
        <f>VLOOKUP($A15,'Return Data'!$B$7:$R$2843,5,0)</f>
        <v>4.8076999999999996</v>
      </c>
      <c r="E15" s="66">
        <f t="shared" si="0"/>
        <v>4</v>
      </c>
      <c r="F15" s="65">
        <f>VLOOKUP($A15,'Return Data'!$B$7:$R$2843,6,0)</f>
        <v>1.3422000000000001</v>
      </c>
      <c r="G15" s="66">
        <f t="shared" si="1"/>
        <v>18</v>
      </c>
      <c r="H15" s="65">
        <f>VLOOKUP($A15,'Return Data'!$B$7:$R$2843,7,0)</f>
        <v>3.2869000000000002</v>
      </c>
      <c r="I15" s="66">
        <f t="shared" si="2"/>
        <v>3</v>
      </c>
      <c r="J15" s="65">
        <f>VLOOKUP($A15,'Return Data'!$B$7:$R$2843,8,0)</f>
        <v>3.5644</v>
      </c>
      <c r="K15" s="66">
        <f t="shared" si="3"/>
        <v>3</v>
      </c>
      <c r="L15" s="65">
        <f>VLOOKUP($A15,'Return Data'!$B$7:$R$2843,9,0)</f>
        <v>4.9032</v>
      </c>
      <c r="M15" s="66">
        <f t="shared" si="4"/>
        <v>3</v>
      </c>
      <c r="N15" s="65">
        <f>VLOOKUP($A15,'Return Data'!$B$7:$R$2843,10,0)</f>
        <v>4.8255999999999997</v>
      </c>
      <c r="O15" s="66">
        <f t="shared" si="5"/>
        <v>5</v>
      </c>
      <c r="P15" s="65">
        <f>VLOOKUP($A15,'Return Data'!$B$7:$R$2843,11,0)</f>
        <v>3.7056</v>
      </c>
      <c r="Q15" s="66">
        <f t="shared" si="6"/>
        <v>6</v>
      </c>
      <c r="R15" s="65">
        <f>VLOOKUP($A15,'Return Data'!$B$7:$R$2843,12,0)</f>
        <v>5.0991999999999997</v>
      </c>
      <c r="S15" s="66">
        <f t="shared" si="7"/>
        <v>4</v>
      </c>
      <c r="T15" s="65">
        <f>VLOOKUP($A15,'Return Data'!$B$7:$R$2843,13,0)</f>
        <v>5.7302999999999997</v>
      </c>
      <c r="U15" s="66">
        <f t="shared" si="8"/>
        <v>8</v>
      </c>
      <c r="V15" s="65">
        <f>VLOOKUP($A15,'Return Data'!$B$7:$R$2843,17,0)</f>
        <v>6.9474</v>
      </c>
      <c r="W15" s="66">
        <f t="shared" si="9"/>
        <v>5</v>
      </c>
      <c r="X15" s="65">
        <f>VLOOKUP($A15,'Return Data'!$B$7:$R$2843,14,0)</f>
        <v>7.2211999999999996</v>
      </c>
      <c r="Y15" s="66">
        <f t="shared" si="10"/>
        <v>5</v>
      </c>
      <c r="Z15" s="65">
        <f>VLOOKUP($A15,'Return Data'!$B$7:$R$2843,16,0)</f>
        <v>7.2630999999999997</v>
      </c>
      <c r="AA15" s="67">
        <f t="shared" si="11"/>
        <v>16</v>
      </c>
    </row>
    <row r="16" spans="1:27" x14ac:dyDescent="0.3">
      <c r="A16" s="63" t="s">
        <v>1032</v>
      </c>
      <c r="B16" s="64">
        <f>VLOOKUP($A16,'Return Data'!$B$7:$R$2843,3,0)</f>
        <v>44376</v>
      </c>
      <c r="C16" s="65">
        <f>VLOOKUP($A16,'Return Data'!$B$7:$R$2843,4,0)</f>
        <v>16.3294</v>
      </c>
      <c r="D16" s="65">
        <f>VLOOKUP($A16,'Return Data'!$B$7:$R$2843,5,0)</f>
        <v>-2.0116000000000001</v>
      </c>
      <c r="E16" s="66">
        <f t="shared" si="0"/>
        <v>23</v>
      </c>
      <c r="F16" s="65">
        <f>VLOOKUP($A16,'Return Data'!$B$7:$R$2843,6,0)</f>
        <v>1.6767000000000001</v>
      </c>
      <c r="G16" s="66">
        <f t="shared" si="1"/>
        <v>12</v>
      </c>
      <c r="H16" s="65">
        <f>VLOOKUP($A16,'Return Data'!$B$7:$R$2843,7,0)</f>
        <v>1.661</v>
      </c>
      <c r="I16" s="66">
        <f t="shared" si="2"/>
        <v>18</v>
      </c>
      <c r="J16" s="65">
        <f>VLOOKUP($A16,'Return Data'!$B$7:$R$2843,8,0)</f>
        <v>0.84650000000000003</v>
      </c>
      <c r="K16" s="66">
        <f t="shared" si="3"/>
        <v>18</v>
      </c>
      <c r="L16" s="65">
        <f>VLOOKUP($A16,'Return Data'!$B$7:$R$2843,9,0)</f>
        <v>2.3308</v>
      </c>
      <c r="M16" s="66">
        <f t="shared" si="4"/>
        <v>20</v>
      </c>
      <c r="N16" s="65">
        <f>VLOOKUP($A16,'Return Data'!$B$7:$R$2843,10,0)</f>
        <v>3.8475000000000001</v>
      </c>
      <c r="O16" s="66">
        <f t="shared" si="5"/>
        <v>15</v>
      </c>
      <c r="P16" s="65">
        <f>VLOOKUP($A16,'Return Data'!$B$7:$R$2843,11,0)</f>
        <v>3.0194000000000001</v>
      </c>
      <c r="Q16" s="66">
        <f t="shared" si="6"/>
        <v>21</v>
      </c>
      <c r="R16" s="65">
        <f>VLOOKUP($A16,'Return Data'!$B$7:$R$2843,12,0)</f>
        <v>3.6564999999999999</v>
      </c>
      <c r="S16" s="66">
        <f t="shared" si="7"/>
        <v>22</v>
      </c>
      <c r="T16" s="65">
        <f>VLOOKUP($A16,'Return Data'!$B$7:$R$2843,13,0)</f>
        <v>11.922599999999999</v>
      </c>
      <c r="U16" s="66">
        <f t="shared" si="8"/>
        <v>4</v>
      </c>
      <c r="V16" s="65">
        <f>VLOOKUP($A16,'Return Data'!$B$7:$R$2843,17,0)</f>
        <v>4.1950000000000003</v>
      </c>
      <c r="W16" s="66">
        <f t="shared" si="9"/>
        <v>22</v>
      </c>
      <c r="X16" s="65">
        <f>VLOOKUP($A16,'Return Data'!$B$7:$R$2843,14,0)</f>
        <v>1.8754</v>
      </c>
      <c r="Y16" s="66">
        <f t="shared" si="10"/>
        <v>22</v>
      </c>
      <c r="Z16" s="65">
        <f>VLOOKUP($A16,'Return Data'!$B$7:$R$2843,16,0)</f>
        <v>3.39</v>
      </c>
      <c r="AA16" s="67">
        <f t="shared" si="11"/>
        <v>25</v>
      </c>
    </row>
    <row r="17" spans="1:27" x14ac:dyDescent="0.3">
      <c r="A17" s="63" t="s">
        <v>1034</v>
      </c>
      <c r="B17" s="64">
        <f>VLOOKUP($A17,'Return Data'!$B$7:$R$2843,3,0)</f>
        <v>44376</v>
      </c>
      <c r="C17" s="65">
        <f>VLOOKUP($A17,'Return Data'!$B$7:$R$2843,4,0)</f>
        <v>421.71199999999999</v>
      </c>
      <c r="D17" s="65">
        <f>VLOOKUP($A17,'Return Data'!$B$7:$R$2843,5,0)</f>
        <v>-3.8424999999999998</v>
      </c>
      <c r="E17" s="66">
        <f t="shared" si="0"/>
        <v>26</v>
      </c>
      <c r="F17" s="65">
        <f>VLOOKUP($A17,'Return Data'!$B$7:$R$2843,6,0)</f>
        <v>-0.62309999999999999</v>
      </c>
      <c r="G17" s="66">
        <f t="shared" si="1"/>
        <v>25</v>
      </c>
      <c r="H17" s="65">
        <f>VLOOKUP($A17,'Return Data'!$B$7:$R$2843,7,0)</f>
        <v>4.5331000000000001</v>
      </c>
      <c r="I17" s="66">
        <f t="shared" si="2"/>
        <v>2</v>
      </c>
      <c r="J17" s="65">
        <f>VLOOKUP($A17,'Return Data'!$B$7:$R$2843,8,0)</f>
        <v>5.4684999999999997</v>
      </c>
      <c r="K17" s="66">
        <f t="shared" si="3"/>
        <v>2</v>
      </c>
      <c r="L17" s="65">
        <f>VLOOKUP($A17,'Return Data'!$B$7:$R$2843,9,0)</f>
        <v>5.4153000000000002</v>
      </c>
      <c r="M17" s="66">
        <f t="shared" si="4"/>
        <v>2</v>
      </c>
      <c r="N17" s="65">
        <f>VLOOKUP($A17,'Return Data'!$B$7:$R$2843,10,0)</f>
        <v>5.2217000000000002</v>
      </c>
      <c r="O17" s="66">
        <f t="shared" si="5"/>
        <v>2</v>
      </c>
      <c r="P17" s="65">
        <f>VLOOKUP($A17,'Return Data'!$B$7:$R$2843,11,0)</f>
        <v>3.6518000000000002</v>
      </c>
      <c r="Q17" s="66">
        <f t="shared" si="6"/>
        <v>8</v>
      </c>
      <c r="R17" s="65">
        <f>VLOOKUP($A17,'Return Data'!$B$7:$R$2843,12,0)</f>
        <v>5.2633000000000001</v>
      </c>
      <c r="S17" s="66">
        <f t="shared" si="7"/>
        <v>3</v>
      </c>
      <c r="T17" s="65">
        <f>VLOOKUP($A17,'Return Data'!$B$7:$R$2843,13,0)</f>
        <v>5.7702999999999998</v>
      </c>
      <c r="U17" s="66">
        <f t="shared" si="8"/>
        <v>7</v>
      </c>
      <c r="V17" s="65">
        <f>VLOOKUP($A17,'Return Data'!$B$7:$R$2843,17,0)</f>
        <v>7.3978999999999999</v>
      </c>
      <c r="W17" s="66">
        <f t="shared" si="9"/>
        <v>2</v>
      </c>
      <c r="X17" s="65">
        <f>VLOOKUP($A17,'Return Data'!$B$7:$R$2843,14,0)</f>
        <v>7.7146999999999997</v>
      </c>
      <c r="Y17" s="66">
        <f t="shared" si="10"/>
        <v>1</v>
      </c>
      <c r="Z17" s="65">
        <f>VLOOKUP($A17,'Return Data'!$B$7:$R$2843,16,0)</f>
        <v>7.9702000000000002</v>
      </c>
      <c r="AA17" s="67">
        <f t="shared" si="11"/>
        <v>2</v>
      </c>
    </row>
    <row r="18" spans="1:27" x14ac:dyDescent="0.3">
      <c r="A18" s="63" t="s">
        <v>1037</v>
      </c>
      <c r="B18" s="64">
        <f>VLOOKUP($A18,'Return Data'!$B$7:$R$2843,3,0)</f>
        <v>44376</v>
      </c>
      <c r="C18" s="65">
        <f>VLOOKUP($A18,'Return Data'!$B$7:$R$2843,4,0)</f>
        <v>30.525700000000001</v>
      </c>
      <c r="D18" s="65">
        <f>VLOOKUP($A18,'Return Data'!$B$7:$R$2843,5,0)</f>
        <v>4.5442999999999998</v>
      </c>
      <c r="E18" s="66">
        <f t="shared" si="0"/>
        <v>5</v>
      </c>
      <c r="F18" s="65">
        <f>VLOOKUP($A18,'Return Data'!$B$7:$R$2843,6,0)</f>
        <v>2.5116999999999998</v>
      </c>
      <c r="G18" s="66">
        <f t="shared" si="1"/>
        <v>3</v>
      </c>
      <c r="H18" s="65">
        <f>VLOOKUP($A18,'Return Data'!$B$7:$R$2843,7,0)</f>
        <v>2.2044999999999999</v>
      </c>
      <c r="I18" s="66">
        <f t="shared" si="2"/>
        <v>11</v>
      </c>
      <c r="J18" s="65">
        <f>VLOOKUP($A18,'Return Data'!$B$7:$R$2843,8,0)</f>
        <v>1.1792</v>
      </c>
      <c r="K18" s="66">
        <f t="shared" si="3"/>
        <v>13</v>
      </c>
      <c r="L18" s="65">
        <f>VLOOKUP($A18,'Return Data'!$B$7:$R$2843,9,0)</f>
        <v>2.6966999999999999</v>
      </c>
      <c r="M18" s="66">
        <f t="shared" si="4"/>
        <v>14</v>
      </c>
      <c r="N18" s="65">
        <f>VLOOKUP($A18,'Return Data'!$B$7:$R$2843,10,0)</f>
        <v>4.0317999999999996</v>
      </c>
      <c r="O18" s="66">
        <f t="shared" si="5"/>
        <v>13</v>
      </c>
      <c r="P18" s="65">
        <f>VLOOKUP($A18,'Return Data'!$B$7:$R$2843,11,0)</f>
        <v>3.4517000000000002</v>
      </c>
      <c r="Q18" s="66">
        <f t="shared" si="6"/>
        <v>14</v>
      </c>
      <c r="R18" s="65">
        <f>VLOOKUP($A18,'Return Data'!$B$7:$R$2843,12,0)</f>
        <v>4.0235000000000003</v>
      </c>
      <c r="S18" s="66">
        <f t="shared" si="7"/>
        <v>17</v>
      </c>
      <c r="T18" s="65">
        <f>VLOOKUP($A18,'Return Data'!$B$7:$R$2843,13,0)</f>
        <v>4.1650999999999998</v>
      </c>
      <c r="U18" s="66">
        <f t="shared" si="8"/>
        <v>19</v>
      </c>
      <c r="V18" s="65">
        <f>VLOOKUP($A18,'Return Data'!$B$7:$R$2843,17,0)</f>
        <v>6.375</v>
      </c>
      <c r="W18" s="66">
        <f t="shared" si="9"/>
        <v>14</v>
      </c>
      <c r="X18" s="65">
        <f>VLOOKUP($A18,'Return Data'!$B$7:$R$2843,14,0)</f>
        <v>7.0014000000000003</v>
      </c>
      <c r="Y18" s="66">
        <f t="shared" si="10"/>
        <v>8</v>
      </c>
      <c r="Z18" s="65">
        <f>VLOOKUP($A18,'Return Data'!$B$7:$R$2843,16,0)</f>
        <v>7.4866999999999999</v>
      </c>
      <c r="AA18" s="67">
        <f t="shared" si="11"/>
        <v>12</v>
      </c>
    </row>
    <row r="19" spans="1:27" x14ac:dyDescent="0.3">
      <c r="A19" s="63" t="s">
        <v>1038</v>
      </c>
      <c r="B19" s="64">
        <f>VLOOKUP($A19,'Return Data'!$B$7:$R$2843,3,0)</f>
        <v>44376</v>
      </c>
      <c r="C19" s="65">
        <f>VLOOKUP($A19,'Return Data'!$B$7:$R$2843,4,0)</f>
        <v>2993.4679999999998</v>
      </c>
      <c r="D19" s="65">
        <f>VLOOKUP($A19,'Return Data'!$B$7:$R$2843,5,0)</f>
        <v>3.1644000000000001</v>
      </c>
      <c r="E19" s="66">
        <f t="shared" si="0"/>
        <v>8</v>
      </c>
      <c r="F19" s="65">
        <f>VLOOKUP($A19,'Return Data'!$B$7:$R$2843,6,0)</f>
        <v>1.9977</v>
      </c>
      <c r="G19" s="66">
        <f t="shared" si="1"/>
        <v>8</v>
      </c>
      <c r="H19" s="65">
        <f>VLOOKUP($A19,'Return Data'!$B$7:$R$2843,7,0)</f>
        <v>2.0709</v>
      </c>
      <c r="I19" s="66">
        <f t="shared" si="2"/>
        <v>14</v>
      </c>
      <c r="J19" s="65">
        <f>VLOOKUP($A19,'Return Data'!$B$7:$R$2843,8,0)</f>
        <v>1.3127</v>
      </c>
      <c r="K19" s="66">
        <f t="shared" si="3"/>
        <v>10</v>
      </c>
      <c r="L19" s="65">
        <f>VLOOKUP($A19,'Return Data'!$B$7:$R$2843,9,0)</f>
        <v>2.8591000000000002</v>
      </c>
      <c r="M19" s="66">
        <f t="shared" si="4"/>
        <v>9</v>
      </c>
      <c r="N19" s="65">
        <f>VLOOKUP($A19,'Return Data'!$B$7:$R$2843,10,0)</f>
        <v>4.0618999999999996</v>
      </c>
      <c r="O19" s="66">
        <f t="shared" si="5"/>
        <v>12</v>
      </c>
      <c r="P19" s="65">
        <f>VLOOKUP($A19,'Return Data'!$B$7:$R$2843,11,0)</f>
        <v>3.5205000000000002</v>
      </c>
      <c r="Q19" s="66">
        <f t="shared" si="6"/>
        <v>11</v>
      </c>
      <c r="R19" s="65">
        <f>VLOOKUP($A19,'Return Data'!$B$7:$R$2843,12,0)</f>
        <v>4.1085000000000003</v>
      </c>
      <c r="S19" s="66">
        <f t="shared" si="7"/>
        <v>15</v>
      </c>
      <c r="T19" s="65">
        <f>VLOOKUP($A19,'Return Data'!$B$7:$R$2843,13,0)</f>
        <v>4.3762999999999996</v>
      </c>
      <c r="U19" s="66">
        <f t="shared" si="8"/>
        <v>18</v>
      </c>
      <c r="V19" s="65">
        <f>VLOOKUP($A19,'Return Data'!$B$7:$R$2843,17,0)</f>
        <v>6.6059999999999999</v>
      </c>
      <c r="W19" s="66">
        <f t="shared" si="9"/>
        <v>11</v>
      </c>
      <c r="X19" s="65">
        <f>VLOOKUP($A19,'Return Data'!$B$7:$R$2843,14,0)</f>
        <v>7.2266000000000004</v>
      </c>
      <c r="Y19" s="66">
        <f t="shared" si="10"/>
        <v>4</v>
      </c>
      <c r="Z19" s="65">
        <f>VLOOKUP($A19,'Return Data'!$B$7:$R$2843,16,0)</f>
        <v>7.8788999999999998</v>
      </c>
      <c r="AA19" s="67">
        <f t="shared" si="11"/>
        <v>5</v>
      </c>
    </row>
    <row r="20" spans="1:27" x14ac:dyDescent="0.3">
      <c r="A20" s="63" t="s">
        <v>1040</v>
      </c>
      <c r="B20" s="64">
        <f>VLOOKUP($A20,'Return Data'!$B$7:$R$2843,3,0)</f>
        <v>44376</v>
      </c>
      <c r="C20" s="65">
        <f>VLOOKUP($A20,'Return Data'!$B$7:$R$2843,4,0)</f>
        <v>29.434200000000001</v>
      </c>
      <c r="D20" s="65">
        <f>VLOOKUP($A20,'Return Data'!$B$7:$R$2843,5,0)</f>
        <v>0.99209999999999998</v>
      </c>
      <c r="E20" s="66">
        <f t="shared" si="0"/>
        <v>19</v>
      </c>
      <c r="F20" s="65">
        <f>VLOOKUP($A20,'Return Data'!$B$7:$R$2843,6,0)</f>
        <v>1.8293999999999999</v>
      </c>
      <c r="G20" s="66">
        <f t="shared" si="1"/>
        <v>10</v>
      </c>
      <c r="H20" s="65">
        <f>VLOOKUP($A20,'Return Data'!$B$7:$R$2843,7,0)</f>
        <v>2.0026000000000002</v>
      </c>
      <c r="I20" s="66">
        <f t="shared" si="2"/>
        <v>15</v>
      </c>
      <c r="J20" s="65">
        <f>VLOOKUP($A20,'Return Data'!$B$7:$R$2843,8,0)</f>
        <v>1.2229000000000001</v>
      </c>
      <c r="K20" s="66">
        <f t="shared" si="3"/>
        <v>12</v>
      </c>
      <c r="L20" s="65">
        <f>VLOOKUP($A20,'Return Data'!$B$7:$R$2843,9,0)</f>
        <v>2.4738000000000002</v>
      </c>
      <c r="M20" s="66">
        <f t="shared" si="4"/>
        <v>18</v>
      </c>
      <c r="N20" s="65">
        <f>VLOOKUP($A20,'Return Data'!$B$7:$R$2843,10,0)</f>
        <v>3.4824999999999999</v>
      </c>
      <c r="O20" s="66">
        <f t="shared" si="5"/>
        <v>23</v>
      </c>
      <c r="P20" s="65">
        <f>VLOOKUP($A20,'Return Data'!$B$7:$R$2843,11,0)</f>
        <v>2.8919000000000001</v>
      </c>
      <c r="Q20" s="66">
        <f t="shared" si="6"/>
        <v>25</v>
      </c>
      <c r="R20" s="65">
        <f>VLOOKUP($A20,'Return Data'!$B$7:$R$2843,12,0)</f>
        <v>3.4756999999999998</v>
      </c>
      <c r="S20" s="66">
        <f t="shared" si="7"/>
        <v>24</v>
      </c>
      <c r="T20" s="65">
        <f>VLOOKUP($A20,'Return Data'!$B$7:$R$2843,13,0)</f>
        <v>24.205400000000001</v>
      </c>
      <c r="U20" s="66">
        <f t="shared" si="8"/>
        <v>2</v>
      </c>
      <c r="V20" s="65">
        <f>VLOOKUP($A20,'Return Data'!$B$7:$R$2843,17,0)</f>
        <v>10.599500000000001</v>
      </c>
      <c r="W20" s="66">
        <f t="shared" si="9"/>
        <v>1</v>
      </c>
      <c r="X20" s="65">
        <f>VLOOKUP($A20,'Return Data'!$B$7:$R$2843,14,0)</f>
        <v>5.4896000000000003</v>
      </c>
      <c r="Y20" s="66">
        <f t="shared" si="10"/>
        <v>16</v>
      </c>
      <c r="Z20" s="65">
        <f>VLOOKUP($A20,'Return Data'!$B$7:$R$2843,16,0)</f>
        <v>7.5860000000000003</v>
      </c>
      <c r="AA20" s="67">
        <f t="shared" si="11"/>
        <v>11</v>
      </c>
    </row>
    <row r="21" spans="1:27" x14ac:dyDescent="0.3">
      <c r="A21" s="63" t="s">
        <v>1042</v>
      </c>
      <c r="B21" s="64">
        <f>VLOOKUP($A21,'Return Data'!$B$7:$R$2843,3,0)</f>
        <v>44376</v>
      </c>
      <c r="C21" s="65">
        <f>VLOOKUP($A21,'Return Data'!$B$7:$R$2843,4,0)</f>
        <v>2656.1095999999998</v>
      </c>
      <c r="D21" s="65">
        <f>VLOOKUP($A21,'Return Data'!$B$7:$R$2843,5,0)</f>
        <v>-2.0872999999999999</v>
      </c>
      <c r="E21" s="66">
        <f t="shared" si="0"/>
        <v>24</v>
      </c>
      <c r="F21" s="65">
        <f>VLOOKUP($A21,'Return Data'!$B$7:$R$2843,6,0)</f>
        <v>0.11409999999999999</v>
      </c>
      <c r="G21" s="66">
        <f t="shared" si="1"/>
        <v>22</v>
      </c>
      <c r="H21" s="65">
        <f>VLOOKUP($A21,'Return Data'!$B$7:$R$2843,7,0)</f>
        <v>1.3258000000000001</v>
      </c>
      <c r="I21" s="66">
        <f t="shared" si="2"/>
        <v>21</v>
      </c>
      <c r="J21" s="65">
        <f>VLOOKUP($A21,'Return Data'!$B$7:$R$2843,8,0)</f>
        <v>1.3174999999999999</v>
      </c>
      <c r="K21" s="66">
        <f t="shared" si="3"/>
        <v>9</v>
      </c>
      <c r="L21" s="65">
        <f>VLOOKUP($A21,'Return Data'!$B$7:$R$2843,9,0)</f>
        <v>2.8481000000000001</v>
      </c>
      <c r="M21" s="66">
        <f t="shared" si="4"/>
        <v>11</v>
      </c>
      <c r="N21" s="65">
        <f>VLOOKUP($A21,'Return Data'!$B$7:$R$2843,10,0)</f>
        <v>4.5041000000000002</v>
      </c>
      <c r="O21" s="66">
        <f t="shared" si="5"/>
        <v>7</v>
      </c>
      <c r="P21" s="65">
        <f>VLOOKUP($A21,'Return Data'!$B$7:$R$2843,11,0)</f>
        <v>3.2942999999999998</v>
      </c>
      <c r="Q21" s="66">
        <f t="shared" si="6"/>
        <v>18</v>
      </c>
      <c r="R21" s="65">
        <f>VLOOKUP($A21,'Return Data'!$B$7:$R$2843,12,0)</f>
        <v>4.2889999999999997</v>
      </c>
      <c r="S21" s="66">
        <f t="shared" si="7"/>
        <v>12</v>
      </c>
      <c r="T21" s="65">
        <f>VLOOKUP($A21,'Return Data'!$B$7:$R$2843,13,0)</f>
        <v>4.8193999999999999</v>
      </c>
      <c r="U21" s="66">
        <f t="shared" si="8"/>
        <v>12</v>
      </c>
      <c r="V21" s="65">
        <f>VLOOKUP($A21,'Return Data'!$B$7:$R$2843,17,0)</f>
        <v>7.0603999999999996</v>
      </c>
      <c r="W21" s="66">
        <f t="shared" si="9"/>
        <v>3</v>
      </c>
      <c r="X21" s="65">
        <f>VLOOKUP($A21,'Return Data'!$B$7:$R$2843,14,0)</f>
        <v>7.2577999999999996</v>
      </c>
      <c r="Y21" s="66">
        <f t="shared" si="10"/>
        <v>3</v>
      </c>
      <c r="Z21" s="65">
        <f>VLOOKUP($A21,'Return Data'!$B$7:$R$2843,16,0)</f>
        <v>7.6074999999999999</v>
      </c>
      <c r="AA21" s="67">
        <f t="shared" si="11"/>
        <v>9</v>
      </c>
    </row>
    <row r="22" spans="1:27" x14ac:dyDescent="0.3">
      <c r="A22" s="63" t="s">
        <v>1045</v>
      </c>
      <c r="B22" s="64">
        <f>VLOOKUP($A22,'Return Data'!$B$7:$R$2843,3,0)</f>
        <v>44376</v>
      </c>
      <c r="C22" s="65">
        <f>VLOOKUP($A22,'Return Data'!$B$7:$R$2843,4,0)</f>
        <v>22.373100000000001</v>
      </c>
      <c r="D22" s="65">
        <f>VLOOKUP($A22,'Return Data'!$B$7:$R$2843,5,0)</f>
        <v>1.9578</v>
      </c>
      <c r="E22" s="66">
        <f t="shared" si="0"/>
        <v>15</v>
      </c>
      <c r="F22" s="65">
        <f>VLOOKUP($A22,'Return Data'!$B$7:$R$2843,6,0)</f>
        <v>1.4684999999999999</v>
      </c>
      <c r="G22" s="66">
        <f t="shared" si="1"/>
        <v>16</v>
      </c>
      <c r="H22" s="65">
        <f>VLOOKUP($A22,'Return Data'!$B$7:$R$2843,7,0)</f>
        <v>1.492</v>
      </c>
      <c r="I22" s="66">
        <f t="shared" si="2"/>
        <v>20</v>
      </c>
      <c r="J22" s="65">
        <f>VLOOKUP($A22,'Return Data'!$B$7:$R$2843,8,0)</f>
        <v>0.2797</v>
      </c>
      <c r="K22" s="66">
        <f t="shared" si="3"/>
        <v>24</v>
      </c>
      <c r="L22" s="65">
        <f>VLOOKUP($A22,'Return Data'!$B$7:$R$2843,9,0)</f>
        <v>2.3601999999999999</v>
      </c>
      <c r="M22" s="66">
        <f t="shared" si="4"/>
        <v>19</v>
      </c>
      <c r="N22" s="65">
        <f>VLOOKUP($A22,'Return Data'!$B$7:$R$2843,10,0)</f>
        <v>3.7595000000000001</v>
      </c>
      <c r="O22" s="66">
        <f t="shared" si="5"/>
        <v>17</v>
      </c>
      <c r="P22" s="65">
        <f>VLOOKUP($A22,'Return Data'!$B$7:$R$2843,11,0)</f>
        <v>3.4095</v>
      </c>
      <c r="Q22" s="66">
        <f t="shared" si="6"/>
        <v>16</v>
      </c>
      <c r="R22" s="65">
        <f>VLOOKUP($A22,'Return Data'!$B$7:$R$2843,12,0)</f>
        <v>4.2183000000000002</v>
      </c>
      <c r="S22" s="66">
        <f t="shared" si="7"/>
        <v>13</v>
      </c>
      <c r="T22" s="65">
        <f>VLOOKUP($A22,'Return Data'!$B$7:$R$2843,13,0)</f>
        <v>6.6228999999999996</v>
      </c>
      <c r="U22" s="66">
        <f t="shared" si="8"/>
        <v>6</v>
      </c>
      <c r="V22" s="65">
        <f>VLOOKUP($A22,'Return Data'!$B$7:$R$2843,17,0)</f>
        <v>6.0938999999999997</v>
      </c>
      <c r="W22" s="66">
        <f t="shared" si="9"/>
        <v>16</v>
      </c>
      <c r="X22" s="65">
        <f>VLOOKUP($A22,'Return Data'!$B$7:$R$2843,14,0)</f>
        <v>5.8418000000000001</v>
      </c>
      <c r="Y22" s="66">
        <f t="shared" si="10"/>
        <v>14</v>
      </c>
      <c r="Z22" s="65">
        <f>VLOOKUP($A22,'Return Data'!$B$7:$R$2843,16,0)</f>
        <v>7.9120999999999997</v>
      </c>
      <c r="AA22" s="67">
        <f t="shared" si="11"/>
        <v>3</v>
      </c>
    </row>
    <row r="23" spans="1:27" x14ac:dyDescent="0.3">
      <c r="A23" s="63" t="s">
        <v>1046</v>
      </c>
      <c r="B23" s="64">
        <f>VLOOKUP($A23,'Return Data'!$B$7:$R$2843,3,0)</f>
        <v>44376</v>
      </c>
      <c r="C23" s="65">
        <f>VLOOKUP($A23,'Return Data'!$B$7:$R$2843,4,0)</f>
        <v>31.6221</v>
      </c>
      <c r="D23" s="65">
        <f>VLOOKUP($A23,'Return Data'!$B$7:$R$2843,5,0)</f>
        <v>2.3087</v>
      </c>
      <c r="E23" s="66">
        <f t="shared" si="0"/>
        <v>14</v>
      </c>
      <c r="F23" s="65">
        <f>VLOOKUP($A23,'Return Data'!$B$7:$R$2843,6,0)</f>
        <v>1.4719</v>
      </c>
      <c r="G23" s="66">
        <f t="shared" si="1"/>
        <v>15</v>
      </c>
      <c r="H23" s="65">
        <f>VLOOKUP($A23,'Return Data'!$B$7:$R$2843,7,0)</f>
        <v>1.6825000000000001</v>
      </c>
      <c r="I23" s="66">
        <f t="shared" si="2"/>
        <v>17</v>
      </c>
      <c r="J23" s="65">
        <f>VLOOKUP($A23,'Return Data'!$B$7:$R$2843,8,0)</f>
        <v>1.1548</v>
      </c>
      <c r="K23" s="66">
        <f t="shared" si="3"/>
        <v>14</v>
      </c>
      <c r="L23" s="65">
        <f>VLOOKUP($A23,'Return Data'!$B$7:$R$2843,9,0)</f>
        <v>2.5124</v>
      </c>
      <c r="M23" s="66">
        <f t="shared" si="4"/>
        <v>17</v>
      </c>
      <c r="N23" s="65">
        <f>VLOOKUP($A23,'Return Data'!$B$7:$R$2843,10,0)</f>
        <v>3.5103</v>
      </c>
      <c r="O23" s="66">
        <f t="shared" si="5"/>
        <v>22</v>
      </c>
      <c r="P23" s="65">
        <f>VLOOKUP($A23,'Return Data'!$B$7:$R$2843,11,0)</f>
        <v>4.2300000000000004</v>
      </c>
      <c r="Q23" s="66">
        <f t="shared" si="6"/>
        <v>4</v>
      </c>
      <c r="R23" s="65">
        <f>VLOOKUP($A23,'Return Data'!$B$7:$R$2843,12,0)</f>
        <v>4.5011000000000001</v>
      </c>
      <c r="S23" s="66">
        <f t="shared" si="7"/>
        <v>6</v>
      </c>
      <c r="T23" s="65">
        <f>VLOOKUP($A23,'Return Data'!$B$7:$R$2843,13,0)</f>
        <v>5.4871999999999996</v>
      </c>
      <c r="U23" s="66">
        <f t="shared" si="8"/>
        <v>9</v>
      </c>
      <c r="V23" s="65">
        <f>VLOOKUP($A23,'Return Data'!$B$7:$R$2843,17,0)</f>
        <v>6.5162000000000004</v>
      </c>
      <c r="W23" s="66">
        <f t="shared" si="9"/>
        <v>13</v>
      </c>
      <c r="X23" s="65">
        <f>VLOOKUP($A23,'Return Data'!$B$7:$R$2843,14,0)</f>
        <v>5.4869000000000003</v>
      </c>
      <c r="Y23" s="66">
        <f t="shared" si="10"/>
        <v>17</v>
      </c>
      <c r="Z23" s="65">
        <f>VLOOKUP($A23,'Return Data'!$B$7:$R$2843,16,0)</f>
        <v>6.5739000000000001</v>
      </c>
      <c r="AA23" s="67">
        <f t="shared" si="11"/>
        <v>19</v>
      </c>
    </row>
    <row r="24" spans="1:27" x14ac:dyDescent="0.3">
      <c r="A24" s="63" t="s">
        <v>1049</v>
      </c>
      <c r="B24" s="64">
        <f>VLOOKUP($A24,'Return Data'!$B$7:$R$2843,3,0)</f>
        <v>44376</v>
      </c>
      <c r="C24" s="65">
        <f>VLOOKUP($A24,'Return Data'!$B$7:$R$2843,4,0)</f>
        <v>1307.0633</v>
      </c>
      <c r="D24" s="65">
        <f>VLOOKUP($A24,'Return Data'!$B$7:$R$2843,5,0)</f>
        <v>6.3010000000000002</v>
      </c>
      <c r="E24" s="66">
        <f t="shared" si="0"/>
        <v>3</v>
      </c>
      <c r="F24" s="65">
        <f>VLOOKUP($A24,'Return Data'!$B$7:$R$2843,6,0)</f>
        <v>1.7059</v>
      </c>
      <c r="G24" s="66">
        <f t="shared" si="1"/>
        <v>11</v>
      </c>
      <c r="H24" s="65">
        <f>VLOOKUP($A24,'Return Data'!$B$7:$R$2843,7,0)</f>
        <v>1.0952999999999999</v>
      </c>
      <c r="I24" s="66">
        <f t="shared" si="2"/>
        <v>23</v>
      </c>
      <c r="J24" s="65">
        <f>VLOOKUP($A24,'Return Data'!$B$7:$R$2843,8,0)</f>
        <v>0.71189999999999998</v>
      </c>
      <c r="K24" s="66">
        <f t="shared" si="3"/>
        <v>21</v>
      </c>
      <c r="L24" s="65">
        <f>VLOOKUP($A24,'Return Data'!$B$7:$R$2843,9,0)</f>
        <v>2.2519</v>
      </c>
      <c r="M24" s="66">
        <f t="shared" si="4"/>
        <v>23</v>
      </c>
      <c r="N24" s="65">
        <f>VLOOKUP($A24,'Return Data'!$B$7:$R$2843,10,0)</f>
        <v>3.7568000000000001</v>
      </c>
      <c r="O24" s="66">
        <f t="shared" si="5"/>
        <v>18</v>
      </c>
      <c r="P24" s="65">
        <f>VLOOKUP($A24,'Return Data'!$B$7:$R$2843,11,0)</f>
        <v>3.1282000000000001</v>
      </c>
      <c r="Q24" s="66">
        <f t="shared" si="6"/>
        <v>19</v>
      </c>
      <c r="R24" s="65">
        <f>VLOOKUP($A24,'Return Data'!$B$7:$R$2843,12,0)</f>
        <v>3.7229000000000001</v>
      </c>
      <c r="S24" s="66">
        <f t="shared" si="7"/>
        <v>20</v>
      </c>
      <c r="T24" s="65">
        <f>VLOOKUP($A24,'Return Data'!$B$7:$R$2843,13,0)</f>
        <v>4.0058999999999996</v>
      </c>
      <c r="U24" s="66">
        <f t="shared" si="8"/>
        <v>21</v>
      </c>
      <c r="V24" s="65">
        <f>VLOOKUP($A24,'Return Data'!$B$7:$R$2843,17,0)</f>
        <v>5.8452999999999999</v>
      </c>
      <c r="W24" s="66">
        <f t="shared" si="9"/>
        <v>18</v>
      </c>
      <c r="X24" s="65">
        <f>VLOOKUP($A24,'Return Data'!$B$7:$R$2843,14,0)</f>
        <v>6.4560000000000004</v>
      </c>
      <c r="Y24" s="66">
        <f t="shared" si="10"/>
        <v>13</v>
      </c>
      <c r="Z24" s="65">
        <f>VLOOKUP($A24,'Return Data'!$B$7:$R$2843,16,0)</f>
        <v>6.3196000000000003</v>
      </c>
      <c r="AA24" s="67">
        <f t="shared" si="11"/>
        <v>20</v>
      </c>
    </row>
    <row r="25" spans="1:27" x14ac:dyDescent="0.3">
      <c r="A25" s="63" t="s">
        <v>1051</v>
      </c>
      <c r="B25" s="64">
        <f>VLOOKUP($A25,'Return Data'!$B$7:$R$2843,3,0)</f>
        <v>44376</v>
      </c>
      <c r="C25" s="65">
        <f>VLOOKUP($A25,'Return Data'!$B$7:$R$2843,4,0)</f>
        <v>1797.9313999999999</v>
      </c>
      <c r="D25" s="65">
        <f>VLOOKUP($A25,'Return Data'!$B$7:$R$2843,5,0)</f>
        <v>3.6606999999999998</v>
      </c>
      <c r="E25" s="66">
        <f t="shared" si="0"/>
        <v>7</v>
      </c>
      <c r="F25" s="65">
        <f>VLOOKUP($A25,'Return Data'!$B$7:$R$2843,6,0)</f>
        <v>2.2296</v>
      </c>
      <c r="G25" s="66">
        <f t="shared" si="1"/>
        <v>6</v>
      </c>
      <c r="H25" s="65">
        <f>VLOOKUP($A25,'Return Data'!$B$7:$R$2843,7,0)</f>
        <v>1.7908999999999999</v>
      </c>
      <c r="I25" s="66">
        <f t="shared" si="2"/>
        <v>16</v>
      </c>
      <c r="J25" s="65">
        <f>VLOOKUP($A25,'Return Data'!$B$7:$R$2843,8,0)</f>
        <v>0.65269999999999995</v>
      </c>
      <c r="K25" s="66">
        <f t="shared" si="3"/>
        <v>22</v>
      </c>
      <c r="L25" s="65">
        <f>VLOOKUP($A25,'Return Data'!$B$7:$R$2843,9,0)</f>
        <v>2.2578999999999998</v>
      </c>
      <c r="M25" s="66">
        <f t="shared" si="4"/>
        <v>21</v>
      </c>
      <c r="N25" s="65">
        <f>VLOOKUP($A25,'Return Data'!$B$7:$R$2843,10,0)</f>
        <v>3.6042000000000001</v>
      </c>
      <c r="O25" s="66">
        <f t="shared" si="5"/>
        <v>20</v>
      </c>
      <c r="P25" s="65">
        <f>VLOOKUP($A25,'Return Data'!$B$7:$R$2843,11,0)</f>
        <v>2.9718</v>
      </c>
      <c r="Q25" s="66">
        <f t="shared" si="6"/>
        <v>24</v>
      </c>
      <c r="R25" s="65">
        <f>VLOOKUP($A25,'Return Data'!$B$7:$R$2843,12,0)</f>
        <v>3.7187999999999999</v>
      </c>
      <c r="S25" s="66">
        <f t="shared" si="7"/>
        <v>21</v>
      </c>
      <c r="T25" s="65">
        <f>VLOOKUP($A25,'Return Data'!$B$7:$R$2843,13,0)</f>
        <v>4.5522999999999998</v>
      </c>
      <c r="U25" s="66">
        <f t="shared" si="8"/>
        <v>16</v>
      </c>
      <c r="V25" s="65">
        <f>VLOOKUP($A25,'Return Data'!$B$7:$R$2843,17,0)</f>
        <v>5.6395999999999997</v>
      </c>
      <c r="W25" s="66">
        <f t="shared" si="9"/>
        <v>19</v>
      </c>
      <c r="X25" s="65">
        <f>VLOOKUP($A25,'Return Data'!$B$7:$R$2843,14,0)</f>
        <v>5.8292999999999999</v>
      </c>
      <c r="Y25" s="66">
        <f t="shared" si="10"/>
        <v>15</v>
      </c>
      <c r="Z25" s="65">
        <f>VLOOKUP($A25,'Return Data'!$B$7:$R$2843,16,0)</f>
        <v>4.5004999999999997</v>
      </c>
      <c r="AA25" s="67">
        <f t="shared" si="11"/>
        <v>23</v>
      </c>
    </row>
    <row r="26" spans="1:27" x14ac:dyDescent="0.3">
      <c r="A26" s="63" t="s">
        <v>1052</v>
      </c>
      <c r="B26" s="64">
        <f>VLOOKUP($A26,'Return Data'!$B$7:$R$2843,3,0)</f>
        <v>44376</v>
      </c>
      <c r="C26" s="65">
        <f>VLOOKUP($A26,'Return Data'!$B$7:$R$2843,4,0)</f>
        <v>2957.7363</v>
      </c>
      <c r="D26" s="65">
        <f>VLOOKUP($A26,'Return Data'!$B$7:$R$2843,5,0)</f>
        <v>-2.4741</v>
      </c>
      <c r="E26" s="66">
        <f t="shared" si="0"/>
        <v>25</v>
      </c>
      <c r="F26" s="65">
        <f>VLOOKUP($A26,'Return Data'!$B$7:$R$2843,6,0)</f>
        <v>-6.4199999999999993E-2</v>
      </c>
      <c r="G26" s="66">
        <f t="shared" si="1"/>
        <v>24</v>
      </c>
      <c r="H26" s="65">
        <f>VLOOKUP($A26,'Return Data'!$B$7:$R$2843,7,0)</f>
        <v>0.87050000000000005</v>
      </c>
      <c r="I26" s="66">
        <f t="shared" si="2"/>
        <v>25</v>
      </c>
      <c r="J26" s="65">
        <f>VLOOKUP($A26,'Return Data'!$B$7:$R$2843,8,0)</f>
        <v>0.48430000000000001</v>
      </c>
      <c r="K26" s="66">
        <f t="shared" si="3"/>
        <v>23</v>
      </c>
      <c r="L26" s="65">
        <f>VLOOKUP($A26,'Return Data'!$B$7:$R$2843,9,0)</f>
        <v>3.1101000000000001</v>
      </c>
      <c r="M26" s="66">
        <f t="shared" si="4"/>
        <v>6</v>
      </c>
      <c r="N26" s="65">
        <f>VLOOKUP($A26,'Return Data'!$B$7:$R$2843,10,0)</f>
        <v>5.0462999999999996</v>
      </c>
      <c r="O26" s="66">
        <f t="shared" si="5"/>
        <v>3</v>
      </c>
      <c r="P26" s="65">
        <f>VLOOKUP($A26,'Return Data'!$B$7:$R$2843,11,0)</f>
        <v>4.2888000000000002</v>
      </c>
      <c r="Q26" s="66">
        <f t="shared" si="6"/>
        <v>3</v>
      </c>
      <c r="R26" s="65">
        <f>VLOOKUP($A26,'Return Data'!$B$7:$R$2843,12,0)</f>
        <v>4.9408000000000003</v>
      </c>
      <c r="S26" s="66">
        <f t="shared" si="7"/>
        <v>5</v>
      </c>
      <c r="T26" s="65">
        <f>VLOOKUP($A26,'Return Data'!$B$7:$R$2843,13,0)</f>
        <v>5.3030999999999997</v>
      </c>
      <c r="U26" s="66">
        <f t="shared" si="8"/>
        <v>10</v>
      </c>
      <c r="V26" s="65">
        <f>VLOOKUP($A26,'Return Data'!$B$7:$R$2843,17,0)</f>
        <v>7.0359999999999996</v>
      </c>
      <c r="W26" s="66">
        <f t="shared" si="9"/>
        <v>4</v>
      </c>
      <c r="X26" s="65">
        <f>VLOOKUP($A26,'Return Data'!$B$7:$R$2843,14,0)</f>
        <v>6.8182999999999998</v>
      </c>
      <c r="Y26" s="66">
        <f t="shared" si="10"/>
        <v>10</v>
      </c>
      <c r="Z26" s="65">
        <f>VLOOKUP($A26,'Return Data'!$B$7:$R$2843,16,0)</f>
        <v>7.8853999999999997</v>
      </c>
      <c r="AA26" s="67">
        <f t="shared" si="11"/>
        <v>4</v>
      </c>
    </row>
    <row r="27" spans="1:27" x14ac:dyDescent="0.3">
      <c r="A27" s="63" t="s">
        <v>1054</v>
      </c>
      <c r="B27" s="64">
        <f>VLOOKUP($A27,'Return Data'!$B$7:$R$2843,3,0)</f>
        <v>44376</v>
      </c>
      <c r="C27" s="65">
        <f>VLOOKUP($A27,'Return Data'!$B$7:$R$2843,4,0)</f>
        <v>23.541599999999999</v>
      </c>
      <c r="D27" s="65">
        <f>VLOOKUP($A27,'Return Data'!$B$7:$R$2843,5,0)</f>
        <v>2.4809000000000001</v>
      </c>
      <c r="E27" s="66">
        <f t="shared" si="0"/>
        <v>13</v>
      </c>
      <c r="F27" s="65">
        <f>VLOOKUP($A27,'Return Data'!$B$7:$R$2843,6,0)</f>
        <v>1.3956</v>
      </c>
      <c r="G27" s="66">
        <f t="shared" si="1"/>
        <v>17</v>
      </c>
      <c r="H27" s="65">
        <f>VLOOKUP($A27,'Return Data'!$B$7:$R$2843,7,0)</f>
        <v>1.3070999999999999</v>
      </c>
      <c r="I27" s="66">
        <f t="shared" si="2"/>
        <v>22</v>
      </c>
      <c r="J27" s="65">
        <f>VLOOKUP($A27,'Return Data'!$B$7:$R$2843,8,0)</f>
        <v>0.97489999999999999</v>
      </c>
      <c r="K27" s="66">
        <f t="shared" si="3"/>
        <v>17</v>
      </c>
      <c r="L27" s="65">
        <f>VLOOKUP($A27,'Return Data'!$B$7:$R$2843,9,0)</f>
        <v>1.8587</v>
      </c>
      <c r="M27" s="66">
        <f t="shared" si="4"/>
        <v>25</v>
      </c>
      <c r="N27" s="65">
        <f>VLOOKUP($A27,'Return Data'!$B$7:$R$2843,10,0)</f>
        <v>3.5911</v>
      </c>
      <c r="O27" s="66">
        <f t="shared" si="5"/>
        <v>21</v>
      </c>
      <c r="P27" s="65">
        <f>VLOOKUP($A27,'Return Data'!$B$7:$R$2843,11,0)</f>
        <v>3.4540999999999999</v>
      </c>
      <c r="Q27" s="66">
        <f t="shared" si="6"/>
        <v>13</v>
      </c>
      <c r="R27" s="65">
        <f>VLOOKUP($A27,'Return Data'!$B$7:$R$2843,12,0)</f>
        <v>4.1196999999999999</v>
      </c>
      <c r="S27" s="66">
        <f t="shared" si="7"/>
        <v>14</v>
      </c>
      <c r="T27" s="65">
        <f>VLOOKUP($A27,'Return Data'!$B$7:$R$2843,13,0)</f>
        <v>2.0857999999999999</v>
      </c>
      <c r="U27" s="66">
        <f t="shared" si="8"/>
        <v>25</v>
      </c>
      <c r="V27" s="65">
        <f>VLOOKUP($A27,'Return Data'!$B$7:$R$2843,17,0)</f>
        <v>4.3899999999999997</v>
      </c>
      <c r="W27" s="66">
        <f t="shared" si="9"/>
        <v>21</v>
      </c>
      <c r="X27" s="65">
        <f>VLOOKUP($A27,'Return Data'!$B$7:$R$2843,14,0)</f>
        <v>-0.6986</v>
      </c>
      <c r="Y27" s="66">
        <f t="shared" si="10"/>
        <v>24</v>
      </c>
      <c r="Z27" s="65">
        <f>VLOOKUP($A27,'Return Data'!$B$7:$R$2843,16,0)</f>
        <v>6.2925000000000004</v>
      </c>
      <c r="AA27" s="67">
        <f t="shared" si="11"/>
        <v>21</v>
      </c>
    </row>
    <row r="28" spans="1:27" x14ac:dyDescent="0.3">
      <c r="A28" s="63" t="s">
        <v>1056</v>
      </c>
      <c r="B28" s="64">
        <f>VLOOKUP($A28,'Return Data'!$B$7:$R$2843,3,0)</f>
        <v>44376</v>
      </c>
      <c r="C28" s="65">
        <f>VLOOKUP($A28,'Return Data'!$B$7:$R$2843,4,0)</f>
        <v>2755.8539000000001</v>
      </c>
      <c r="D28" s="65">
        <f>VLOOKUP($A28,'Return Data'!$B$7:$R$2843,5,0)</f>
        <v>2.5882000000000001</v>
      </c>
      <c r="E28" s="66">
        <f t="shared" si="0"/>
        <v>10</v>
      </c>
      <c r="F28" s="65">
        <f>VLOOKUP($A28,'Return Data'!$B$7:$R$2843,6,0)</f>
        <v>1.9855</v>
      </c>
      <c r="G28" s="66">
        <f t="shared" si="1"/>
        <v>9</v>
      </c>
      <c r="H28" s="65">
        <f>VLOOKUP($A28,'Return Data'!$B$7:$R$2843,7,0)</f>
        <v>2.1600999999999999</v>
      </c>
      <c r="I28" s="66">
        <f t="shared" si="2"/>
        <v>12</v>
      </c>
      <c r="J28" s="65">
        <f>VLOOKUP($A28,'Return Data'!$B$7:$R$2843,8,0)</f>
        <v>1.4428000000000001</v>
      </c>
      <c r="K28" s="66">
        <f t="shared" si="3"/>
        <v>6</v>
      </c>
      <c r="L28" s="65">
        <f>VLOOKUP($A28,'Return Data'!$B$7:$R$2843,9,0)</f>
        <v>2.8483000000000001</v>
      </c>
      <c r="M28" s="66">
        <f t="shared" si="4"/>
        <v>10</v>
      </c>
      <c r="N28" s="65">
        <f>VLOOKUP($A28,'Return Data'!$B$7:$R$2843,10,0)</f>
        <v>3.8106</v>
      </c>
      <c r="O28" s="66">
        <f t="shared" si="5"/>
        <v>16</v>
      </c>
      <c r="P28" s="65">
        <f>VLOOKUP($A28,'Return Data'!$B$7:$R$2843,11,0)</f>
        <v>3.4241999999999999</v>
      </c>
      <c r="Q28" s="66">
        <f t="shared" si="6"/>
        <v>15</v>
      </c>
      <c r="R28" s="65">
        <f>VLOOKUP($A28,'Return Data'!$B$7:$R$2843,12,0)</f>
        <v>3.7675000000000001</v>
      </c>
      <c r="S28" s="66">
        <f t="shared" si="7"/>
        <v>19</v>
      </c>
      <c r="T28" s="65">
        <f>VLOOKUP($A28,'Return Data'!$B$7:$R$2843,13,0)</f>
        <v>9.4269999999999996</v>
      </c>
      <c r="U28" s="66">
        <f t="shared" si="8"/>
        <v>5</v>
      </c>
      <c r="V28" s="65">
        <f>VLOOKUP($A28,'Return Data'!$B$7:$R$2843,17,0)</f>
        <v>5.1028000000000002</v>
      </c>
      <c r="W28" s="66">
        <f t="shared" si="9"/>
        <v>20</v>
      </c>
      <c r="X28" s="65">
        <f>VLOOKUP($A28,'Return Data'!$B$7:$R$2843,14,0)</f>
        <v>-0.63449999999999995</v>
      </c>
      <c r="Y28" s="66">
        <f t="shared" si="10"/>
        <v>23</v>
      </c>
      <c r="Z28" s="65">
        <f>VLOOKUP($A28,'Return Data'!$B$7:$R$2843,16,0)</f>
        <v>6.2199</v>
      </c>
      <c r="AA28" s="67">
        <f t="shared" si="11"/>
        <v>22</v>
      </c>
    </row>
    <row r="29" spans="1:27" x14ac:dyDescent="0.3">
      <c r="A29" s="63" t="s">
        <v>1058</v>
      </c>
      <c r="B29" s="64">
        <f>VLOOKUP($A29,'Return Data'!$B$7:$R$2843,3,0)</f>
        <v>44376</v>
      </c>
      <c r="C29" s="65">
        <f>VLOOKUP($A29,'Return Data'!$B$7:$R$2843,4,0)</f>
        <v>2774.7492000000002</v>
      </c>
      <c r="D29" s="65">
        <f>VLOOKUP($A29,'Return Data'!$B$7:$R$2843,5,0)</f>
        <v>2.5796999999999999</v>
      </c>
      <c r="E29" s="66">
        <f t="shared" si="0"/>
        <v>11</v>
      </c>
      <c r="F29" s="65">
        <f>VLOOKUP($A29,'Return Data'!$B$7:$R$2843,6,0)</f>
        <v>1.5143</v>
      </c>
      <c r="G29" s="66">
        <f t="shared" si="1"/>
        <v>14</v>
      </c>
      <c r="H29" s="65">
        <f>VLOOKUP($A29,'Return Data'!$B$7:$R$2843,7,0)</f>
        <v>2.8681000000000001</v>
      </c>
      <c r="I29" s="66">
        <f t="shared" si="2"/>
        <v>4</v>
      </c>
      <c r="J29" s="65">
        <f>VLOOKUP($A29,'Return Data'!$B$7:$R$2843,8,0)</f>
        <v>2.1179999999999999</v>
      </c>
      <c r="K29" s="66">
        <f t="shared" si="3"/>
        <v>5</v>
      </c>
      <c r="L29" s="65">
        <f>VLOOKUP($A29,'Return Data'!$B$7:$R$2843,9,0)</f>
        <v>3.2071999999999998</v>
      </c>
      <c r="M29" s="66">
        <f t="shared" si="4"/>
        <v>5</v>
      </c>
      <c r="N29" s="65">
        <f>VLOOKUP($A29,'Return Data'!$B$7:$R$2843,10,0)</f>
        <v>3.6680999999999999</v>
      </c>
      <c r="O29" s="66">
        <f t="shared" si="5"/>
        <v>19</v>
      </c>
      <c r="P29" s="65">
        <f>VLOOKUP($A29,'Return Data'!$B$7:$R$2843,11,0)</f>
        <v>3.0758999999999999</v>
      </c>
      <c r="Q29" s="66">
        <f t="shared" si="6"/>
        <v>20</v>
      </c>
      <c r="R29" s="65">
        <f>VLOOKUP($A29,'Return Data'!$B$7:$R$2843,12,0)</f>
        <v>3.8246000000000002</v>
      </c>
      <c r="S29" s="66">
        <f t="shared" si="7"/>
        <v>18</v>
      </c>
      <c r="T29" s="65">
        <f>VLOOKUP($A29,'Return Data'!$B$7:$R$2843,13,0)</f>
        <v>3.9965000000000002</v>
      </c>
      <c r="U29" s="66">
        <f t="shared" si="8"/>
        <v>22</v>
      </c>
      <c r="V29" s="65">
        <f>VLOOKUP($A29,'Return Data'!$B$7:$R$2843,17,0)</f>
        <v>6.1797000000000004</v>
      </c>
      <c r="W29" s="66">
        <f t="shared" si="9"/>
        <v>15</v>
      </c>
      <c r="X29" s="65">
        <f>VLOOKUP($A29,'Return Data'!$B$7:$R$2843,14,0)</f>
        <v>6.8388</v>
      </c>
      <c r="Y29" s="66">
        <f t="shared" si="10"/>
        <v>9</v>
      </c>
      <c r="Z29" s="65">
        <f>VLOOKUP($A29,'Return Data'!$B$7:$R$2843,16,0)</f>
        <v>7.5974000000000004</v>
      </c>
      <c r="AA29" s="67">
        <f t="shared" si="11"/>
        <v>10</v>
      </c>
    </row>
    <row r="30" spans="1:27" x14ac:dyDescent="0.3">
      <c r="A30" s="63" t="s">
        <v>1061</v>
      </c>
      <c r="B30" s="64">
        <f>VLOOKUP($A30,'Return Data'!$B$7:$R$2843,3,0)</f>
        <v>44376</v>
      </c>
      <c r="C30" s="65">
        <f>VLOOKUP($A30,'Return Data'!$B$7:$R$2843,4,0)</f>
        <v>26.172599999999999</v>
      </c>
      <c r="D30" s="65">
        <f>VLOOKUP($A30,'Return Data'!$B$7:$R$2843,5,0)</f>
        <v>8.5090000000000003</v>
      </c>
      <c r="E30" s="66">
        <f t="shared" si="0"/>
        <v>2</v>
      </c>
      <c r="F30" s="65">
        <f>VLOOKUP($A30,'Return Data'!$B$7:$R$2843,6,0)</f>
        <v>2.4411999999999998</v>
      </c>
      <c r="G30" s="66">
        <f t="shared" si="1"/>
        <v>5</v>
      </c>
      <c r="H30" s="65">
        <f>VLOOKUP($A30,'Return Data'!$B$7:$R$2843,7,0)</f>
        <v>2.2323</v>
      </c>
      <c r="I30" s="66">
        <f t="shared" si="2"/>
        <v>10</v>
      </c>
      <c r="J30" s="65">
        <f>VLOOKUP($A30,'Return Data'!$B$7:$R$2843,8,0)</f>
        <v>1.0165</v>
      </c>
      <c r="K30" s="66">
        <f t="shared" si="3"/>
        <v>16</v>
      </c>
      <c r="L30" s="65">
        <f>VLOOKUP($A30,'Return Data'!$B$7:$R$2843,9,0)</f>
        <v>2.2576000000000001</v>
      </c>
      <c r="M30" s="66">
        <f t="shared" si="4"/>
        <v>22</v>
      </c>
      <c r="N30" s="65">
        <f>VLOOKUP($A30,'Return Data'!$B$7:$R$2843,10,0)</f>
        <v>3.3092000000000001</v>
      </c>
      <c r="O30" s="66">
        <f t="shared" si="5"/>
        <v>25</v>
      </c>
      <c r="P30" s="65">
        <f>VLOOKUP($A30,'Return Data'!$B$7:$R$2843,11,0)</f>
        <v>2.9767999999999999</v>
      </c>
      <c r="Q30" s="66">
        <f t="shared" si="6"/>
        <v>23</v>
      </c>
      <c r="R30" s="65">
        <f>VLOOKUP($A30,'Return Data'!$B$7:$R$2843,12,0)</f>
        <v>3.4243999999999999</v>
      </c>
      <c r="S30" s="66">
        <f t="shared" si="7"/>
        <v>25</v>
      </c>
      <c r="T30" s="65">
        <f>VLOOKUP($A30,'Return Data'!$B$7:$R$2843,13,0)</f>
        <v>3.6509999999999998</v>
      </c>
      <c r="U30" s="66">
        <f t="shared" si="8"/>
        <v>24</v>
      </c>
      <c r="V30" s="65">
        <f>VLOOKUP($A30,'Return Data'!$B$7:$R$2843,17,0)</f>
        <v>3.4611000000000001</v>
      </c>
      <c r="W30" s="66">
        <f t="shared" si="9"/>
        <v>24</v>
      </c>
      <c r="X30" s="65">
        <f>VLOOKUP($A30,'Return Data'!$B$7:$R$2843,14,0)</f>
        <v>2.8690000000000002</v>
      </c>
      <c r="Y30" s="66">
        <f t="shared" si="10"/>
        <v>20</v>
      </c>
      <c r="Z30" s="65">
        <f>VLOOKUP($A30,'Return Data'!$B$7:$R$2843,16,0)</f>
        <v>7.0132000000000003</v>
      </c>
      <c r="AA30" s="67">
        <f t="shared" si="11"/>
        <v>18</v>
      </c>
    </row>
    <row r="31" spans="1:27" x14ac:dyDescent="0.3">
      <c r="A31" s="63" t="s">
        <v>1062</v>
      </c>
      <c r="B31" s="64">
        <f>VLOOKUP($A31,'Return Data'!$B$7:$R$2843,3,0)</f>
        <v>44376</v>
      </c>
      <c r="C31" s="65">
        <f>VLOOKUP($A31,'Return Data'!$B$7:$R$2843,4,0)</f>
        <v>3105.3773999999999</v>
      </c>
      <c r="D31" s="65">
        <f>VLOOKUP($A31,'Return Data'!$B$7:$R$2843,5,0)</f>
        <v>1.0837000000000001</v>
      </c>
      <c r="E31" s="66">
        <f t="shared" si="0"/>
        <v>18</v>
      </c>
      <c r="F31" s="65">
        <f>VLOOKUP($A31,'Return Data'!$B$7:$R$2843,6,0)</f>
        <v>1.6758</v>
      </c>
      <c r="G31" s="66">
        <f t="shared" si="1"/>
        <v>13</v>
      </c>
      <c r="H31" s="65">
        <f>VLOOKUP($A31,'Return Data'!$B$7:$R$2843,7,0)</f>
        <v>2.0996000000000001</v>
      </c>
      <c r="I31" s="66">
        <f t="shared" si="2"/>
        <v>13</v>
      </c>
      <c r="J31" s="65">
        <f>VLOOKUP($A31,'Return Data'!$B$7:$R$2843,8,0)</f>
        <v>0.78090000000000004</v>
      </c>
      <c r="K31" s="66">
        <f t="shared" si="3"/>
        <v>19</v>
      </c>
      <c r="L31" s="65">
        <f>VLOOKUP($A31,'Return Data'!$B$7:$R$2843,9,0)</f>
        <v>2.6591</v>
      </c>
      <c r="M31" s="66">
        <f t="shared" si="4"/>
        <v>15</v>
      </c>
      <c r="N31" s="65">
        <f>VLOOKUP($A31,'Return Data'!$B$7:$R$2843,10,0)</f>
        <v>4.2529000000000003</v>
      </c>
      <c r="O31" s="66">
        <f t="shared" si="5"/>
        <v>10</v>
      </c>
      <c r="P31" s="65">
        <f>VLOOKUP($A31,'Return Data'!$B$7:$R$2843,11,0)</f>
        <v>3.456</v>
      </c>
      <c r="Q31" s="66">
        <f t="shared" si="6"/>
        <v>12</v>
      </c>
      <c r="R31" s="65">
        <f>VLOOKUP($A31,'Return Data'!$B$7:$R$2843,12,0)</f>
        <v>4.3118999999999996</v>
      </c>
      <c r="S31" s="66">
        <f t="shared" si="7"/>
        <v>11</v>
      </c>
      <c r="T31" s="65">
        <f>VLOOKUP($A31,'Return Data'!$B$7:$R$2843,13,0)</f>
        <v>4.7079000000000004</v>
      </c>
      <c r="U31" s="66">
        <f t="shared" si="8"/>
        <v>13</v>
      </c>
      <c r="V31" s="65">
        <f>VLOOKUP($A31,'Return Data'!$B$7:$R$2843,17,0)</f>
        <v>6.6246</v>
      </c>
      <c r="W31" s="66">
        <f t="shared" si="9"/>
        <v>10</v>
      </c>
      <c r="X31" s="65">
        <f>VLOOKUP($A31,'Return Data'!$B$7:$R$2843,14,0)</f>
        <v>5.101</v>
      </c>
      <c r="Y31" s="66">
        <f t="shared" si="10"/>
        <v>19</v>
      </c>
      <c r="Z31" s="65">
        <f>VLOOKUP($A31,'Return Data'!$B$7:$R$2843,16,0)</f>
        <v>7.4245000000000001</v>
      </c>
      <c r="AA31" s="67">
        <f t="shared" si="11"/>
        <v>13</v>
      </c>
    </row>
    <row r="32" spans="1:27" x14ac:dyDescent="0.3">
      <c r="A32" s="63" t="s">
        <v>1063</v>
      </c>
      <c r="B32" s="64">
        <f>VLOOKUP($A32,'Return Data'!$B$7:$R$2843,3,0)</f>
        <v>44376</v>
      </c>
      <c r="C32" s="65">
        <f>VLOOKUP($A32,'Return Data'!$B$7:$R$2843,4,0)</f>
        <v>31.121300000000002</v>
      </c>
      <c r="D32" s="65">
        <f>VLOOKUP($A32,'Return Data'!$B$7:$R$2843,5,0)</f>
        <v>0</v>
      </c>
      <c r="E32" s="66">
        <f t="shared" si="0"/>
        <v>22</v>
      </c>
      <c r="F32" s="65">
        <f>VLOOKUP($A32,'Return Data'!$B$7:$R$2843,6,0)</f>
        <v>0</v>
      </c>
      <c r="G32" s="66">
        <f t="shared" si="1"/>
        <v>23</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-3.7000000000000002E-3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-17.587800000000001</v>
      </c>
      <c r="AA32" s="67">
        <f t="shared" si="11"/>
        <v>26</v>
      </c>
    </row>
    <row r="33" spans="1:27" x14ac:dyDescent="0.3">
      <c r="A33" s="63" t="s">
        <v>1067</v>
      </c>
      <c r="B33" s="64">
        <f>VLOOKUP($A33,'Return Data'!$B$7:$R$2843,3,0)</f>
        <v>44376</v>
      </c>
      <c r="C33" s="65">
        <f>VLOOKUP($A33,'Return Data'!$B$7:$R$2843,4,0)</f>
        <v>2643.2386000000001</v>
      </c>
      <c r="D33" s="65">
        <f>VLOOKUP($A33,'Return Data'!$B$7:$R$2843,5,0)</f>
        <v>2.9291</v>
      </c>
      <c r="E33" s="66">
        <f t="shared" si="0"/>
        <v>9</v>
      </c>
      <c r="F33" s="65">
        <f>VLOOKUP($A33,'Return Data'!$B$7:$R$2843,6,0)</f>
        <v>1.1563000000000001</v>
      </c>
      <c r="G33" s="66">
        <f t="shared" si="1"/>
        <v>20</v>
      </c>
      <c r="H33" s="65">
        <f>VLOOKUP($A33,'Return Data'!$B$7:$R$2843,7,0)</f>
        <v>2.2887</v>
      </c>
      <c r="I33" s="66">
        <f t="shared" si="2"/>
        <v>9</v>
      </c>
      <c r="J33" s="65">
        <f>VLOOKUP($A33,'Return Data'!$B$7:$R$2843,8,0)</f>
        <v>2.6187</v>
      </c>
      <c r="K33" s="66">
        <f t="shared" si="3"/>
        <v>4</v>
      </c>
      <c r="L33" s="65">
        <f>VLOOKUP($A33,'Return Data'!$B$7:$R$2843,9,0)</f>
        <v>4.0060000000000002</v>
      </c>
      <c r="M33" s="66">
        <f t="shared" si="4"/>
        <v>4</v>
      </c>
      <c r="N33" s="65">
        <f>VLOOKUP($A33,'Return Data'!$B$7:$R$2843,10,0)</f>
        <v>4.4215999999999998</v>
      </c>
      <c r="O33" s="66">
        <f t="shared" si="5"/>
        <v>8</v>
      </c>
      <c r="P33" s="65">
        <f>VLOOKUP($A33,'Return Data'!$B$7:$R$2843,11,0)</f>
        <v>3.8098000000000001</v>
      </c>
      <c r="Q33" s="66">
        <f t="shared" si="6"/>
        <v>5</v>
      </c>
      <c r="R33" s="65">
        <f>VLOOKUP($A33,'Return Data'!$B$7:$R$2843,12,0)</f>
        <v>4.3202999999999996</v>
      </c>
      <c r="S33" s="66">
        <f t="shared" si="7"/>
        <v>10</v>
      </c>
      <c r="T33" s="65">
        <f>VLOOKUP($A33,'Return Data'!$B$7:$R$2843,13,0)</f>
        <v>4.6021000000000001</v>
      </c>
      <c r="U33" s="66">
        <f t="shared" si="8"/>
        <v>15</v>
      </c>
      <c r="V33" s="65">
        <f>VLOOKUP($A33,'Return Data'!$B$7:$R$2843,17,0)</f>
        <v>6.6818</v>
      </c>
      <c r="W33" s="66">
        <f>RANK(V33,V$8:V$33,0)</f>
        <v>9</v>
      </c>
      <c r="X33" s="65">
        <f>VLOOKUP($A33,'Return Data'!$B$7:$R$2843,14,0)</f>
        <v>2.8574999999999999</v>
      </c>
      <c r="Y33" s="66">
        <f>RANK(X33,X$8:X$33,0)</f>
        <v>21</v>
      </c>
      <c r="Z33" s="65">
        <f>VLOOKUP($A33,'Return Data'!$B$7:$R$2843,16,0)</f>
        <v>7.0876999999999999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2.2260807692307694</v>
      </c>
      <c r="E35" s="74"/>
      <c r="F35" s="75">
        <f>AVERAGE(F8:F33)</f>
        <v>1.6528692307692314</v>
      </c>
      <c r="G35" s="74"/>
      <c r="H35" s="75">
        <f>AVERAGE(H8:H33)</f>
        <v>2.1103153846153844</v>
      </c>
      <c r="I35" s="74"/>
      <c r="J35" s="75">
        <f>AVERAGE(J8:J33)</f>
        <v>1.9224038461538462</v>
      </c>
      <c r="K35" s="74"/>
      <c r="L35" s="75">
        <f>AVERAGE(L8:L33)</f>
        <v>3.1496115384615377</v>
      </c>
      <c r="M35" s="74"/>
      <c r="N35" s="75">
        <f>AVERAGE(N8:N33)</f>
        <v>4.1600846153846156</v>
      </c>
      <c r="O35" s="74"/>
      <c r="P35" s="75">
        <f>AVERAGE(P8:P33)</f>
        <v>3.609311538461538</v>
      </c>
      <c r="Q35" s="74"/>
      <c r="R35" s="75">
        <f>AVERAGE(R8:R33)</f>
        <v>4.4932807692307684</v>
      </c>
      <c r="S35" s="74"/>
      <c r="T35" s="75">
        <f>AVERAGE(T8:T33)</f>
        <v>6.8916038461538456</v>
      </c>
      <c r="U35" s="74"/>
      <c r="V35" s="75">
        <f>AVERAGE(V8:V33)</f>
        <v>5.7212799999999993</v>
      </c>
      <c r="W35" s="74"/>
      <c r="X35" s="75">
        <f>AVERAGE(X8:X33)</f>
        <v>4.881044000000001</v>
      </c>
      <c r="Y35" s="74"/>
      <c r="Z35" s="75">
        <f>AVERAGE(Z8:Z33)</f>
        <v>6.017426923076922</v>
      </c>
      <c r="AA35" s="76"/>
    </row>
    <row r="36" spans="1:27" x14ac:dyDescent="0.3">
      <c r="A36" s="73" t="s">
        <v>28</v>
      </c>
      <c r="B36" s="74"/>
      <c r="C36" s="74"/>
      <c r="D36" s="75">
        <f>MIN(D8:D33)</f>
        <v>-3.8424999999999998</v>
      </c>
      <c r="E36" s="74"/>
      <c r="F36" s="75">
        <f>MIN(F8:F33)</f>
        <v>-1.6848000000000001</v>
      </c>
      <c r="G36" s="74"/>
      <c r="H36" s="75">
        <f>MIN(H8:H33)</f>
        <v>0</v>
      </c>
      <c r="I36" s="74"/>
      <c r="J36" s="75">
        <f>MIN(J8:J33)</f>
        <v>0</v>
      </c>
      <c r="K36" s="74"/>
      <c r="L36" s="75">
        <f>MIN(L8:L33)</f>
        <v>0</v>
      </c>
      <c r="M36" s="74"/>
      <c r="N36" s="75">
        <f>MIN(N8:N33)</f>
        <v>-3.7000000000000002E-3</v>
      </c>
      <c r="O36" s="74"/>
      <c r="P36" s="75">
        <f>MIN(P8:P33)</f>
        <v>-1.9E-3</v>
      </c>
      <c r="Q36" s="74"/>
      <c r="R36" s="75">
        <f>MIN(R8:R33)</f>
        <v>-1.2999999999999999E-3</v>
      </c>
      <c r="S36" s="74"/>
      <c r="T36" s="75">
        <f>MIN(T8:T33)</f>
        <v>-7.0212000000000003</v>
      </c>
      <c r="U36" s="74"/>
      <c r="V36" s="75">
        <f>MIN(V8:V33)</f>
        <v>-6.7557</v>
      </c>
      <c r="W36" s="74"/>
      <c r="X36" s="75">
        <f>MIN(X8:X33)</f>
        <v>-8.7065999999999999</v>
      </c>
      <c r="Y36" s="74"/>
      <c r="Z36" s="75">
        <f>MIN(Z8:Z33)</f>
        <v>-17.587800000000001</v>
      </c>
      <c r="AA36" s="76"/>
    </row>
    <row r="37" spans="1:27" ht="15" thickBot="1" x14ac:dyDescent="0.35">
      <c r="A37" s="77" t="s">
        <v>29</v>
      </c>
      <c r="B37" s="78"/>
      <c r="C37" s="78"/>
      <c r="D37" s="79">
        <f>MAX(D8:D33)</f>
        <v>10.128500000000001</v>
      </c>
      <c r="E37" s="78"/>
      <c r="F37" s="79">
        <f>MAX(F8:F33)</f>
        <v>7.3752000000000004</v>
      </c>
      <c r="G37" s="78"/>
      <c r="H37" s="79">
        <f>MAX(H8:H33)</f>
        <v>5.2910000000000004</v>
      </c>
      <c r="I37" s="78"/>
      <c r="J37" s="79">
        <f>MAX(J8:J33)</f>
        <v>16.731300000000001</v>
      </c>
      <c r="K37" s="78"/>
      <c r="L37" s="79">
        <f>MAX(L8:L33)</f>
        <v>12.788500000000001</v>
      </c>
      <c r="M37" s="78"/>
      <c r="N37" s="79">
        <f>MAX(N8:N33)</f>
        <v>10.199299999999999</v>
      </c>
      <c r="O37" s="78"/>
      <c r="P37" s="79">
        <f>MAX(P8:P33)</f>
        <v>10.0245</v>
      </c>
      <c r="Q37" s="78"/>
      <c r="R37" s="79">
        <f>MAX(R8:R33)</f>
        <v>12.8437</v>
      </c>
      <c r="S37" s="78"/>
      <c r="T37" s="79">
        <f>MAX(T8:T33)</f>
        <v>35.8429</v>
      </c>
      <c r="U37" s="78"/>
      <c r="V37" s="79">
        <f>MAX(V8:V33)</f>
        <v>10.599500000000001</v>
      </c>
      <c r="W37" s="78"/>
      <c r="X37" s="79">
        <f>MAX(X8:X33)</f>
        <v>7.7146999999999997</v>
      </c>
      <c r="Y37" s="78"/>
      <c r="Z37" s="79">
        <f>MAX(Z8:Z33)</f>
        <v>8.2423999999999999</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44376</v>
      </c>
      <c r="C8" s="65">
        <f>VLOOKUP($A8,'Return Data'!$B$7:$R$2843,4,0)</f>
        <v>431.404</v>
      </c>
      <c r="D8" s="65">
        <f>VLOOKUP($A8,'Return Data'!$B$7:$R$2843,5,0)</f>
        <v>-0.49070000000000003</v>
      </c>
      <c r="E8" s="66">
        <f t="shared" ref="E8:E34" si="0">RANK(D8,D$8:D$34,0)</f>
        <v>27</v>
      </c>
      <c r="F8" s="65">
        <f>VLOOKUP($A8,'Return Data'!$B$7:$R$2843,6,0)</f>
        <v>1.3772</v>
      </c>
      <c r="G8" s="66">
        <f t="shared" ref="G8:G34" si="1">RANK(F8,F$8:F$34,0)</f>
        <v>27</v>
      </c>
      <c r="H8" s="65">
        <f>VLOOKUP($A8,'Return Data'!$B$7:$R$2843,7,0)</f>
        <v>2.1402000000000001</v>
      </c>
      <c r="I8" s="66">
        <f t="shared" ref="I8:I34" si="2">RANK(H8,H$8:H$34,0)</f>
        <v>26</v>
      </c>
      <c r="J8" s="65">
        <f>VLOOKUP($A8,'Return Data'!$B$7:$R$2843,8,0)</f>
        <v>2.6309</v>
      </c>
      <c r="K8" s="66">
        <f t="shared" ref="K8:K34" si="3">RANK(J8,J$8:J$34,0)</f>
        <v>24</v>
      </c>
      <c r="L8" s="65">
        <f>VLOOKUP($A8,'Return Data'!$B$7:$R$2843,9,0)</f>
        <v>3.6404000000000001</v>
      </c>
      <c r="M8" s="66">
        <f t="shared" ref="M8:M34" si="4">RANK(L8,L$8:L$34,0)</f>
        <v>5</v>
      </c>
      <c r="N8" s="65">
        <f>VLOOKUP($A8,'Return Data'!$B$7:$R$2843,10,0)</f>
        <v>4.5673000000000004</v>
      </c>
      <c r="O8" s="66">
        <f t="shared" ref="O8:O34" si="5">RANK(N8,N$8:N$34,0)</f>
        <v>4</v>
      </c>
      <c r="P8" s="65">
        <f>VLOOKUP($A8,'Return Data'!$B$7:$R$2843,11,0)</f>
        <v>4.0031999999999996</v>
      </c>
      <c r="Q8" s="66">
        <f t="shared" ref="Q8:Q34" si="6">RANK(P8,P$8:P$34,0)</f>
        <v>6</v>
      </c>
      <c r="R8" s="65">
        <f>VLOOKUP($A8,'Return Data'!$B$7:$R$2843,12,0)</f>
        <v>4.5330000000000004</v>
      </c>
      <c r="S8" s="66">
        <f t="shared" ref="S8:S34" si="7">RANK(R8,R$8:R$34,0)</f>
        <v>4</v>
      </c>
      <c r="T8" s="65">
        <f>VLOOKUP($A8,'Return Data'!$B$7:$R$2843,13,0)</f>
        <v>4.9885999999999999</v>
      </c>
      <c r="U8" s="66">
        <f t="shared" ref="U8:U34" si="8">RANK(T8,T$8:T$34,0)</f>
        <v>4</v>
      </c>
      <c r="V8" s="65">
        <f>VLOOKUP($A8,'Return Data'!$B$7:$R$2843,17,0)</f>
        <v>6.6684999999999999</v>
      </c>
      <c r="W8" s="66">
        <f t="shared" ref="W8:W15" si="9">RANK(V8,V$8:V$34,0)</f>
        <v>4</v>
      </c>
      <c r="X8" s="65">
        <f>VLOOKUP($A8,'Return Data'!$B$7:$R$2843,14,0)</f>
        <v>7.3407</v>
      </c>
      <c r="Y8" s="66">
        <f>RANK(X8,X$8:X$34,0)</f>
        <v>4</v>
      </c>
      <c r="Z8" s="65">
        <f>VLOOKUP($A8,'Return Data'!$B$7:$R$2843,16,0)</f>
        <v>8.2981999999999996</v>
      </c>
      <c r="AA8" s="67">
        <f t="shared" ref="AA8:AA34" si="10">RANK(Z8,Z$8:Z$34,0)</f>
        <v>4</v>
      </c>
    </row>
    <row r="9" spans="1:27" x14ac:dyDescent="0.3">
      <c r="A9" s="63" t="s">
        <v>1496</v>
      </c>
      <c r="B9" s="64">
        <f>VLOOKUP($A9,'Return Data'!$B$7:$R$2843,3,0)</f>
        <v>44376</v>
      </c>
      <c r="C9" s="65">
        <f>VLOOKUP($A9,'Return Data'!$B$7:$R$2843,4,0)</f>
        <v>12.089499999999999</v>
      </c>
      <c r="D9" s="65">
        <f>VLOOKUP($A9,'Return Data'!$B$7:$R$2843,5,0)</f>
        <v>3.3214000000000001</v>
      </c>
      <c r="E9" s="66">
        <f t="shared" si="0"/>
        <v>21</v>
      </c>
      <c r="F9" s="65">
        <f>VLOOKUP($A9,'Return Data'!$B$7:$R$2843,6,0)</f>
        <v>3.2467000000000001</v>
      </c>
      <c r="G9" s="66">
        <f t="shared" si="1"/>
        <v>20</v>
      </c>
      <c r="H9" s="65">
        <f>VLOOKUP($A9,'Return Data'!$B$7:$R$2843,7,0)</f>
        <v>3.3664000000000001</v>
      </c>
      <c r="I9" s="66">
        <f t="shared" si="2"/>
        <v>17</v>
      </c>
      <c r="J9" s="65">
        <f>VLOOKUP($A9,'Return Data'!$B$7:$R$2843,8,0)</f>
        <v>2.9361999999999999</v>
      </c>
      <c r="K9" s="66">
        <f t="shared" si="3"/>
        <v>16</v>
      </c>
      <c r="L9" s="65">
        <f>VLOOKUP($A9,'Return Data'!$B$7:$R$2843,9,0)</f>
        <v>3.625</v>
      </c>
      <c r="M9" s="66">
        <f t="shared" si="4"/>
        <v>6</v>
      </c>
      <c r="N9" s="65">
        <f>VLOOKUP($A9,'Return Data'!$B$7:$R$2843,10,0)</f>
        <v>4.3875999999999999</v>
      </c>
      <c r="O9" s="66">
        <f t="shared" si="5"/>
        <v>5</v>
      </c>
      <c r="P9" s="65">
        <f>VLOOKUP($A9,'Return Data'!$B$7:$R$2843,11,0)</f>
        <v>4.2088000000000001</v>
      </c>
      <c r="Q9" s="66">
        <f t="shared" si="6"/>
        <v>5</v>
      </c>
      <c r="R9" s="65">
        <f>VLOOKUP($A9,'Return Data'!$B$7:$R$2843,12,0)</f>
        <v>4.5041000000000002</v>
      </c>
      <c r="S9" s="66">
        <f t="shared" si="7"/>
        <v>5</v>
      </c>
      <c r="T9" s="65">
        <f>VLOOKUP($A9,'Return Data'!$B$7:$R$2843,13,0)</f>
        <v>4.7580999999999998</v>
      </c>
      <c r="U9" s="66">
        <f t="shared" si="8"/>
        <v>5</v>
      </c>
      <c r="V9" s="65">
        <f>VLOOKUP($A9,'Return Data'!$B$7:$R$2843,17,0)</f>
        <v>6.2409999999999997</v>
      </c>
      <c r="W9" s="66">
        <f t="shared" si="9"/>
        <v>7</v>
      </c>
      <c r="X9" s="65"/>
      <c r="Y9" s="66"/>
      <c r="Z9" s="65">
        <f>VLOOKUP($A9,'Return Data'!$B$7:$R$2843,16,0)</f>
        <v>7.0046999999999997</v>
      </c>
      <c r="AA9" s="67">
        <f t="shared" si="10"/>
        <v>16</v>
      </c>
    </row>
    <row r="10" spans="1:27" x14ac:dyDescent="0.3">
      <c r="A10" s="63" t="s">
        <v>1499</v>
      </c>
      <c r="B10" s="64">
        <f>VLOOKUP($A10,'Return Data'!$B$7:$R$2843,3,0)</f>
        <v>44376</v>
      </c>
      <c r="C10" s="65">
        <f>VLOOKUP($A10,'Return Data'!$B$7:$R$2843,4,0)</f>
        <v>1213.4757</v>
      </c>
      <c r="D10" s="65">
        <f>VLOOKUP($A10,'Return Data'!$B$7:$R$2843,5,0)</f>
        <v>3.0381999999999998</v>
      </c>
      <c r="E10" s="66">
        <f t="shared" si="0"/>
        <v>23</v>
      </c>
      <c r="F10" s="65">
        <f>VLOOKUP($A10,'Return Data'!$B$7:$R$2843,6,0)</f>
        <v>2.6191</v>
      </c>
      <c r="G10" s="66">
        <f t="shared" si="1"/>
        <v>26</v>
      </c>
      <c r="H10" s="65">
        <f>VLOOKUP($A10,'Return Data'!$B$7:$R$2843,7,0)</f>
        <v>3.0207999999999999</v>
      </c>
      <c r="I10" s="66">
        <f t="shared" si="2"/>
        <v>22</v>
      </c>
      <c r="J10" s="65">
        <f>VLOOKUP($A10,'Return Data'!$B$7:$R$2843,8,0)</f>
        <v>2.4830000000000001</v>
      </c>
      <c r="K10" s="66">
        <f t="shared" si="3"/>
        <v>25</v>
      </c>
      <c r="L10" s="65">
        <f>VLOOKUP($A10,'Return Data'!$B$7:$R$2843,9,0)</f>
        <v>3.3984999999999999</v>
      </c>
      <c r="M10" s="66">
        <f t="shared" si="4"/>
        <v>17</v>
      </c>
      <c r="N10" s="65">
        <f>VLOOKUP($A10,'Return Data'!$B$7:$R$2843,10,0)</f>
        <v>4.0734000000000004</v>
      </c>
      <c r="O10" s="66">
        <f t="shared" si="5"/>
        <v>7</v>
      </c>
      <c r="P10" s="65">
        <f>VLOOKUP($A10,'Return Data'!$B$7:$R$2843,11,0)</f>
        <v>3.8134000000000001</v>
      </c>
      <c r="Q10" s="66">
        <f t="shared" si="6"/>
        <v>9</v>
      </c>
      <c r="R10" s="65">
        <f>VLOOKUP($A10,'Return Data'!$B$7:$R$2843,12,0)</f>
        <v>3.9531999999999998</v>
      </c>
      <c r="S10" s="66">
        <f t="shared" si="7"/>
        <v>12</v>
      </c>
      <c r="T10" s="65">
        <f>VLOOKUP($A10,'Return Data'!$B$7:$R$2843,13,0)</f>
        <v>3.9213</v>
      </c>
      <c r="U10" s="66">
        <f t="shared" si="8"/>
        <v>17</v>
      </c>
      <c r="V10" s="65">
        <f>VLOOKUP($A10,'Return Data'!$B$7:$R$2843,17,0)</f>
        <v>5.4503000000000004</v>
      </c>
      <c r="W10" s="66">
        <f t="shared" si="9"/>
        <v>16</v>
      </c>
      <c r="X10" s="65"/>
      <c r="Y10" s="66"/>
      <c r="Z10" s="65">
        <f>VLOOKUP($A10,'Return Data'!$B$7:$R$2843,16,0)</f>
        <v>6.4847999999999999</v>
      </c>
      <c r="AA10" s="67">
        <f t="shared" si="10"/>
        <v>20</v>
      </c>
    </row>
    <row r="11" spans="1:27" x14ac:dyDescent="0.3">
      <c r="A11" s="63" t="s">
        <v>1500</v>
      </c>
      <c r="B11" s="64">
        <f>VLOOKUP($A11,'Return Data'!$B$7:$R$2843,3,0)</f>
        <v>44376</v>
      </c>
      <c r="C11" s="65">
        <f>VLOOKUP($A11,'Return Data'!$B$7:$R$2843,4,0)</f>
        <v>2590.4827</v>
      </c>
      <c r="D11" s="65">
        <f>VLOOKUP($A11,'Return Data'!$B$7:$R$2843,5,0)</f>
        <v>4.2472000000000003</v>
      </c>
      <c r="E11" s="66">
        <f t="shared" si="0"/>
        <v>13</v>
      </c>
      <c r="F11" s="65">
        <f>VLOOKUP($A11,'Return Data'!$B$7:$R$2843,6,0)</f>
        <v>3.3574999999999999</v>
      </c>
      <c r="G11" s="66">
        <f t="shared" si="1"/>
        <v>17</v>
      </c>
      <c r="H11" s="65">
        <f>VLOOKUP($A11,'Return Data'!$B$7:$R$2843,7,0)</f>
        <v>3.1543000000000001</v>
      </c>
      <c r="I11" s="66">
        <f t="shared" si="2"/>
        <v>21</v>
      </c>
      <c r="J11" s="65">
        <f>VLOOKUP($A11,'Return Data'!$B$7:$R$2843,8,0)</f>
        <v>2.7067999999999999</v>
      </c>
      <c r="K11" s="66">
        <f t="shared" si="3"/>
        <v>22</v>
      </c>
      <c r="L11" s="65">
        <f>VLOOKUP($A11,'Return Data'!$B$7:$R$2843,9,0)</f>
        <v>3.1513</v>
      </c>
      <c r="M11" s="66">
        <f t="shared" si="4"/>
        <v>23</v>
      </c>
      <c r="N11" s="65">
        <f>VLOOKUP($A11,'Return Data'!$B$7:$R$2843,10,0)</f>
        <v>3.3729</v>
      </c>
      <c r="O11" s="66">
        <f t="shared" si="5"/>
        <v>23</v>
      </c>
      <c r="P11" s="65">
        <f>VLOOKUP($A11,'Return Data'!$B$7:$R$2843,11,0)</f>
        <v>3.2713999999999999</v>
      </c>
      <c r="Q11" s="66">
        <f t="shared" si="6"/>
        <v>24</v>
      </c>
      <c r="R11" s="65">
        <f>VLOOKUP($A11,'Return Data'!$B$7:$R$2843,12,0)</f>
        <v>3.4719000000000002</v>
      </c>
      <c r="S11" s="66">
        <f t="shared" si="7"/>
        <v>24</v>
      </c>
      <c r="T11" s="65">
        <f>VLOOKUP($A11,'Return Data'!$B$7:$R$2843,13,0)</f>
        <v>3.6126</v>
      </c>
      <c r="U11" s="66">
        <f t="shared" si="8"/>
        <v>23</v>
      </c>
      <c r="V11" s="65">
        <f>VLOOKUP($A11,'Return Data'!$B$7:$R$2843,17,0)</f>
        <v>5.2771999999999997</v>
      </c>
      <c r="W11" s="66">
        <f t="shared" si="9"/>
        <v>17</v>
      </c>
      <c r="X11" s="65">
        <f>VLOOKUP($A11,'Return Data'!$B$7:$R$2843,14,0)</f>
        <v>6.2027000000000001</v>
      </c>
      <c r="Y11" s="66">
        <f>RANK(X11,X$8:X$34,0)</f>
        <v>10</v>
      </c>
      <c r="Z11" s="65">
        <f>VLOOKUP($A11,'Return Data'!$B$7:$R$2843,16,0)</f>
        <v>7.9829999999999997</v>
      </c>
      <c r="AA11" s="67">
        <f t="shared" si="10"/>
        <v>5</v>
      </c>
    </row>
    <row r="12" spans="1:27" x14ac:dyDescent="0.3">
      <c r="A12" s="63" t="s">
        <v>1502</v>
      </c>
      <c r="B12" s="64">
        <f>VLOOKUP($A12,'Return Data'!$B$7:$R$2843,3,0)</f>
        <v>44376</v>
      </c>
      <c r="C12" s="65">
        <f>VLOOKUP($A12,'Return Data'!$B$7:$R$2843,4,0)</f>
        <v>3190.3685999999998</v>
      </c>
      <c r="D12" s="65">
        <f>VLOOKUP($A12,'Return Data'!$B$7:$R$2843,5,0)</f>
        <v>4.2393000000000001</v>
      </c>
      <c r="E12" s="66">
        <f t="shared" si="0"/>
        <v>14</v>
      </c>
      <c r="F12" s="65">
        <f>VLOOKUP($A12,'Return Data'!$B$7:$R$2843,6,0)</f>
        <v>3.3553999999999999</v>
      </c>
      <c r="G12" s="66">
        <f t="shared" si="1"/>
        <v>18</v>
      </c>
      <c r="H12" s="65">
        <f>VLOOKUP($A12,'Return Data'!$B$7:$R$2843,7,0)</f>
        <v>3.2183000000000002</v>
      </c>
      <c r="I12" s="66">
        <f t="shared" si="2"/>
        <v>19</v>
      </c>
      <c r="J12" s="65">
        <f>VLOOKUP($A12,'Return Data'!$B$7:$R$2843,8,0)</f>
        <v>2.7906</v>
      </c>
      <c r="K12" s="66">
        <f t="shared" si="3"/>
        <v>21</v>
      </c>
      <c r="L12" s="65">
        <f>VLOOKUP($A12,'Return Data'!$B$7:$R$2843,9,0)</f>
        <v>3.0846</v>
      </c>
      <c r="M12" s="66">
        <f t="shared" si="4"/>
        <v>24</v>
      </c>
      <c r="N12" s="65">
        <f>VLOOKUP($A12,'Return Data'!$B$7:$R$2843,10,0)</f>
        <v>3.2603</v>
      </c>
      <c r="O12" s="66">
        <f t="shared" si="5"/>
        <v>24</v>
      </c>
      <c r="P12" s="65">
        <f>VLOOKUP($A12,'Return Data'!$B$7:$R$2843,11,0)</f>
        <v>3.1558999999999999</v>
      </c>
      <c r="Q12" s="66">
        <f t="shared" si="6"/>
        <v>25</v>
      </c>
      <c r="R12" s="65">
        <f>VLOOKUP($A12,'Return Data'!$B$7:$R$2843,12,0)</f>
        <v>3.3085</v>
      </c>
      <c r="S12" s="66">
        <f t="shared" si="7"/>
        <v>25</v>
      </c>
      <c r="T12" s="65">
        <f>VLOOKUP($A12,'Return Data'!$B$7:$R$2843,13,0)</f>
        <v>3.4108000000000001</v>
      </c>
      <c r="U12" s="66">
        <f t="shared" si="8"/>
        <v>25</v>
      </c>
      <c r="V12" s="65">
        <f>VLOOKUP($A12,'Return Data'!$B$7:$R$2843,17,0)</f>
        <v>5.1185999999999998</v>
      </c>
      <c r="W12" s="66">
        <f t="shared" si="9"/>
        <v>18</v>
      </c>
      <c r="X12" s="65">
        <f>VLOOKUP($A12,'Return Data'!$B$7:$R$2843,14,0)</f>
        <v>5.7591000000000001</v>
      </c>
      <c r="Y12" s="66">
        <f>RANK(X12,X$8:X$34,0)</f>
        <v>12</v>
      </c>
      <c r="Z12" s="65">
        <f>VLOOKUP($A12,'Return Data'!$B$7:$R$2843,16,0)</f>
        <v>7.3521999999999998</v>
      </c>
      <c r="AA12" s="67">
        <f t="shared" si="10"/>
        <v>14</v>
      </c>
    </row>
    <row r="13" spans="1:27" x14ac:dyDescent="0.3">
      <c r="A13" s="63" t="s">
        <v>1504</v>
      </c>
      <c r="B13" s="64">
        <f>VLOOKUP($A13,'Return Data'!$B$7:$R$2843,3,0)</f>
        <v>44376</v>
      </c>
      <c r="C13" s="65">
        <f>VLOOKUP($A13,'Return Data'!$B$7:$R$2843,4,0)</f>
        <v>2879.2228</v>
      </c>
      <c r="D13" s="65">
        <f>VLOOKUP($A13,'Return Data'!$B$7:$R$2843,5,0)</f>
        <v>4.2294999999999998</v>
      </c>
      <c r="E13" s="66">
        <f t="shared" si="0"/>
        <v>15</v>
      </c>
      <c r="F13" s="65">
        <f>VLOOKUP($A13,'Return Data'!$B$7:$R$2843,6,0)</f>
        <v>4.0987</v>
      </c>
      <c r="G13" s="66">
        <f t="shared" si="1"/>
        <v>5</v>
      </c>
      <c r="H13" s="65">
        <f>VLOOKUP($A13,'Return Data'!$B$7:$R$2843,7,0)</f>
        <v>3.7515000000000001</v>
      </c>
      <c r="I13" s="66">
        <f t="shared" si="2"/>
        <v>8</v>
      </c>
      <c r="J13" s="65">
        <f>VLOOKUP($A13,'Return Data'!$B$7:$R$2843,8,0)</f>
        <v>3.1591999999999998</v>
      </c>
      <c r="K13" s="66">
        <f t="shared" si="3"/>
        <v>11</v>
      </c>
      <c r="L13" s="65">
        <f>VLOOKUP($A13,'Return Data'!$B$7:$R$2843,9,0)</f>
        <v>3.3610000000000002</v>
      </c>
      <c r="M13" s="66">
        <f t="shared" si="4"/>
        <v>19</v>
      </c>
      <c r="N13" s="65">
        <f>VLOOKUP($A13,'Return Data'!$B$7:$R$2843,10,0)</f>
        <v>3.6678000000000002</v>
      </c>
      <c r="O13" s="66">
        <f t="shared" si="5"/>
        <v>16</v>
      </c>
      <c r="P13" s="65">
        <f>VLOOKUP($A13,'Return Data'!$B$7:$R$2843,11,0)</f>
        <v>3.5785999999999998</v>
      </c>
      <c r="Q13" s="66">
        <f t="shared" si="6"/>
        <v>17</v>
      </c>
      <c r="R13" s="65">
        <f>VLOOKUP($A13,'Return Data'!$B$7:$R$2843,12,0)</f>
        <v>3.8033000000000001</v>
      </c>
      <c r="S13" s="66">
        <f t="shared" si="7"/>
        <v>19</v>
      </c>
      <c r="T13" s="65">
        <f>VLOOKUP($A13,'Return Data'!$B$7:$R$2843,13,0)</f>
        <v>3.8353000000000002</v>
      </c>
      <c r="U13" s="66">
        <f t="shared" si="8"/>
        <v>19</v>
      </c>
      <c r="V13" s="65">
        <f>VLOOKUP($A13,'Return Data'!$B$7:$R$2843,17,0)</f>
        <v>5.5808</v>
      </c>
      <c r="W13" s="66">
        <f t="shared" si="9"/>
        <v>15</v>
      </c>
      <c r="X13" s="65">
        <f>VLOOKUP($A13,'Return Data'!$B$7:$R$2843,14,0)</f>
        <v>5.8011999999999997</v>
      </c>
      <c r="Y13" s="66">
        <f>RANK(X13,X$8:X$34,0)</f>
        <v>11</v>
      </c>
      <c r="Z13" s="65">
        <f>VLOOKUP($A13,'Return Data'!$B$7:$R$2843,16,0)</f>
        <v>7.4871999999999996</v>
      </c>
      <c r="AA13" s="67">
        <f t="shared" si="10"/>
        <v>12</v>
      </c>
    </row>
    <row r="14" spans="1:27" x14ac:dyDescent="0.3">
      <c r="A14" s="63" t="s">
        <v>1509</v>
      </c>
      <c r="B14" s="64">
        <f>VLOOKUP($A14,'Return Data'!$B$7:$R$2843,3,0)</f>
        <v>44376</v>
      </c>
      <c r="C14" s="65">
        <f>VLOOKUP($A14,'Return Data'!$B$7:$R$2843,4,0)</f>
        <v>30.5504</v>
      </c>
      <c r="D14" s="65">
        <f>VLOOKUP($A14,'Return Data'!$B$7:$R$2843,5,0)</f>
        <v>8.9627999999999997</v>
      </c>
      <c r="E14" s="66">
        <f t="shared" si="0"/>
        <v>1</v>
      </c>
      <c r="F14" s="65">
        <f>VLOOKUP($A14,'Return Data'!$B$7:$R$2843,6,0)</f>
        <v>7.8023999999999996</v>
      </c>
      <c r="G14" s="66">
        <f t="shared" si="1"/>
        <v>1</v>
      </c>
      <c r="H14" s="65">
        <f>VLOOKUP($A14,'Return Data'!$B$7:$R$2843,7,0)</f>
        <v>7.5206999999999997</v>
      </c>
      <c r="I14" s="66">
        <f t="shared" si="2"/>
        <v>1</v>
      </c>
      <c r="J14" s="65">
        <f>VLOOKUP($A14,'Return Data'!$B$7:$R$2843,8,0)</f>
        <v>22.882200000000001</v>
      </c>
      <c r="K14" s="66">
        <f t="shared" si="3"/>
        <v>1</v>
      </c>
      <c r="L14" s="65">
        <f>VLOOKUP($A14,'Return Data'!$B$7:$R$2843,9,0)</f>
        <v>12.573700000000001</v>
      </c>
      <c r="M14" s="66">
        <f t="shared" si="4"/>
        <v>2</v>
      </c>
      <c r="N14" s="65">
        <f>VLOOKUP($A14,'Return Data'!$B$7:$R$2843,10,0)</f>
        <v>8.7255000000000003</v>
      </c>
      <c r="O14" s="66">
        <f t="shared" si="5"/>
        <v>2</v>
      </c>
      <c r="P14" s="65">
        <f>VLOOKUP($A14,'Return Data'!$B$7:$R$2843,11,0)</f>
        <v>8.0204000000000004</v>
      </c>
      <c r="Q14" s="66">
        <f t="shared" si="6"/>
        <v>1</v>
      </c>
      <c r="R14" s="65">
        <f>VLOOKUP($A14,'Return Data'!$B$7:$R$2843,12,0)</f>
        <v>7.9154999999999998</v>
      </c>
      <c r="S14" s="66">
        <f t="shared" si="7"/>
        <v>1</v>
      </c>
      <c r="T14" s="65">
        <f>VLOOKUP($A14,'Return Data'!$B$7:$R$2843,13,0)</f>
        <v>8.3181999999999992</v>
      </c>
      <c r="U14" s="66">
        <f t="shared" si="8"/>
        <v>1</v>
      </c>
      <c r="V14" s="65">
        <f>VLOOKUP($A14,'Return Data'!$B$7:$R$2843,17,0)</f>
        <v>6.4710999999999999</v>
      </c>
      <c r="W14" s="66">
        <f t="shared" si="9"/>
        <v>5</v>
      </c>
      <c r="X14" s="65">
        <f>VLOOKUP($A14,'Return Data'!$B$7:$R$2843,14,0)</f>
        <v>7.5263999999999998</v>
      </c>
      <c r="Y14" s="66">
        <f>RANK(X14,X$8:X$34,0)</f>
        <v>3</v>
      </c>
      <c r="Z14" s="65">
        <f>VLOOKUP($A14,'Return Data'!$B$7:$R$2843,16,0)</f>
        <v>8.7698</v>
      </c>
      <c r="AA14" s="67">
        <f t="shared" si="10"/>
        <v>1</v>
      </c>
    </row>
    <row r="15" spans="1:27" x14ac:dyDescent="0.3">
      <c r="A15" s="63" t="s">
        <v>1510</v>
      </c>
      <c r="B15" s="64">
        <f>VLOOKUP($A15,'Return Data'!$B$7:$R$2843,3,0)</f>
        <v>44376</v>
      </c>
      <c r="C15" s="65">
        <f>VLOOKUP($A15,'Return Data'!$B$7:$R$2843,4,0)</f>
        <v>12.0558</v>
      </c>
      <c r="D15" s="65">
        <f>VLOOKUP($A15,'Return Data'!$B$7:$R$2843,5,0)</f>
        <v>4.8448000000000002</v>
      </c>
      <c r="E15" s="66">
        <f t="shared" si="0"/>
        <v>9</v>
      </c>
      <c r="F15" s="65">
        <f>VLOOKUP($A15,'Return Data'!$B$7:$R$2843,6,0)</f>
        <v>3.4073000000000002</v>
      </c>
      <c r="G15" s="66">
        <f t="shared" si="1"/>
        <v>16</v>
      </c>
      <c r="H15" s="65">
        <f>VLOOKUP($A15,'Return Data'!$B$7:$R$2843,7,0)</f>
        <v>3.3757999999999999</v>
      </c>
      <c r="I15" s="66">
        <f t="shared" si="2"/>
        <v>16</v>
      </c>
      <c r="J15" s="65">
        <f>VLOOKUP($A15,'Return Data'!$B$7:$R$2843,8,0)</f>
        <v>2.8144</v>
      </c>
      <c r="K15" s="66">
        <f t="shared" si="3"/>
        <v>20</v>
      </c>
      <c r="L15" s="65">
        <f>VLOOKUP($A15,'Return Data'!$B$7:$R$2843,9,0)</f>
        <v>3.5590000000000002</v>
      </c>
      <c r="M15" s="66">
        <f t="shared" si="4"/>
        <v>9</v>
      </c>
      <c r="N15" s="65">
        <f>VLOOKUP($A15,'Return Data'!$B$7:$R$2843,10,0)</f>
        <v>4.1002999999999998</v>
      </c>
      <c r="O15" s="66">
        <f t="shared" si="5"/>
        <v>6</v>
      </c>
      <c r="P15" s="65">
        <f>VLOOKUP($A15,'Return Data'!$B$7:$R$2843,11,0)</f>
        <v>3.9403000000000001</v>
      </c>
      <c r="Q15" s="66">
        <f t="shared" si="6"/>
        <v>7</v>
      </c>
      <c r="R15" s="65">
        <f>VLOOKUP($A15,'Return Data'!$B$7:$R$2843,12,0)</f>
        <v>4.2675000000000001</v>
      </c>
      <c r="S15" s="66">
        <f t="shared" si="7"/>
        <v>7</v>
      </c>
      <c r="T15" s="65">
        <f>VLOOKUP($A15,'Return Data'!$B$7:$R$2843,13,0)</f>
        <v>4.6029</v>
      </c>
      <c r="U15" s="66">
        <f t="shared" si="8"/>
        <v>7</v>
      </c>
      <c r="V15" s="65">
        <f>VLOOKUP($A15,'Return Data'!$B$7:$R$2843,17,0)</f>
        <v>6.2591000000000001</v>
      </c>
      <c r="W15" s="66">
        <f t="shared" si="9"/>
        <v>6</v>
      </c>
      <c r="X15" s="65"/>
      <c r="Y15" s="66"/>
      <c r="Z15" s="65">
        <f>VLOOKUP($A15,'Return Data'!$B$7:$R$2843,16,0)</f>
        <v>6.9970999999999997</v>
      </c>
      <c r="AA15" s="67">
        <f t="shared" si="10"/>
        <v>17</v>
      </c>
    </row>
    <row r="16" spans="1:27" x14ac:dyDescent="0.3">
      <c r="A16" s="63" t="s">
        <v>1512</v>
      </c>
      <c r="B16" s="64">
        <f>VLOOKUP($A16,'Return Data'!$B$7:$R$2843,3,0)</f>
        <v>44376</v>
      </c>
      <c r="C16" s="65">
        <f>VLOOKUP($A16,'Return Data'!$B$7:$R$2843,4,0)</f>
        <v>1070.5133000000001</v>
      </c>
      <c r="D16" s="65">
        <f>VLOOKUP($A16,'Return Data'!$B$7:$R$2843,5,0)</f>
        <v>4.8422000000000001</v>
      </c>
      <c r="E16" s="66">
        <f t="shared" si="0"/>
        <v>10</v>
      </c>
      <c r="F16" s="65">
        <f>VLOOKUP($A16,'Return Data'!$B$7:$R$2843,6,0)</f>
        <v>4.2195999999999998</v>
      </c>
      <c r="G16" s="66">
        <f t="shared" si="1"/>
        <v>4</v>
      </c>
      <c r="H16" s="65">
        <f>VLOOKUP($A16,'Return Data'!$B$7:$R$2843,7,0)</f>
        <v>3.6513</v>
      </c>
      <c r="I16" s="66">
        <f t="shared" si="2"/>
        <v>13</v>
      </c>
      <c r="J16" s="65">
        <f>VLOOKUP($A16,'Return Data'!$B$7:$R$2843,8,0)</f>
        <v>3.0804999999999998</v>
      </c>
      <c r="K16" s="66">
        <f t="shared" si="3"/>
        <v>13</v>
      </c>
      <c r="L16" s="65">
        <f>VLOOKUP($A16,'Return Data'!$B$7:$R$2843,9,0)</f>
        <v>3.3988999999999998</v>
      </c>
      <c r="M16" s="66">
        <f t="shared" si="4"/>
        <v>16</v>
      </c>
      <c r="N16" s="65">
        <f>VLOOKUP($A16,'Return Data'!$B$7:$R$2843,10,0)</f>
        <v>3.6509999999999998</v>
      </c>
      <c r="O16" s="66">
        <f t="shared" si="5"/>
        <v>17</v>
      </c>
      <c r="P16" s="65">
        <f>VLOOKUP($A16,'Return Data'!$B$7:$R$2843,11,0)</f>
        <v>3.6455000000000002</v>
      </c>
      <c r="Q16" s="66">
        <f t="shared" si="6"/>
        <v>15</v>
      </c>
      <c r="R16" s="65">
        <f>VLOOKUP($A16,'Return Data'!$B$7:$R$2843,12,0)</f>
        <v>3.8336000000000001</v>
      </c>
      <c r="S16" s="66">
        <f t="shared" si="7"/>
        <v>17</v>
      </c>
      <c r="T16" s="65">
        <f>VLOOKUP($A16,'Return Data'!$B$7:$R$2843,13,0)</f>
        <v>3.9681999999999999</v>
      </c>
      <c r="U16" s="66">
        <f t="shared" si="8"/>
        <v>16</v>
      </c>
      <c r="V16" s="65"/>
      <c r="W16" s="66"/>
      <c r="X16" s="65"/>
      <c r="Y16" s="66"/>
      <c r="Z16" s="65">
        <f>VLOOKUP($A16,'Return Data'!$B$7:$R$2843,16,0)</f>
        <v>4.9280999999999997</v>
      </c>
      <c r="AA16" s="67">
        <f t="shared" si="10"/>
        <v>24</v>
      </c>
    </row>
    <row r="17" spans="1:27" x14ac:dyDescent="0.3">
      <c r="A17" s="63" t="s">
        <v>1515</v>
      </c>
      <c r="B17" s="64">
        <f>VLOOKUP($A17,'Return Data'!$B$7:$R$2843,3,0)</f>
        <v>44376</v>
      </c>
      <c r="C17" s="65">
        <f>VLOOKUP($A17,'Return Data'!$B$7:$R$2843,4,0)</f>
        <v>23.1493</v>
      </c>
      <c r="D17" s="65">
        <f>VLOOKUP($A17,'Return Data'!$B$7:$R$2843,5,0)</f>
        <v>4.2576000000000001</v>
      </c>
      <c r="E17" s="66">
        <f t="shared" si="0"/>
        <v>12</v>
      </c>
      <c r="F17" s="65">
        <f>VLOOKUP($A17,'Return Data'!$B$7:$R$2843,6,0)</f>
        <v>3.7856999999999998</v>
      </c>
      <c r="G17" s="66">
        <f t="shared" si="1"/>
        <v>9</v>
      </c>
      <c r="H17" s="65">
        <f>VLOOKUP($A17,'Return Data'!$B$7:$R$2843,7,0)</f>
        <v>3.7418</v>
      </c>
      <c r="I17" s="66">
        <f t="shared" si="2"/>
        <v>9</v>
      </c>
      <c r="J17" s="65">
        <f>VLOOKUP($A17,'Return Data'!$B$7:$R$2843,8,0)</f>
        <v>3.5750000000000002</v>
      </c>
      <c r="K17" s="66">
        <f t="shared" si="3"/>
        <v>3</v>
      </c>
      <c r="L17" s="65">
        <f>VLOOKUP($A17,'Return Data'!$B$7:$R$2843,9,0)</f>
        <v>4.4916</v>
      </c>
      <c r="M17" s="66">
        <f t="shared" si="4"/>
        <v>3</v>
      </c>
      <c r="N17" s="65">
        <f>VLOOKUP($A17,'Return Data'!$B$7:$R$2843,10,0)</f>
        <v>4.9542000000000002</v>
      </c>
      <c r="O17" s="66">
        <f t="shared" si="5"/>
        <v>3</v>
      </c>
      <c r="P17" s="65">
        <f>VLOOKUP($A17,'Return Data'!$B$7:$R$2843,11,0)</f>
        <v>4.7373000000000003</v>
      </c>
      <c r="Q17" s="66">
        <f t="shared" si="6"/>
        <v>3</v>
      </c>
      <c r="R17" s="65">
        <f>VLOOKUP($A17,'Return Data'!$B$7:$R$2843,12,0)</f>
        <v>5.1542000000000003</v>
      </c>
      <c r="S17" s="66">
        <f t="shared" si="7"/>
        <v>3</v>
      </c>
      <c r="T17" s="65">
        <f>VLOOKUP($A17,'Return Data'!$B$7:$R$2843,13,0)</f>
        <v>5.6731999999999996</v>
      </c>
      <c r="U17" s="66">
        <f t="shared" si="8"/>
        <v>3</v>
      </c>
      <c r="V17" s="65">
        <f>VLOOKUP($A17,'Return Data'!$B$7:$R$2843,17,0)</f>
        <v>7.0362</v>
      </c>
      <c r="W17" s="66">
        <f t="shared" ref="W17:W22" si="11">RANK(V17,V$8:V$34,0)</f>
        <v>3</v>
      </c>
      <c r="X17" s="65">
        <f>VLOOKUP($A17,'Return Data'!$B$7:$R$2843,14,0)</f>
        <v>7.6452</v>
      </c>
      <c r="Y17" s="66">
        <f>RANK(X17,X$8:X$34,0)</f>
        <v>2</v>
      </c>
      <c r="Z17" s="65">
        <f>VLOOKUP($A17,'Return Data'!$B$7:$R$2843,16,0)</f>
        <v>8.7100000000000009</v>
      </c>
      <c r="AA17" s="67">
        <f t="shared" si="10"/>
        <v>3</v>
      </c>
    </row>
    <row r="18" spans="1:27" x14ac:dyDescent="0.3">
      <c r="A18" s="63" t="s">
        <v>1517</v>
      </c>
      <c r="B18" s="64">
        <f>VLOOKUP($A18,'Return Data'!$B$7:$R$2843,3,0)</f>
        <v>44376</v>
      </c>
      <c r="C18" s="65">
        <f>VLOOKUP($A18,'Return Data'!$B$7:$R$2843,4,0)</f>
        <v>2287.4520000000002</v>
      </c>
      <c r="D18" s="65">
        <f>VLOOKUP($A18,'Return Data'!$B$7:$R$2843,5,0)</f>
        <v>7.1436000000000002</v>
      </c>
      <c r="E18" s="66">
        <f t="shared" si="0"/>
        <v>2</v>
      </c>
      <c r="F18" s="65">
        <f>VLOOKUP($A18,'Return Data'!$B$7:$R$2843,6,0)</f>
        <v>5.3570000000000002</v>
      </c>
      <c r="G18" s="66">
        <f t="shared" si="1"/>
        <v>2</v>
      </c>
      <c r="H18" s="65">
        <f>VLOOKUP($A18,'Return Data'!$B$7:$R$2843,7,0)</f>
        <v>4.3590999999999998</v>
      </c>
      <c r="I18" s="66">
        <f t="shared" si="2"/>
        <v>2</v>
      </c>
      <c r="J18" s="65">
        <f>VLOOKUP($A18,'Return Data'!$B$7:$R$2843,8,0)</f>
        <v>3.4699</v>
      </c>
      <c r="K18" s="66">
        <f t="shared" si="3"/>
        <v>4</v>
      </c>
      <c r="L18" s="65">
        <f>VLOOKUP($A18,'Return Data'!$B$7:$R$2843,9,0)</f>
        <v>3.4763000000000002</v>
      </c>
      <c r="M18" s="66">
        <f t="shared" si="4"/>
        <v>14</v>
      </c>
      <c r="N18" s="65">
        <f>VLOOKUP($A18,'Return Data'!$B$7:$R$2843,10,0)</f>
        <v>3.6463000000000001</v>
      </c>
      <c r="O18" s="66">
        <f t="shared" si="5"/>
        <v>18</v>
      </c>
      <c r="P18" s="65">
        <f>VLOOKUP($A18,'Return Data'!$B$7:$R$2843,11,0)</f>
        <v>3.6735000000000002</v>
      </c>
      <c r="Q18" s="66">
        <f t="shared" si="6"/>
        <v>13</v>
      </c>
      <c r="R18" s="65">
        <f>VLOOKUP($A18,'Return Data'!$B$7:$R$2843,12,0)</f>
        <v>4.2403000000000004</v>
      </c>
      <c r="S18" s="66">
        <f t="shared" si="7"/>
        <v>8</v>
      </c>
      <c r="T18" s="65">
        <f>VLOOKUP($A18,'Return Data'!$B$7:$R$2843,13,0)</f>
        <v>4.6818</v>
      </c>
      <c r="U18" s="66">
        <f t="shared" si="8"/>
        <v>6</v>
      </c>
      <c r="V18" s="65">
        <f>VLOOKUP($A18,'Return Data'!$B$7:$R$2843,17,0)</f>
        <v>7.8771000000000004</v>
      </c>
      <c r="W18" s="66">
        <f t="shared" si="11"/>
        <v>2</v>
      </c>
      <c r="X18" s="65">
        <f>VLOOKUP($A18,'Return Data'!$B$7:$R$2843,14,0)</f>
        <v>6.2553000000000001</v>
      </c>
      <c r="Y18" s="66">
        <f>RANK(X18,X$8:X$34,0)</f>
        <v>9</v>
      </c>
      <c r="Z18" s="65">
        <f>VLOOKUP($A18,'Return Data'!$B$7:$R$2843,16,0)</f>
        <v>7.6128</v>
      </c>
      <c r="AA18" s="67">
        <f t="shared" si="10"/>
        <v>11</v>
      </c>
    </row>
    <row r="19" spans="1:27" x14ac:dyDescent="0.3">
      <c r="A19" s="63" t="s">
        <v>1518</v>
      </c>
      <c r="B19" s="64">
        <f>VLOOKUP($A19,'Return Data'!$B$7:$R$2843,3,0)</f>
        <v>44376</v>
      </c>
      <c r="C19" s="65">
        <f>VLOOKUP($A19,'Return Data'!$B$7:$R$2843,4,0)</f>
        <v>12.0738</v>
      </c>
      <c r="D19" s="65">
        <f>VLOOKUP($A19,'Return Data'!$B$7:$R$2843,5,0)</f>
        <v>3.0232999999999999</v>
      </c>
      <c r="E19" s="66">
        <f t="shared" si="0"/>
        <v>24</v>
      </c>
      <c r="F19" s="65">
        <f>VLOOKUP($A19,'Return Data'!$B$7:$R$2843,6,0)</f>
        <v>3.1753</v>
      </c>
      <c r="G19" s="66">
        <f t="shared" si="1"/>
        <v>21</v>
      </c>
      <c r="H19" s="65">
        <f>VLOOKUP($A19,'Return Data'!$B$7:$R$2843,7,0)</f>
        <v>3.5436999999999999</v>
      </c>
      <c r="I19" s="66">
        <f t="shared" si="2"/>
        <v>15</v>
      </c>
      <c r="J19" s="65">
        <f>VLOOKUP($A19,'Return Data'!$B$7:$R$2843,8,0)</f>
        <v>2.9832999999999998</v>
      </c>
      <c r="K19" s="66">
        <f t="shared" si="3"/>
        <v>15</v>
      </c>
      <c r="L19" s="65">
        <f>VLOOKUP($A19,'Return Data'!$B$7:$R$2843,9,0)</f>
        <v>3.2115999999999998</v>
      </c>
      <c r="M19" s="66">
        <f t="shared" si="4"/>
        <v>22</v>
      </c>
      <c r="N19" s="65">
        <f>VLOOKUP($A19,'Return Data'!$B$7:$R$2843,10,0)</f>
        <v>3.5811999999999999</v>
      </c>
      <c r="O19" s="66">
        <f t="shared" si="5"/>
        <v>19</v>
      </c>
      <c r="P19" s="65">
        <f>VLOOKUP($A19,'Return Data'!$B$7:$R$2843,11,0)</f>
        <v>3.3607999999999998</v>
      </c>
      <c r="Q19" s="66">
        <f t="shared" si="6"/>
        <v>22</v>
      </c>
      <c r="R19" s="65">
        <f>VLOOKUP($A19,'Return Data'!$B$7:$R$2843,12,0)</f>
        <v>3.5781000000000001</v>
      </c>
      <c r="S19" s="66">
        <f t="shared" si="7"/>
        <v>22</v>
      </c>
      <c r="T19" s="65">
        <f>VLOOKUP($A19,'Return Data'!$B$7:$R$2843,13,0)</f>
        <v>3.6457999999999999</v>
      </c>
      <c r="U19" s="66">
        <f t="shared" si="8"/>
        <v>22</v>
      </c>
      <c r="V19" s="65">
        <f>VLOOKUP($A19,'Return Data'!$B$7:$R$2843,17,0)</f>
        <v>5.6723999999999997</v>
      </c>
      <c r="W19" s="66">
        <f t="shared" si="11"/>
        <v>13</v>
      </c>
      <c r="X19" s="65"/>
      <c r="Y19" s="66"/>
      <c r="Z19" s="65">
        <f>VLOOKUP($A19,'Return Data'!$B$7:$R$2843,16,0)</f>
        <v>6.5951000000000004</v>
      </c>
      <c r="AA19" s="67">
        <f t="shared" si="10"/>
        <v>19</v>
      </c>
    </row>
    <row r="20" spans="1:27" x14ac:dyDescent="0.3">
      <c r="A20" s="63" t="s">
        <v>1523</v>
      </c>
      <c r="B20" s="64">
        <f>VLOOKUP($A20,'Return Data'!$B$7:$R$2843,3,0)</f>
        <v>44376</v>
      </c>
      <c r="C20" s="65">
        <f>VLOOKUP($A20,'Return Data'!$B$7:$R$2843,4,0)</f>
        <v>2242.4059999999999</v>
      </c>
      <c r="D20" s="65">
        <f>VLOOKUP($A20,'Return Data'!$B$7:$R$2843,5,0)</f>
        <v>3.5325000000000002</v>
      </c>
      <c r="E20" s="66">
        <f t="shared" si="0"/>
        <v>20</v>
      </c>
      <c r="F20" s="65">
        <f>VLOOKUP($A20,'Return Data'!$B$7:$R$2843,6,0)</f>
        <v>3.5489999999999999</v>
      </c>
      <c r="G20" s="66">
        <f t="shared" si="1"/>
        <v>14</v>
      </c>
      <c r="H20" s="65">
        <f>VLOOKUP($A20,'Return Data'!$B$7:$R$2843,7,0)</f>
        <v>3.2961</v>
      </c>
      <c r="I20" s="66">
        <f t="shared" si="2"/>
        <v>18</v>
      </c>
      <c r="J20" s="65">
        <f>VLOOKUP($A20,'Return Data'!$B$7:$R$2843,8,0)</f>
        <v>2.9137</v>
      </c>
      <c r="K20" s="66">
        <f t="shared" si="3"/>
        <v>17</v>
      </c>
      <c r="L20" s="65">
        <f>VLOOKUP($A20,'Return Data'!$B$7:$R$2843,9,0)</f>
        <v>3.3052999999999999</v>
      </c>
      <c r="M20" s="66">
        <f t="shared" si="4"/>
        <v>20</v>
      </c>
      <c r="N20" s="65">
        <f>VLOOKUP($A20,'Return Data'!$B$7:$R$2843,10,0)</f>
        <v>3.7176999999999998</v>
      </c>
      <c r="O20" s="66">
        <f t="shared" si="5"/>
        <v>13</v>
      </c>
      <c r="P20" s="65">
        <f>VLOOKUP($A20,'Return Data'!$B$7:$R$2843,11,0)</f>
        <v>3.6570999999999998</v>
      </c>
      <c r="Q20" s="66">
        <f t="shared" si="6"/>
        <v>14</v>
      </c>
      <c r="R20" s="65">
        <f>VLOOKUP($A20,'Return Data'!$B$7:$R$2843,12,0)</f>
        <v>3.8603000000000001</v>
      </c>
      <c r="S20" s="66">
        <f t="shared" si="7"/>
        <v>16</v>
      </c>
      <c r="T20" s="65">
        <f>VLOOKUP($A20,'Return Data'!$B$7:$R$2843,13,0)</f>
        <v>3.9209000000000001</v>
      </c>
      <c r="U20" s="66">
        <f t="shared" si="8"/>
        <v>18</v>
      </c>
      <c r="V20" s="65">
        <f>VLOOKUP($A20,'Return Data'!$B$7:$R$2843,17,0)</f>
        <v>5.7458999999999998</v>
      </c>
      <c r="W20" s="66">
        <f t="shared" si="11"/>
        <v>11</v>
      </c>
      <c r="X20" s="65">
        <f>VLOOKUP($A20,'Return Data'!$B$7:$R$2843,14,0)</f>
        <v>6.6181999999999999</v>
      </c>
      <c r="Y20" s="66">
        <f>RANK(X20,X$8:X$34,0)</f>
        <v>7</v>
      </c>
      <c r="Z20" s="65">
        <f>VLOOKUP($A20,'Return Data'!$B$7:$R$2843,16,0)</f>
        <v>7.86</v>
      </c>
      <c r="AA20" s="67">
        <f t="shared" si="10"/>
        <v>8</v>
      </c>
    </row>
    <row r="21" spans="1:27" x14ac:dyDescent="0.3">
      <c r="A21" s="63" t="s">
        <v>1527</v>
      </c>
      <c r="B21" s="64">
        <f>VLOOKUP($A21,'Return Data'!$B$7:$R$2843,3,0)</f>
        <v>44376</v>
      </c>
      <c r="C21" s="65">
        <f>VLOOKUP($A21,'Return Data'!$B$7:$R$2843,4,0)</f>
        <v>34.990200000000002</v>
      </c>
      <c r="D21" s="65">
        <f>VLOOKUP($A21,'Return Data'!$B$7:$R$2843,5,0)</f>
        <v>2.7124000000000001</v>
      </c>
      <c r="E21" s="66">
        <f t="shared" si="0"/>
        <v>26</v>
      </c>
      <c r="F21" s="65">
        <f>VLOOKUP($A21,'Return Data'!$B$7:$R$2843,6,0)</f>
        <v>2.6869000000000001</v>
      </c>
      <c r="G21" s="66">
        <f t="shared" si="1"/>
        <v>25</v>
      </c>
      <c r="H21" s="65">
        <f>VLOOKUP($A21,'Return Data'!$B$7:$R$2843,7,0)</f>
        <v>3.1760999999999999</v>
      </c>
      <c r="I21" s="66">
        <f t="shared" si="2"/>
        <v>20</v>
      </c>
      <c r="J21" s="65">
        <f>VLOOKUP($A21,'Return Data'!$B$7:$R$2843,8,0)</f>
        <v>2.6926000000000001</v>
      </c>
      <c r="K21" s="66">
        <f t="shared" si="3"/>
        <v>23</v>
      </c>
      <c r="L21" s="65">
        <f>VLOOKUP($A21,'Return Data'!$B$7:$R$2843,9,0)</f>
        <v>3.5249999999999999</v>
      </c>
      <c r="M21" s="66">
        <f t="shared" si="4"/>
        <v>10</v>
      </c>
      <c r="N21" s="65">
        <f>VLOOKUP($A21,'Return Data'!$B$7:$R$2843,10,0)</f>
        <v>3.7096</v>
      </c>
      <c r="O21" s="66">
        <f t="shared" si="5"/>
        <v>14</v>
      </c>
      <c r="P21" s="65">
        <f>VLOOKUP($A21,'Return Data'!$B$7:$R$2843,11,0)</f>
        <v>3.5760999999999998</v>
      </c>
      <c r="Q21" s="66">
        <f t="shared" si="6"/>
        <v>18</v>
      </c>
      <c r="R21" s="65">
        <f>VLOOKUP($A21,'Return Data'!$B$7:$R$2843,12,0)</f>
        <v>3.9489000000000001</v>
      </c>
      <c r="S21" s="66">
        <f t="shared" si="7"/>
        <v>13</v>
      </c>
      <c r="T21" s="65">
        <f>VLOOKUP($A21,'Return Data'!$B$7:$R$2843,13,0)</f>
        <v>4.1681999999999997</v>
      </c>
      <c r="U21" s="66">
        <f t="shared" si="8"/>
        <v>10</v>
      </c>
      <c r="V21" s="65">
        <f>VLOOKUP($A21,'Return Data'!$B$7:$R$2843,17,0)</f>
        <v>6.0271999999999997</v>
      </c>
      <c r="W21" s="66">
        <f t="shared" si="11"/>
        <v>8</v>
      </c>
      <c r="X21" s="65">
        <f>VLOOKUP($A21,'Return Data'!$B$7:$R$2843,14,0)</f>
        <v>6.8197999999999999</v>
      </c>
      <c r="Y21" s="66">
        <f>RANK(X21,X$8:X$34,0)</f>
        <v>5</v>
      </c>
      <c r="Z21" s="65">
        <f>VLOOKUP($A21,'Return Data'!$B$7:$R$2843,16,0)</f>
        <v>7.9389000000000003</v>
      </c>
      <c r="AA21" s="67">
        <f t="shared" si="10"/>
        <v>6</v>
      </c>
    </row>
    <row r="22" spans="1:27" x14ac:dyDescent="0.3">
      <c r="A22" s="63" t="s">
        <v>1529</v>
      </c>
      <c r="B22" s="64">
        <f>VLOOKUP($A22,'Return Data'!$B$7:$R$2843,3,0)</f>
        <v>44376</v>
      </c>
      <c r="C22" s="65">
        <f>VLOOKUP($A22,'Return Data'!$B$7:$R$2843,4,0)</f>
        <v>35.388300000000001</v>
      </c>
      <c r="D22" s="65">
        <f>VLOOKUP($A22,'Return Data'!$B$7:$R$2843,5,0)</f>
        <v>4.9515000000000002</v>
      </c>
      <c r="E22" s="66">
        <f t="shared" si="0"/>
        <v>8</v>
      </c>
      <c r="F22" s="65">
        <f>VLOOKUP($A22,'Return Data'!$B$7:$R$2843,6,0)</f>
        <v>3.8953000000000002</v>
      </c>
      <c r="G22" s="66">
        <f t="shared" si="1"/>
        <v>8</v>
      </c>
      <c r="H22" s="65">
        <f>VLOOKUP($A22,'Return Data'!$B$7:$R$2843,7,0)</f>
        <v>3.8043</v>
      </c>
      <c r="I22" s="66">
        <f t="shared" si="2"/>
        <v>7</v>
      </c>
      <c r="J22" s="65">
        <f>VLOOKUP($A22,'Return Data'!$B$7:$R$2843,8,0)</f>
        <v>3.0832000000000002</v>
      </c>
      <c r="K22" s="66">
        <f t="shared" si="3"/>
        <v>12</v>
      </c>
      <c r="L22" s="65">
        <f>VLOOKUP($A22,'Return Data'!$B$7:$R$2843,9,0)</f>
        <v>3.2744</v>
      </c>
      <c r="M22" s="66">
        <f t="shared" si="4"/>
        <v>21</v>
      </c>
      <c r="N22" s="65">
        <f>VLOOKUP($A22,'Return Data'!$B$7:$R$2843,10,0)</f>
        <v>3.4584000000000001</v>
      </c>
      <c r="O22" s="66">
        <f t="shared" si="5"/>
        <v>22</v>
      </c>
      <c r="P22" s="65">
        <f>VLOOKUP($A22,'Return Data'!$B$7:$R$2843,11,0)</f>
        <v>3.4407000000000001</v>
      </c>
      <c r="Q22" s="66">
        <f t="shared" si="6"/>
        <v>21</v>
      </c>
      <c r="R22" s="65">
        <f>VLOOKUP($A22,'Return Data'!$B$7:$R$2843,12,0)</f>
        <v>3.5853000000000002</v>
      </c>
      <c r="S22" s="66">
        <f t="shared" si="7"/>
        <v>21</v>
      </c>
      <c r="T22" s="65">
        <f>VLOOKUP($A22,'Return Data'!$B$7:$R$2843,13,0)</f>
        <v>3.6490999999999998</v>
      </c>
      <c r="U22" s="66">
        <f t="shared" si="8"/>
        <v>21</v>
      </c>
      <c r="V22" s="65">
        <f>VLOOKUP($A22,'Return Data'!$B$7:$R$2843,17,0)</f>
        <v>5.6445999999999996</v>
      </c>
      <c r="W22" s="66">
        <f t="shared" si="11"/>
        <v>14</v>
      </c>
      <c r="X22" s="65">
        <f>VLOOKUP($A22,'Return Data'!$B$7:$R$2843,14,0)</f>
        <v>6.5045999999999999</v>
      </c>
      <c r="Y22" s="66">
        <f>RANK(X22,X$8:X$34,0)</f>
        <v>8</v>
      </c>
      <c r="Z22" s="65">
        <f>VLOOKUP($A22,'Return Data'!$B$7:$R$2843,16,0)</f>
        <v>7.8799000000000001</v>
      </c>
      <c r="AA22" s="67">
        <f t="shared" si="10"/>
        <v>7</v>
      </c>
    </row>
    <row r="23" spans="1:27" x14ac:dyDescent="0.3">
      <c r="A23" s="63" t="s">
        <v>1530</v>
      </c>
      <c r="B23" s="64">
        <f>VLOOKUP($A23,'Return Data'!$B$7:$R$2843,3,0)</f>
        <v>44376</v>
      </c>
      <c r="C23" s="65">
        <f>VLOOKUP($A23,'Return Data'!$B$7:$R$2843,4,0)</f>
        <v>1068.2080000000001</v>
      </c>
      <c r="D23" s="65">
        <f>VLOOKUP($A23,'Return Data'!$B$7:$R$2843,5,0)</f>
        <v>6.2096</v>
      </c>
      <c r="E23" s="66">
        <f t="shared" si="0"/>
        <v>3</v>
      </c>
      <c r="F23" s="65">
        <f>VLOOKUP($A23,'Return Data'!$B$7:$R$2843,6,0)</f>
        <v>3.3344</v>
      </c>
      <c r="G23" s="66">
        <f t="shared" si="1"/>
        <v>19</v>
      </c>
      <c r="H23" s="65">
        <f>VLOOKUP($A23,'Return Data'!$B$7:$R$2843,7,0)</f>
        <v>3.5687000000000002</v>
      </c>
      <c r="I23" s="66">
        <f t="shared" si="2"/>
        <v>14</v>
      </c>
      <c r="J23" s="65">
        <f>VLOOKUP($A23,'Return Data'!$B$7:$R$2843,8,0)</f>
        <v>3.4091999999999998</v>
      </c>
      <c r="K23" s="66">
        <f t="shared" si="3"/>
        <v>5</v>
      </c>
      <c r="L23" s="65">
        <f>VLOOKUP($A23,'Return Data'!$B$7:$R$2843,9,0)</f>
        <v>3.3898000000000001</v>
      </c>
      <c r="M23" s="66">
        <f t="shared" si="4"/>
        <v>18</v>
      </c>
      <c r="N23" s="65">
        <f>VLOOKUP($A23,'Return Data'!$B$7:$R$2843,10,0)</f>
        <v>3.4632000000000001</v>
      </c>
      <c r="O23" s="66">
        <f t="shared" si="5"/>
        <v>21</v>
      </c>
      <c r="P23" s="65">
        <f>VLOOKUP($A23,'Return Data'!$B$7:$R$2843,11,0)</f>
        <v>3.2757000000000001</v>
      </c>
      <c r="Q23" s="66">
        <f t="shared" si="6"/>
        <v>23</v>
      </c>
      <c r="R23" s="65">
        <f>VLOOKUP($A23,'Return Data'!$B$7:$R$2843,12,0)</f>
        <v>3.4855</v>
      </c>
      <c r="S23" s="66">
        <f t="shared" si="7"/>
        <v>23</v>
      </c>
      <c r="T23" s="65">
        <f>VLOOKUP($A23,'Return Data'!$B$7:$R$2843,13,0)</f>
        <v>3.5912000000000002</v>
      </c>
      <c r="U23" s="66">
        <f t="shared" si="8"/>
        <v>24</v>
      </c>
      <c r="V23" s="65"/>
      <c r="W23" s="66"/>
      <c r="X23" s="65"/>
      <c r="Y23" s="66"/>
      <c r="Z23" s="65">
        <f>VLOOKUP($A23,'Return Data'!$B$7:$R$2843,16,0)</f>
        <v>4.2397999999999998</v>
      </c>
      <c r="AA23" s="67">
        <f t="shared" si="10"/>
        <v>27</v>
      </c>
    </row>
    <row r="24" spans="1:27" x14ac:dyDescent="0.3">
      <c r="A24" s="63" t="s">
        <v>1532</v>
      </c>
      <c r="B24" s="64">
        <f>VLOOKUP($A24,'Return Data'!$B$7:$R$2843,3,0)</f>
        <v>44376</v>
      </c>
      <c r="C24" s="65">
        <f>VLOOKUP($A24,'Return Data'!$B$7:$R$2843,4,0)</f>
        <v>1097.5877</v>
      </c>
      <c r="D24" s="65">
        <f>VLOOKUP($A24,'Return Data'!$B$7:$R$2843,5,0)</f>
        <v>4.0275999999999996</v>
      </c>
      <c r="E24" s="66">
        <f t="shared" si="0"/>
        <v>16</v>
      </c>
      <c r="F24" s="65">
        <f>VLOOKUP($A24,'Return Data'!$B$7:$R$2843,6,0)</f>
        <v>3.6852999999999998</v>
      </c>
      <c r="G24" s="66">
        <f t="shared" si="1"/>
        <v>13</v>
      </c>
      <c r="H24" s="65">
        <f>VLOOKUP($A24,'Return Data'!$B$7:$R$2843,7,0)</f>
        <v>3.8047</v>
      </c>
      <c r="I24" s="66">
        <f t="shared" si="2"/>
        <v>6</v>
      </c>
      <c r="J24" s="65">
        <f>VLOOKUP($A24,'Return Data'!$B$7:$R$2843,8,0)</f>
        <v>3.3637999999999999</v>
      </c>
      <c r="K24" s="66">
        <f t="shared" si="3"/>
        <v>6</v>
      </c>
      <c r="L24" s="65">
        <f>VLOOKUP($A24,'Return Data'!$B$7:$R$2843,9,0)</f>
        <v>3.6017999999999999</v>
      </c>
      <c r="M24" s="66">
        <f t="shared" si="4"/>
        <v>7</v>
      </c>
      <c r="N24" s="65">
        <f>VLOOKUP($A24,'Return Data'!$B$7:$R$2843,10,0)</f>
        <v>3.8997000000000002</v>
      </c>
      <c r="O24" s="66">
        <f t="shared" si="5"/>
        <v>11</v>
      </c>
      <c r="P24" s="65">
        <f>VLOOKUP($A24,'Return Data'!$B$7:$R$2843,11,0)</f>
        <v>3.6398000000000001</v>
      </c>
      <c r="Q24" s="66">
        <f t="shared" si="6"/>
        <v>16</v>
      </c>
      <c r="R24" s="65">
        <f>VLOOKUP($A24,'Return Data'!$B$7:$R$2843,12,0)</f>
        <v>3.9384999999999999</v>
      </c>
      <c r="S24" s="66">
        <f t="shared" si="7"/>
        <v>14</v>
      </c>
      <c r="T24" s="65">
        <f>VLOOKUP($A24,'Return Data'!$B$7:$R$2843,13,0)</f>
        <v>4.1344000000000003</v>
      </c>
      <c r="U24" s="66">
        <f t="shared" si="8"/>
        <v>12</v>
      </c>
      <c r="V24" s="65"/>
      <c r="W24" s="66"/>
      <c r="X24" s="65"/>
      <c r="Y24" s="66"/>
      <c r="Z24" s="65">
        <f>VLOOKUP($A24,'Return Data'!$B$7:$R$2843,16,0)</f>
        <v>5.6254999999999997</v>
      </c>
      <c r="AA24" s="67">
        <f t="shared" si="10"/>
        <v>23</v>
      </c>
    </row>
    <row r="25" spans="1:27" x14ac:dyDescent="0.3">
      <c r="A25" s="63" t="s">
        <v>1534</v>
      </c>
      <c r="B25" s="64">
        <f>VLOOKUP($A25,'Return Data'!$B$7:$R$2843,3,0)</f>
        <v>44376</v>
      </c>
      <c r="C25" s="65">
        <f>VLOOKUP($A25,'Return Data'!$B$7:$R$2843,4,0)</f>
        <v>14.050800000000001</v>
      </c>
      <c r="D25" s="65">
        <f>VLOOKUP($A25,'Return Data'!$B$7:$R$2843,5,0)</f>
        <v>3.8969999999999998</v>
      </c>
      <c r="E25" s="66">
        <f t="shared" si="0"/>
        <v>17</v>
      </c>
      <c r="F25" s="65">
        <f>VLOOKUP($A25,'Return Data'!$B$7:$R$2843,6,0)</f>
        <v>3.9632000000000001</v>
      </c>
      <c r="G25" s="66">
        <f t="shared" si="1"/>
        <v>7</v>
      </c>
      <c r="H25" s="65">
        <f>VLOOKUP($A25,'Return Data'!$B$7:$R$2843,7,0)</f>
        <v>2.8591000000000002</v>
      </c>
      <c r="I25" s="66">
        <f t="shared" si="2"/>
        <v>24</v>
      </c>
      <c r="J25" s="65">
        <f>VLOOKUP($A25,'Return Data'!$B$7:$R$2843,8,0)</f>
        <v>1.5224</v>
      </c>
      <c r="K25" s="66">
        <f t="shared" si="3"/>
        <v>27</v>
      </c>
      <c r="L25" s="65">
        <f>VLOOKUP($A25,'Return Data'!$B$7:$R$2843,9,0)</f>
        <v>2.5221</v>
      </c>
      <c r="M25" s="66">
        <f t="shared" si="4"/>
        <v>26</v>
      </c>
      <c r="N25" s="65">
        <f>VLOOKUP($A25,'Return Data'!$B$7:$R$2843,10,0)</f>
        <v>2.9455</v>
      </c>
      <c r="O25" s="66">
        <f t="shared" si="5"/>
        <v>26</v>
      </c>
      <c r="P25" s="65">
        <f>VLOOKUP($A25,'Return Data'!$B$7:$R$2843,11,0)</f>
        <v>3.0192999999999999</v>
      </c>
      <c r="Q25" s="66">
        <f t="shared" si="6"/>
        <v>26</v>
      </c>
      <c r="R25" s="65">
        <f>VLOOKUP($A25,'Return Data'!$B$7:$R$2843,12,0)</f>
        <v>3.1886999999999999</v>
      </c>
      <c r="S25" s="66">
        <f t="shared" si="7"/>
        <v>26</v>
      </c>
      <c r="T25" s="65">
        <f>VLOOKUP($A25,'Return Data'!$B$7:$R$2843,13,0)</f>
        <v>3.1728000000000001</v>
      </c>
      <c r="U25" s="66">
        <f t="shared" si="8"/>
        <v>26</v>
      </c>
      <c r="V25" s="65">
        <f>VLOOKUP($A25,'Return Data'!$B$7:$R$2843,17,0)</f>
        <v>4.3893000000000004</v>
      </c>
      <c r="W25" s="66">
        <f t="shared" ref="W25:W30" si="12">RANK(V25,V$8:V$34,0)</f>
        <v>22</v>
      </c>
      <c r="X25" s="65">
        <f>VLOOKUP($A25,'Return Data'!$B$7:$R$2843,14,0)</f>
        <v>0.1605</v>
      </c>
      <c r="Y25" s="66">
        <f t="shared" ref="Y25:Y30" si="13">RANK(X25,X$8:X$34,0)</f>
        <v>17</v>
      </c>
      <c r="Z25" s="65">
        <f>VLOOKUP($A25,'Return Data'!$B$7:$R$2843,16,0)</f>
        <v>4.4470999999999998</v>
      </c>
      <c r="AA25" s="67">
        <f t="shared" si="10"/>
        <v>26</v>
      </c>
    </row>
    <row r="26" spans="1:27" x14ac:dyDescent="0.3">
      <c r="A26" s="63" t="s">
        <v>2025</v>
      </c>
      <c r="B26" s="64">
        <f>VLOOKUP($A26,'Return Data'!$B$7:$R$2843,3,0)</f>
        <v>44376</v>
      </c>
      <c r="C26" s="65">
        <f>VLOOKUP($A26,'Return Data'!$B$7:$R$2843,4,0)</f>
        <v>2327.1030000000001</v>
      </c>
      <c r="D26" s="65">
        <f>VLOOKUP($A26,'Return Data'!$B$7:$R$2843,5,0)</f>
        <v>3.2909999999999999</v>
      </c>
      <c r="E26" s="66">
        <f t="shared" si="0"/>
        <v>22</v>
      </c>
      <c r="F26" s="65">
        <f>VLOOKUP($A26,'Return Data'!$B$7:$R$2843,6,0)</f>
        <v>2.8488000000000002</v>
      </c>
      <c r="G26" s="66">
        <f t="shared" si="1"/>
        <v>23</v>
      </c>
      <c r="H26" s="65">
        <f>VLOOKUP($A26,'Return Data'!$B$7:$R$2843,7,0)</f>
        <v>1.9411</v>
      </c>
      <c r="I26" s="66">
        <f t="shared" si="2"/>
        <v>27</v>
      </c>
      <c r="J26" s="65">
        <f>VLOOKUP($A26,'Return Data'!$B$7:$R$2843,8,0)</f>
        <v>1.5451999999999999</v>
      </c>
      <c r="K26" s="66">
        <f t="shared" si="3"/>
        <v>26</v>
      </c>
      <c r="L26" s="65">
        <f>VLOOKUP($A26,'Return Data'!$B$7:$R$2843,9,0)</f>
        <v>2.2507000000000001</v>
      </c>
      <c r="M26" s="66">
        <f t="shared" si="4"/>
        <v>27</v>
      </c>
      <c r="N26" s="65">
        <f>VLOOKUP($A26,'Return Data'!$B$7:$R$2843,10,0)</f>
        <v>2.7703000000000002</v>
      </c>
      <c r="O26" s="66">
        <f t="shared" si="5"/>
        <v>27</v>
      </c>
      <c r="P26" s="65">
        <f>VLOOKUP($A26,'Return Data'!$B$7:$R$2843,11,0)</f>
        <v>2.6048</v>
      </c>
      <c r="Q26" s="66">
        <f t="shared" si="6"/>
        <v>27</v>
      </c>
      <c r="R26" s="65">
        <f>VLOOKUP($A26,'Return Data'!$B$7:$R$2843,12,0)</f>
        <v>2.7925</v>
      </c>
      <c r="S26" s="66">
        <f t="shared" si="7"/>
        <v>27</v>
      </c>
      <c r="T26" s="65">
        <f>VLOOKUP($A26,'Return Data'!$B$7:$R$2843,13,0)</f>
        <v>2.9533999999999998</v>
      </c>
      <c r="U26" s="66">
        <f t="shared" si="8"/>
        <v>27</v>
      </c>
      <c r="V26" s="65">
        <f>VLOOKUP($A26,'Return Data'!$B$7:$R$2843,17,0)</f>
        <v>4.5987</v>
      </c>
      <c r="W26" s="66">
        <f t="shared" si="12"/>
        <v>20</v>
      </c>
      <c r="X26" s="65">
        <f>VLOOKUP($A26,'Return Data'!$B$7:$R$2843,14,0)</f>
        <v>5.6993999999999998</v>
      </c>
      <c r="Y26" s="66">
        <f t="shared" si="13"/>
        <v>13</v>
      </c>
      <c r="Z26" s="65">
        <f>VLOOKUP($A26,'Return Data'!$B$7:$R$2843,16,0)</f>
        <v>7.4161000000000001</v>
      </c>
      <c r="AA26" s="67">
        <f t="shared" si="10"/>
        <v>13</v>
      </c>
    </row>
    <row r="27" spans="1:27" x14ac:dyDescent="0.3">
      <c r="A27" s="63" t="s">
        <v>1537</v>
      </c>
      <c r="B27" s="64">
        <f>VLOOKUP($A27,'Return Data'!$B$7:$R$2843,3,0)</f>
        <v>44376</v>
      </c>
      <c r="C27" s="65">
        <f>VLOOKUP($A27,'Return Data'!$B$7:$R$2843,4,0)</f>
        <v>3324.0243999999998</v>
      </c>
      <c r="D27" s="65">
        <f>VLOOKUP($A27,'Return Data'!$B$7:$R$2843,5,0)</f>
        <v>4.3829000000000002</v>
      </c>
      <c r="E27" s="66">
        <f t="shared" si="0"/>
        <v>11</v>
      </c>
      <c r="F27" s="65">
        <f>VLOOKUP($A27,'Return Data'!$B$7:$R$2843,6,0)</f>
        <v>4.4786999999999999</v>
      </c>
      <c r="G27" s="66">
        <f t="shared" si="1"/>
        <v>3</v>
      </c>
      <c r="H27" s="65">
        <f>VLOOKUP($A27,'Return Data'!$B$7:$R$2843,7,0)</f>
        <v>4.2413999999999996</v>
      </c>
      <c r="I27" s="66">
        <f t="shared" si="2"/>
        <v>3</v>
      </c>
      <c r="J27" s="65">
        <f>VLOOKUP($A27,'Return Data'!$B$7:$R$2843,8,0)</f>
        <v>4.2968000000000002</v>
      </c>
      <c r="K27" s="66">
        <f t="shared" si="3"/>
        <v>2</v>
      </c>
      <c r="L27" s="65">
        <f>VLOOKUP($A27,'Return Data'!$B$7:$R$2843,9,0)</f>
        <v>16.895700000000001</v>
      </c>
      <c r="M27" s="66">
        <f t="shared" si="4"/>
        <v>1</v>
      </c>
      <c r="N27" s="65">
        <f>VLOOKUP($A27,'Return Data'!$B$7:$R$2843,10,0)</f>
        <v>9.3332999999999995</v>
      </c>
      <c r="O27" s="66">
        <f t="shared" si="5"/>
        <v>1</v>
      </c>
      <c r="P27" s="65">
        <f>VLOOKUP($A27,'Return Data'!$B$7:$R$2843,11,0)</f>
        <v>7.2956000000000003</v>
      </c>
      <c r="Q27" s="66">
        <f t="shared" si="6"/>
        <v>2</v>
      </c>
      <c r="R27" s="65">
        <f>VLOOKUP($A27,'Return Data'!$B$7:$R$2843,12,0)</f>
        <v>7.41</v>
      </c>
      <c r="S27" s="66">
        <f t="shared" si="7"/>
        <v>2</v>
      </c>
      <c r="T27" s="65">
        <f>VLOOKUP($A27,'Return Data'!$B$7:$R$2843,13,0)</f>
        <v>6.4889999999999999</v>
      </c>
      <c r="U27" s="66">
        <f t="shared" si="8"/>
        <v>2</v>
      </c>
      <c r="V27" s="65">
        <f>VLOOKUP($A27,'Return Data'!$B$7:$R$2843,17,0)</f>
        <v>4.5719000000000003</v>
      </c>
      <c r="W27" s="66">
        <f t="shared" si="12"/>
        <v>21</v>
      </c>
      <c r="X27" s="65">
        <f>VLOOKUP($A27,'Return Data'!$B$7:$R$2843,14,0)</f>
        <v>5.1388999999999996</v>
      </c>
      <c r="Y27" s="66">
        <f t="shared" si="13"/>
        <v>15</v>
      </c>
      <c r="Z27" s="65">
        <f>VLOOKUP($A27,'Return Data'!$B$7:$R$2843,16,0)</f>
        <v>7.1105</v>
      </c>
      <c r="AA27" s="67">
        <f t="shared" si="10"/>
        <v>15</v>
      </c>
    </row>
    <row r="28" spans="1:27" x14ac:dyDescent="0.3">
      <c r="A28" s="63" t="s">
        <v>1541</v>
      </c>
      <c r="B28" s="64">
        <f>VLOOKUP($A28,'Return Data'!$B$7:$R$2843,3,0)</f>
        <v>44376</v>
      </c>
      <c r="C28" s="65">
        <f>VLOOKUP($A28,'Return Data'!$B$7:$R$2843,4,0)</f>
        <v>27.829899999999999</v>
      </c>
      <c r="D28" s="65">
        <f>VLOOKUP($A28,'Return Data'!$B$7:$R$2843,5,0)</f>
        <v>3.6726999999999999</v>
      </c>
      <c r="E28" s="66">
        <f t="shared" si="0"/>
        <v>19</v>
      </c>
      <c r="F28" s="65">
        <f>VLOOKUP($A28,'Return Data'!$B$7:$R$2843,6,0)</f>
        <v>3.0175000000000001</v>
      </c>
      <c r="G28" s="66">
        <f t="shared" si="1"/>
        <v>22</v>
      </c>
      <c r="H28" s="65">
        <f>VLOOKUP($A28,'Return Data'!$B$7:$R$2843,7,0)</f>
        <v>2.9807999999999999</v>
      </c>
      <c r="I28" s="66">
        <f t="shared" si="2"/>
        <v>23</v>
      </c>
      <c r="J28" s="65">
        <f>VLOOKUP($A28,'Return Data'!$B$7:$R$2843,8,0)</f>
        <v>2.8603999999999998</v>
      </c>
      <c r="K28" s="66">
        <f t="shared" si="3"/>
        <v>19</v>
      </c>
      <c r="L28" s="65">
        <f>VLOOKUP($A28,'Return Data'!$B$7:$R$2843,9,0)</f>
        <v>3.5026999999999999</v>
      </c>
      <c r="M28" s="66">
        <f t="shared" si="4"/>
        <v>12</v>
      </c>
      <c r="N28" s="65">
        <f>VLOOKUP($A28,'Return Data'!$B$7:$R$2843,10,0)</f>
        <v>3.8077000000000001</v>
      </c>
      <c r="O28" s="66">
        <f t="shared" si="5"/>
        <v>12</v>
      </c>
      <c r="P28" s="65">
        <f>VLOOKUP($A28,'Return Data'!$B$7:$R$2843,11,0)</f>
        <v>3.7296</v>
      </c>
      <c r="Q28" s="66">
        <f t="shared" si="6"/>
        <v>11</v>
      </c>
      <c r="R28" s="65">
        <f>VLOOKUP($A28,'Return Data'!$B$7:$R$2843,12,0)</f>
        <v>3.9988999999999999</v>
      </c>
      <c r="S28" s="66">
        <f t="shared" si="7"/>
        <v>11</v>
      </c>
      <c r="T28" s="65">
        <f>VLOOKUP($A28,'Return Data'!$B$7:$R$2843,13,0)</f>
        <v>4.1459999999999999</v>
      </c>
      <c r="U28" s="66">
        <f t="shared" si="8"/>
        <v>11</v>
      </c>
      <c r="V28" s="65">
        <f>VLOOKUP($A28,'Return Data'!$B$7:$R$2843,17,0)</f>
        <v>8.0779999999999994</v>
      </c>
      <c r="W28" s="66">
        <f t="shared" si="12"/>
        <v>1</v>
      </c>
      <c r="X28" s="65">
        <f>VLOOKUP($A28,'Return Data'!$B$7:$R$2843,14,0)</f>
        <v>8.6763999999999992</v>
      </c>
      <c r="Y28" s="66">
        <f t="shared" si="13"/>
        <v>1</v>
      </c>
      <c r="Z28" s="65">
        <f>VLOOKUP($A28,'Return Data'!$B$7:$R$2843,16,0)</f>
        <v>8.7696000000000005</v>
      </c>
      <c r="AA28" s="67">
        <f t="shared" si="10"/>
        <v>2</v>
      </c>
    </row>
    <row r="29" spans="1:27" x14ac:dyDescent="0.3">
      <c r="A29" s="63" t="s">
        <v>1543</v>
      </c>
      <c r="B29" s="64">
        <f>VLOOKUP($A29,'Return Data'!$B$7:$R$2843,3,0)</f>
        <v>44376</v>
      </c>
      <c r="C29" s="65">
        <f>VLOOKUP($A29,'Return Data'!$B$7:$R$2843,4,0)</f>
        <v>2280.3400999999999</v>
      </c>
      <c r="D29" s="65">
        <f>VLOOKUP($A29,'Return Data'!$B$7:$R$2843,5,0)</f>
        <v>5.0155000000000003</v>
      </c>
      <c r="E29" s="66">
        <f t="shared" si="0"/>
        <v>7</v>
      </c>
      <c r="F29" s="65">
        <f>VLOOKUP($A29,'Return Data'!$B$7:$R$2843,6,0)</f>
        <v>3.7349999999999999</v>
      </c>
      <c r="G29" s="66">
        <f t="shared" si="1"/>
        <v>11</v>
      </c>
      <c r="H29" s="65">
        <f>VLOOKUP($A29,'Return Data'!$B$7:$R$2843,7,0)</f>
        <v>3.6930000000000001</v>
      </c>
      <c r="I29" s="66">
        <f t="shared" si="2"/>
        <v>11</v>
      </c>
      <c r="J29" s="65">
        <f>VLOOKUP($A29,'Return Data'!$B$7:$R$2843,8,0)</f>
        <v>3.2563</v>
      </c>
      <c r="K29" s="66">
        <f t="shared" si="3"/>
        <v>8</v>
      </c>
      <c r="L29" s="65">
        <f>VLOOKUP($A29,'Return Data'!$B$7:$R$2843,9,0)</f>
        <v>3.4188000000000001</v>
      </c>
      <c r="M29" s="66">
        <f t="shared" si="4"/>
        <v>15</v>
      </c>
      <c r="N29" s="65">
        <f>VLOOKUP($A29,'Return Data'!$B$7:$R$2843,10,0)</f>
        <v>3.6720000000000002</v>
      </c>
      <c r="O29" s="66">
        <f t="shared" si="5"/>
        <v>15</v>
      </c>
      <c r="P29" s="65">
        <f>VLOOKUP($A29,'Return Data'!$B$7:$R$2843,11,0)</f>
        <v>3.5129000000000001</v>
      </c>
      <c r="Q29" s="66">
        <f t="shared" si="6"/>
        <v>19</v>
      </c>
      <c r="R29" s="65">
        <f>VLOOKUP($A29,'Return Data'!$B$7:$R$2843,12,0)</f>
        <v>3.6373000000000002</v>
      </c>
      <c r="S29" s="66">
        <f t="shared" si="7"/>
        <v>20</v>
      </c>
      <c r="T29" s="65">
        <f>VLOOKUP($A29,'Return Data'!$B$7:$R$2843,13,0)</f>
        <v>3.6566000000000001</v>
      </c>
      <c r="U29" s="66">
        <f t="shared" si="8"/>
        <v>20</v>
      </c>
      <c r="V29" s="65">
        <f>VLOOKUP($A29,'Return Data'!$B$7:$R$2843,17,0)</f>
        <v>5.0366</v>
      </c>
      <c r="W29" s="66">
        <f t="shared" si="12"/>
        <v>19</v>
      </c>
      <c r="X29" s="65">
        <f>VLOOKUP($A29,'Return Data'!$B$7:$R$2843,14,0)</f>
        <v>4.0595999999999997</v>
      </c>
      <c r="Y29" s="66">
        <f t="shared" si="13"/>
        <v>16</v>
      </c>
      <c r="Z29" s="65">
        <f>VLOOKUP($A29,'Return Data'!$B$7:$R$2843,16,0)</f>
        <v>6.9744999999999999</v>
      </c>
      <c r="AA29" s="67">
        <f t="shared" si="10"/>
        <v>18</v>
      </c>
    </row>
    <row r="30" spans="1:27" x14ac:dyDescent="0.3">
      <c r="A30" s="63" t="s">
        <v>1544</v>
      </c>
      <c r="B30" s="64">
        <f>VLOOKUP($A30,'Return Data'!$B$7:$R$2843,3,0)</f>
        <v>44376</v>
      </c>
      <c r="C30" s="65">
        <f>VLOOKUP($A30,'Return Data'!$B$7:$R$2843,4,0)</f>
        <v>4759.4814999999999</v>
      </c>
      <c r="D30" s="65">
        <f>VLOOKUP($A30,'Return Data'!$B$7:$R$2843,5,0)</f>
        <v>5.0461</v>
      </c>
      <c r="E30" s="66">
        <f t="shared" si="0"/>
        <v>6</v>
      </c>
      <c r="F30" s="65">
        <f>VLOOKUP($A30,'Return Data'!$B$7:$R$2843,6,0)</f>
        <v>3.7397</v>
      </c>
      <c r="G30" s="66">
        <f t="shared" si="1"/>
        <v>10</v>
      </c>
      <c r="H30" s="65">
        <f>VLOOKUP($A30,'Return Data'!$B$7:$R$2843,7,0)</f>
        <v>3.8136000000000001</v>
      </c>
      <c r="I30" s="66">
        <f t="shared" si="2"/>
        <v>5</v>
      </c>
      <c r="J30" s="65">
        <f>VLOOKUP($A30,'Return Data'!$B$7:$R$2843,8,0)</f>
        <v>3.2736999999999998</v>
      </c>
      <c r="K30" s="66">
        <f t="shared" si="3"/>
        <v>7</v>
      </c>
      <c r="L30" s="65">
        <f>VLOOKUP($A30,'Return Data'!$B$7:$R$2843,9,0)</f>
        <v>3.4786000000000001</v>
      </c>
      <c r="M30" s="66">
        <f t="shared" si="4"/>
        <v>13</v>
      </c>
      <c r="N30" s="65">
        <f>VLOOKUP($A30,'Return Data'!$B$7:$R$2843,10,0)</f>
        <v>3.5756000000000001</v>
      </c>
      <c r="O30" s="66">
        <f t="shared" si="5"/>
        <v>20</v>
      </c>
      <c r="P30" s="65">
        <f>VLOOKUP($A30,'Return Data'!$B$7:$R$2843,11,0)</f>
        <v>3.4904000000000002</v>
      </c>
      <c r="Q30" s="66">
        <f t="shared" si="6"/>
        <v>20</v>
      </c>
      <c r="R30" s="65">
        <f>VLOOKUP($A30,'Return Data'!$B$7:$R$2843,12,0)</f>
        <v>3.8073000000000001</v>
      </c>
      <c r="S30" s="66">
        <f t="shared" si="7"/>
        <v>18</v>
      </c>
      <c r="T30" s="65">
        <f>VLOOKUP($A30,'Return Data'!$B$7:$R$2843,13,0)</f>
        <v>3.9883000000000002</v>
      </c>
      <c r="U30" s="66">
        <f t="shared" si="8"/>
        <v>15</v>
      </c>
      <c r="V30" s="65">
        <f>VLOOKUP($A30,'Return Data'!$B$7:$R$2843,17,0)</f>
        <v>5.8844000000000003</v>
      </c>
      <c r="W30" s="66">
        <f t="shared" si="12"/>
        <v>9</v>
      </c>
      <c r="X30" s="65">
        <f>VLOOKUP($A30,'Return Data'!$B$7:$R$2843,14,0)</f>
        <v>6.7142999999999997</v>
      </c>
      <c r="Y30" s="66">
        <f t="shared" si="13"/>
        <v>6</v>
      </c>
      <c r="Z30" s="65">
        <f>VLOOKUP($A30,'Return Data'!$B$7:$R$2843,16,0)</f>
        <v>7.6752000000000002</v>
      </c>
      <c r="AA30" s="67">
        <f t="shared" si="10"/>
        <v>9</v>
      </c>
    </row>
    <row r="31" spans="1:27" x14ac:dyDescent="0.3">
      <c r="A31" s="63" t="s">
        <v>1546</v>
      </c>
      <c r="B31" s="64">
        <f>VLOOKUP($A31,'Return Data'!$B$7:$R$2843,3,0)</f>
        <v>44376</v>
      </c>
      <c r="C31" s="65">
        <f>VLOOKUP($A31,'Return Data'!$B$7:$R$2843,4,0)</f>
        <v>11.1737</v>
      </c>
      <c r="D31" s="65">
        <f>VLOOKUP($A31,'Return Data'!$B$7:$R$2843,5,0)</f>
        <v>5.2272999999999996</v>
      </c>
      <c r="E31" s="66">
        <f t="shared" si="0"/>
        <v>5</v>
      </c>
      <c r="F31" s="65">
        <f>VLOOKUP($A31,'Return Data'!$B$7:$R$2843,6,0)</f>
        <v>4.0850999999999997</v>
      </c>
      <c r="G31" s="66">
        <f t="shared" si="1"/>
        <v>6</v>
      </c>
      <c r="H31" s="65">
        <f>VLOOKUP($A31,'Return Data'!$B$7:$R$2843,7,0)</f>
        <v>3.7359</v>
      </c>
      <c r="I31" s="66">
        <f t="shared" si="2"/>
        <v>10</v>
      </c>
      <c r="J31" s="65">
        <f>VLOOKUP($A31,'Return Data'!$B$7:$R$2843,8,0)</f>
        <v>3.2239</v>
      </c>
      <c r="K31" s="66">
        <f t="shared" si="3"/>
        <v>9</v>
      </c>
      <c r="L31" s="65">
        <f>VLOOKUP($A31,'Return Data'!$B$7:$R$2843,9,0)</f>
        <v>3.5737999999999999</v>
      </c>
      <c r="M31" s="66">
        <f t="shared" si="4"/>
        <v>8</v>
      </c>
      <c r="N31" s="65">
        <f>VLOOKUP($A31,'Return Data'!$B$7:$R$2843,10,0)</f>
        <v>3.9358</v>
      </c>
      <c r="O31" s="66">
        <f t="shared" si="5"/>
        <v>10</v>
      </c>
      <c r="P31" s="65">
        <f>VLOOKUP($A31,'Return Data'!$B$7:$R$2843,11,0)</f>
        <v>3.7183999999999999</v>
      </c>
      <c r="Q31" s="66">
        <f t="shared" si="6"/>
        <v>12</v>
      </c>
      <c r="R31" s="65">
        <f>VLOOKUP($A31,'Return Data'!$B$7:$R$2843,12,0)</f>
        <v>3.9013</v>
      </c>
      <c r="S31" s="66">
        <f t="shared" si="7"/>
        <v>15</v>
      </c>
      <c r="T31" s="65">
        <f>VLOOKUP($A31,'Return Data'!$B$7:$R$2843,13,0)</f>
        <v>4.0720999999999998</v>
      </c>
      <c r="U31" s="66">
        <f t="shared" si="8"/>
        <v>14</v>
      </c>
      <c r="V31" s="65"/>
      <c r="W31" s="66"/>
      <c r="X31" s="65"/>
      <c r="Y31" s="66"/>
      <c r="Z31" s="65">
        <f>VLOOKUP($A31,'Return Data'!$B$7:$R$2843,16,0)</f>
        <v>5.6578999999999997</v>
      </c>
      <c r="AA31" s="67">
        <f t="shared" si="10"/>
        <v>22</v>
      </c>
    </row>
    <row r="32" spans="1:27" x14ac:dyDescent="0.3">
      <c r="A32" s="63" t="s">
        <v>1548</v>
      </c>
      <c r="B32" s="64">
        <f>VLOOKUP($A32,'Return Data'!$B$7:$R$2843,3,0)</f>
        <v>44376</v>
      </c>
      <c r="C32" s="65">
        <f>VLOOKUP($A32,'Return Data'!$B$7:$R$2843,4,0)</f>
        <v>11.546900000000001</v>
      </c>
      <c r="D32" s="65">
        <f>VLOOKUP($A32,'Return Data'!$B$7:$R$2843,5,0)</f>
        <v>3.7936000000000001</v>
      </c>
      <c r="E32" s="66">
        <f t="shared" si="0"/>
        <v>18</v>
      </c>
      <c r="F32" s="65">
        <f>VLOOKUP($A32,'Return Data'!$B$7:$R$2843,6,0)</f>
        <v>3.7157</v>
      </c>
      <c r="G32" s="66">
        <f t="shared" si="1"/>
        <v>12</v>
      </c>
      <c r="H32" s="65">
        <f>VLOOKUP($A32,'Return Data'!$B$7:$R$2843,7,0)</f>
        <v>3.8864000000000001</v>
      </c>
      <c r="I32" s="66">
        <f t="shared" si="2"/>
        <v>4</v>
      </c>
      <c r="J32" s="65">
        <f>VLOOKUP($A32,'Return Data'!$B$7:$R$2843,8,0)</f>
        <v>3.0291000000000001</v>
      </c>
      <c r="K32" s="66">
        <f t="shared" si="3"/>
        <v>14</v>
      </c>
      <c r="L32" s="65">
        <f>VLOOKUP($A32,'Return Data'!$B$7:$R$2843,9,0)</f>
        <v>3.5175999999999998</v>
      </c>
      <c r="M32" s="66">
        <f t="shared" si="4"/>
        <v>11</v>
      </c>
      <c r="N32" s="65">
        <f>VLOOKUP($A32,'Return Data'!$B$7:$R$2843,10,0)</f>
        <v>3.9363000000000001</v>
      </c>
      <c r="O32" s="66">
        <f t="shared" si="5"/>
        <v>9</v>
      </c>
      <c r="P32" s="65">
        <f>VLOOKUP($A32,'Return Data'!$B$7:$R$2843,11,0)</f>
        <v>3.7869999999999999</v>
      </c>
      <c r="Q32" s="66">
        <f t="shared" si="6"/>
        <v>10</v>
      </c>
      <c r="R32" s="65">
        <f>VLOOKUP($A32,'Return Data'!$B$7:$R$2843,12,0)</f>
        <v>4.0930999999999997</v>
      </c>
      <c r="S32" s="66">
        <f t="shared" si="7"/>
        <v>9</v>
      </c>
      <c r="T32" s="65">
        <f>VLOOKUP($A32,'Return Data'!$B$7:$R$2843,13,0)</f>
        <v>4.0871000000000004</v>
      </c>
      <c r="U32" s="66">
        <f t="shared" si="8"/>
        <v>13</v>
      </c>
      <c r="V32" s="65">
        <f>VLOOKUP($A32,'Return Data'!$B$7:$R$2843,17,0)</f>
        <v>5.6967999999999996</v>
      </c>
      <c r="W32" s="66">
        <f>RANK(V32,V$8:V$34,0)</f>
        <v>12</v>
      </c>
      <c r="X32" s="65"/>
      <c r="Y32" s="66"/>
      <c r="Z32" s="65">
        <f>VLOOKUP($A32,'Return Data'!$B$7:$R$2843,16,0)</f>
        <v>6.0831999999999997</v>
      </c>
      <c r="AA32" s="67">
        <f t="shared" si="10"/>
        <v>21</v>
      </c>
    </row>
    <row r="33" spans="1:27" x14ac:dyDescent="0.3">
      <c r="A33" s="63" t="s">
        <v>1550</v>
      </c>
      <c r="B33" s="64">
        <f>VLOOKUP($A33,'Return Data'!$B$7:$R$2843,3,0)</f>
        <v>44376</v>
      </c>
      <c r="C33" s="65">
        <f>VLOOKUP($A33,'Return Data'!$B$7:$R$2843,4,0)</f>
        <v>3446.5873000000001</v>
      </c>
      <c r="D33" s="65">
        <f>VLOOKUP($A33,'Return Data'!$B$7:$R$2843,5,0)</f>
        <v>5.7058</v>
      </c>
      <c r="E33" s="66">
        <f t="shared" si="0"/>
        <v>4</v>
      </c>
      <c r="F33" s="65">
        <f>VLOOKUP($A33,'Return Data'!$B$7:$R$2843,6,0)</f>
        <v>3.5348000000000002</v>
      </c>
      <c r="G33" s="66">
        <f t="shared" si="1"/>
        <v>15</v>
      </c>
      <c r="H33" s="65">
        <f>VLOOKUP($A33,'Return Data'!$B$7:$R$2843,7,0)</f>
        <v>3.6629999999999998</v>
      </c>
      <c r="I33" s="66">
        <f t="shared" si="2"/>
        <v>12</v>
      </c>
      <c r="J33" s="65">
        <f>VLOOKUP($A33,'Return Data'!$B$7:$R$2843,8,0)</f>
        <v>3.1812</v>
      </c>
      <c r="K33" s="66">
        <f t="shared" si="3"/>
        <v>10</v>
      </c>
      <c r="L33" s="65">
        <f>VLOOKUP($A33,'Return Data'!$B$7:$R$2843,9,0)</f>
        <v>3.7841</v>
      </c>
      <c r="M33" s="66">
        <f t="shared" si="4"/>
        <v>4</v>
      </c>
      <c r="N33" s="65">
        <f>VLOOKUP($A33,'Return Data'!$B$7:$R$2843,10,0)</f>
        <v>3.9632999999999998</v>
      </c>
      <c r="O33" s="66">
        <f t="shared" si="5"/>
        <v>8</v>
      </c>
      <c r="P33" s="65">
        <f>VLOOKUP($A33,'Return Data'!$B$7:$R$2843,11,0)</f>
        <v>3.8538000000000001</v>
      </c>
      <c r="Q33" s="66">
        <f t="shared" si="6"/>
        <v>8</v>
      </c>
      <c r="R33" s="65">
        <f>VLOOKUP($A33,'Return Data'!$B$7:$R$2843,12,0)</f>
        <v>4.3324999999999996</v>
      </c>
      <c r="S33" s="66">
        <f t="shared" si="7"/>
        <v>6</v>
      </c>
      <c r="T33" s="65">
        <f>VLOOKUP($A33,'Return Data'!$B$7:$R$2843,13,0)</f>
        <v>4.5101000000000004</v>
      </c>
      <c r="U33" s="66">
        <f t="shared" si="8"/>
        <v>8</v>
      </c>
      <c r="V33" s="65">
        <f>VLOOKUP($A33,'Return Data'!$B$7:$R$2843,17,0)</f>
        <v>5.8037000000000001</v>
      </c>
      <c r="W33" s="66">
        <f>RANK(V33,V$8:V$34,0)</f>
        <v>10</v>
      </c>
      <c r="X33" s="65">
        <f>VLOOKUP($A33,'Return Data'!$B$7:$R$2843,14,0)</f>
        <v>5.2069999999999999</v>
      </c>
      <c r="Y33" s="66">
        <f>RANK(X33,X$8:X$34,0)</f>
        <v>14</v>
      </c>
      <c r="Z33" s="65">
        <f>VLOOKUP($A33,'Return Data'!$B$7:$R$2843,16,0)</f>
        <v>7.6147</v>
      </c>
      <c r="AA33" s="67">
        <f t="shared" si="10"/>
        <v>10</v>
      </c>
    </row>
    <row r="34" spans="1:27" x14ac:dyDescent="0.3">
      <c r="A34" s="63" t="s">
        <v>1552</v>
      </c>
      <c r="B34" s="64">
        <f>VLOOKUP($A34,'Return Data'!$B$7:$R$2843,3,0)</f>
        <v>44376</v>
      </c>
      <c r="C34" s="65">
        <f>VLOOKUP($A34,'Return Data'!$B$7:$R$2843,4,0)</f>
        <v>1103.8321000000001</v>
      </c>
      <c r="D34" s="65">
        <f>VLOOKUP($A34,'Return Data'!$B$7:$R$2843,5,0)</f>
        <v>2.8010000000000002</v>
      </c>
      <c r="E34" s="66">
        <f t="shared" si="0"/>
        <v>25</v>
      </c>
      <c r="F34" s="65">
        <f>VLOOKUP($A34,'Return Data'!$B$7:$R$2843,6,0)</f>
        <v>2.8321999999999998</v>
      </c>
      <c r="G34" s="66">
        <f t="shared" si="1"/>
        <v>24</v>
      </c>
      <c r="H34" s="65">
        <f>VLOOKUP($A34,'Return Data'!$B$7:$R$2843,7,0)</f>
        <v>2.8368000000000002</v>
      </c>
      <c r="I34" s="66">
        <f t="shared" si="2"/>
        <v>25</v>
      </c>
      <c r="J34" s="65">
        <f>VLOOKUP($A34,'Return Data'!$B$7:$R$2843,8,0)</f>
        <v>2.8831000000000002</v>
      </c>
      <c r="K34" s="66">
        <f t="shared" si="3"/>
        <v>18</v>
      </c>
      <c r="L34" s="65">
        <f>VLOOKUP($A34,'Return Data'!$B$7:$R$2843,9,0)</f>
        <v>2.8984000000000001</v>
      </c>
      <c r="M34" s="66">
        <f t="shared" si="4"/>
        <v>25</v>
      </c>
      <c r="N34" s="65">
        <f>VLOOKUP($A34,'Return Data'!$B$7:$R$2843,10,0)</f>
        <v>2.9733000000000001</v>
      </c>
      <c r="O34" s="66">
        <f t="shared" si="5"/>
        <v>25</v>
      </c>
      <c r="P34" s="65">
        <f>VLOOKUP($A34,'Return Data'!$B$7:$R$2843,11,0)</f>
        <v>4.4889999999999999</v>
      </c>
      <c r="Q34" s="66">
        <f t="shared" si="6"/>
        <v>4</v>
      </c>
      <c r="R34" s="65">
        <f>VLOOKUP($A34,'Return Data'!$B$7:$R$2843,12,0)</f>
        <v>4.0712000000000002</v>
      </c>
      <c r="S34" s="66">
        <f t="shared" si="7"/>
        <v>10</v>
      </c>
      <c r="T34" s="65">
        <f>VLOOKUP($A34,'Return Data'!$B$7:$R$2843,13,0)</f>
        <v>4.3276000000000003</v>
      </c>
      <c r="U34" s="66">
        <f t="shared" si="8"/>
        <v>9</v>
      </c>
      <c r="V34" s="65"/>
      <c r="W34" s="66"/>
      <c r="X34" s="65"/>
      <c r="Y34" s="66"/>
      <c r="Z34" s="65">
        <f>VLOOKUP($A34,'Return Data'!$B$7:$R$2843,16,0)</f>
        <v>4.8983999999999996</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4.2935444444444455</v>
      </c>
      <c r="E36" s="74"/>
      <c r="F36" s="75">
        <f>AVERAGE(F8:F34)</f>
        <v>3.6630925925925926</v>
      </c>
      <c r="G36" s="74"/>
      <c r="H36" s="75">
        <f>AVERAGE(H8:H34)</f>
        <v>3.5609222222222212</v>
      </c>
      <c r="I36" s="74"/>
      <c r="J36" s="75">
        <f>AVERAGE(J8:J34)</f>
        <v>3.7054296296296294</v>
      </c>
      <c r="K36" s="74"/>
      <c r="L36" s="75">
        <f>AVERAGE(L8:L34)</f>
        <v>4.2189148148148146</v>
      </c>
      <c r="M36" s="74"/>
      <c r="N36" s="75">
        <f>AVERAGE(N8:N34)</f>
        <v>4.1166481481481476</v>
      </c>
      <c r="O36" s="74"/>
      <c r="P36" s="75">
        <f>AVERAGE(P8:P34)</f>
        <v>3.9444185185185185</v>
      </c>
      <c r="Q36" s="74"/>
      <c r="R36" s="75">
        <f>AVERAGE(R8:R34)</f>
        <v>4.170907407407408</v>
      </c>
      <c r="S36" s="74"/>
      <c r="T36" s="75">
        <f>AVERAGE(T8:T34)</f>
        <v>4.3068000000000008</v>
      </c>
      <c r="U36" s="74"/>
      <c r="V36" s="75">
        <f>AVERAGE(V8:V34)</f>
        <v>5.8695181818181803</v>
      </c>
      <c r="W36" s="74"/>
      <c r="X36" s="75">
        <f>AVERAGE(X8:X34)</f>
        <v>6.0076058823529408</v>
      </c>
      <c r="Y36" s="74"/>
      <c r="Z36" s="75">
        <f>AVERAGE(Z8:Z34)</f>
        <v>6.9783074074074092</v>
      </c>
      <c r="AA36" s="76"/>
    </row>
    <row r="37" spans="1:27" x14ac:dyDescent="0.3">
      <c r="A37" s="73" t="s">
        <v>28</v>
      </c>
      <c r="B37" s="74"/>
      <c r="C37" s="74"/>
      <c r="D37" s="75">
        <f>MIN(D8:D34)</f>
        <v>-0.49070000000000003</v>
      </c>
      <c r="E37" s="74"/>
      <c r="F37" s="75">
        <f>MIN(F8:F34)</f>
        <v>1.3772</v>
      </c>
      <c r="G37" s="74"/>
      <c r="H37" s="75">
        <f>MIN(H8:H34)</f>
        <v>1.9411</v>
      </c>
      <c r="I37" s="74"/>
      <c r="J37" s="75">
        <f>MIN(J8:J34)</f>
        <v>1.5224</v>
      </c>
      <c r="K37" s="74"/>
      <c r="L37" s="75">
        <f>MIN(L8:L34)</f>
        <v>2.2507000000000001</v>
      </c>
      <c r="M37" s="74"/>
      <c r="N37" s="75">
        <f>MIN(N8:N34)</f>
        <v>2.7703000000000002</v>
      </c>
      <c r="O37" s="74"/>
      <c r="P37" s="75">
        <f>MIN(P8:P34)</f>
        <v>2.6048</v>
      </c>
      <c r="Q37" s="74"/>
      <c r="R37" s="75">
        <f>MIN(R8:R34)</f>
        <v>2.7925</v>
      </c>
      <c r="S37" s="74"/>
      <c r="T37" s="75">
        <f>MIN(T8:T34)</f>
        <v>2.9533999999999998</v>
      </c>
      <c r="U37" s="74"/>
      <c r="V37" s="75">
        <f>MIN(V8:V34)</f>
        <v>4.3893000000000004</v>
      </c>
      <c r="W37" s="74"/>
      <c r="X37" s="75">
        <f>MIN(X8:X34)</f>
        <v>0.1605</v>
      </c>
      <c r="Y37" s="74"/>
      <c r="Z37" s="75">
        <f>MIN(Z8:Z34)</f>
        <v>4.2397999999999998</v>
      </c>
      <c r="AA37" s="76"/>
    </row>
    <row r="38" spans="1:27" ht="15" thickBot="1" x14ac:dyDescent="0.35">
      <c r="A38" s="77" t="s">
        <v>29</v>
      </c>
      <c r="B38" s="78"/>
      <c r="C38" s="78"/>
      <c r="D38" s="79">
        <f>MAX(D8:D34)</f>
        <v>8.9627999999999997</v>
      </c>
      <c r="E38" s="78"/>
      <c r="F38" s="79">
        <f>MAX(F8:F34)</f>
        <v>7.8023999999999996</v>
      </c>
      <c r="G38" s="78"/>
      <c r="H38" s="79">
        <f>MAX(H8:H34)</f>
        <v>7.5206999999999997</v>
      </c>
      <c r="I38" s="78"/>
      <c r="J38" s="79">
        <f>MAX(J8:J34)</f>
        <v>22.882200000000001</v>
      </c>
      <c r="K38" s="78"/>
      <c r="L38" s="79">
        <f>MAX(L8:L34)</f>
        <v>16.895700000000001</v>
      </c>
      <c r="M38" s="78"/>
      <c r="N38" s="79">
        <f>MAX(N8:N34)</f>
        <v>9.3332999999999995</v>
      </c>
      <c r="O38" s="78"/>
      <c r="P38" s="79">
        <f>MAX(P8:P34)</f>
        <v>8.0204000000000004</v>
      </c>
      <c r="Q38" s="78"/>
      <c r="R38" s="79">
        <f>MAX(R8:R34)</f>
        <v>7.9154999999999998</v>
      </c>
      <c r="S38" s="78"/>
      <c r="T38" s="79">
        <f>MAX(T8:T34)</f>
        <v>8.3181999999999992</v>
      </c>
      <c r="U38" s="78"/>
      <c r="V38" s="79">
        <f>MAX(V8:V34)</f>
        <v>8.0779999999999994</v>
      </c>
      <c r="W38" s="78"/>
      <c r="X38" s="79">
        <f>MAX(X8:X34)</f>
        <v>8.6763999999999992</v>
      </c>
      <c r="Y38" s="78"/>
      <c r="Z38" s="79">
        <f>MAX(Z8:Z34)</f>
        <v>8.7698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44376</v>
      </c>
      <c r="C8" s="65">
        <f>VLOOKUP($A8,'Return Data'!$B$7:$R$2843,4,0)</f>
        <v>427.0498</v>
      </c>
      <c r="D8" s="65">
        <f>VLOOKUP($A8,'Return Data'!$B$7:$R$2843,5,0)</f>
        <v>-0.65810000000000002</v>
      </c>
      <c r="E8" s="66">
        <f t="shared" ref="E8:E34" si="0">RANK(D8,D$8:D$34,0)</f>
        <v>27</v>
      </c>
      <c r="F8" s="65">
        <f>VLOOKUP($A8,'Return Data'!$B$7:$R$2843,6,0)</f>
        <v>1.2096</v>
      </c>
      <c r="G8" s="66">
        <f t="shared" ref="G8:G34" si="1">RANK(F8,F$8:F$34,0)</f>
        <v>27</v>
      </c>
      <c r="H8" s="65">
        <f>VLOOKUP($A8,'Return Data'!$B$7:$R$2843,7,0)</f>
        <v>1.9714</v>
      </c>
      <c r="I8" s="66">
        <f t="shared" ref="I8:I34" si="2">RANK(H8,H$8:H$34,0)</f>
        <v>26</v>
      </c>
      <c r="J8" s="65">
        <f>VLOOKUP($A8,'Return Data'!$B$7:$R$2843,8,0)</f>
        <v>2.4613999999999998</v>
      </c>
      <c r="K8" s="66">
        <f t="shared" ref="K8:K34" si="3">RANK(J8,J$8:J$34,0)</f>
        <v>14</v>
      </c>
      <c r="L8" s="65">
        <f>VLOOKUP($A8,'Return Data'!$B$7:$R$2843,9,0)</f>
        <v>3.4697</v>
      </c>
      <c r="M8" s="66">
        <f t="shared" ref="M8:M34" si="4">RANK(L8,L$8:L$34,0)</f>
        <v>4</v>
      </c>
      <c r="N8" s="65">
        <f>VLOOKUP($A8,'Return Data'!$B$7:$R$2843,10,0)</f>
        <v>4.3944999999999999</v>
      </c>
      <c r="O8" s="66">
        <f t="shared" ref="O8:O34" si="5">RANK(N8,N$8:N$34,0)</f>
        <v>3</v>
      </c>
      <c r="P8" s="65">
        <f>VLOOKUP($A8,'Return Data'!$B$7:$R$2843,11,0)</f>
        <v>3.8340000000000001</v>
      </c>
      <c r="Q8" s="66">
        <f t="shared" ref="Q8:Q34" si="6">RANK(P8,P$8:P$34,0)</f>
        <v>5</v>
      </c>
      <c r="R8" s="65">
        <f>VLOOKUP($A8,'Return Data'!$B$7:$R$2843,12,0)</f>
        <v>4.3723000000000001</v>
      </c>
      <c r="S8" s="66">
        <f>RANK(R8,R$8:R$34,0)</f>
        <v>4</v>
      </c>
      <c r="T8" s="65">
        <f>VLOOKUP($A8,'Return Data'!$B$7:$R$2843,13,0)</f>
        <v>4.8277000000000001</v>
      </c>
      <c r="U8" s="66">
        <f>RANK(T8,T$8:T$34,0)</f>
        <v>4</v>
      </c>
      <c r="V8" s="65">
        <f>VLOOKUP($A8,'Return Data'!$B$7:$R$2843,17,0)</f>
        <v>6.5216000000000003</v>
      </c>
      <c r="W8" s="66">
        <f>RANK(V8,V$8:V$34,0)</f>
        <v>3</v>
      </c>
      <c r="X8" s="65">
        <f>VLOOKUP($A8,'Return Data'!$B$7:$R$2843,14,0)</f>
        <v>7.1989999999999998</v>
      </c>
      <c r="Y8" s="66">
        <f>RANK(X8,X$8:X$34,0)</f>
        <v>3</v>
      </c>
      <c r="Z8" s="65">
        <f>VLOOKUP($A8,'Return Data'!$B$7:$R$2843,16,0)</f>
        <v>7.6486000000000001</v>
      </c>
      <c r="AA8" s="67">
        <f>RANK(Z8,Z$8:Z$34,0)</f>
        <v>4</v>
      </c>
    </row>
    <row r="9" spans="1:27" x14ac:dyDescent="0.3">
      <c r="A9" s="63" t="s">
        <v>1497</v>
      </c>
      <c r="B9" s="64">
        <f>VLOOKUP($A9,'Return Data'!$B$7:$R$2843,3,0)</f>
        <v>44376</v>
      </c>
      <c r="C9" s="65">
        <f>VLOOKUP($A9,'Return Data'!$B$7:$R$2843,4,0)</f>
        <v>11.7918</v>
      </c>
      <c r="D9" s="65">
        <f>VLOOKUP($A9,'Return Data'!$B$7:$R$2843,5,0)</f>
        <v>2.4765000000000001</v>
      </c>
      <c r="E9" s="66">
        <f t="shared" si="0"/>
        <v>23</v>
      </c>
      <c r="F9" s="65">
        <f>VLOOKUP($A9,'Return Data'!$B$7:$R$2843,6,0)</f>
        <v>2.3995000000000002</v>
      </c>
      <c r="G9" s="66">
        <f t="shared" si="1"/>
        <v>22</v>
      </c>
      <c r="H9" s="65">
        <f>VLOOKUP($A9,'Return Data'!$B$7:$R$2843,7,0)</f>
        <v>2.4775</v>
      </c>
      <c r="I9" s="66">
        <f t="shared" si="2"/>
        <v>22</v>
      </c>
      <c r="J9" s="65">
        <f>VLOOKUP($A9,'Return Data'!$B$7:$R$2843,8,0)</f>
        <v>2.0577999999999999</v>
      </c>
      <c r="K9" s="66">
        <f t="shared" si="3"/>
        <v>24</v>
      </c>
      <c r="L9" s="65">
        <f>VLOOKUP($A9,'Return Data'!$B$7:$R$2843,9,0)</f>
        <v>2.7441</v>
      </c>
      <c r="M9" s="66">
        <f t="shared" si="4"/>
        <v>19</v>
      </c>
      <c r="N9" s="65">
        <f>VLOOKUP($A9,'Return Data'!$B$7:$R$2843,10,0)</f>
        <v>3.4916999999999998</v>
      </c>
      <c r="O9" s="66">
        <f t="shared" si="5"/>
        <v>7</v>
      </c>
      <c r="P9" s="65">
        <f>VLOOKUP($A9,'Return Data'!$B$7:$R$2843,11,0)</f>
        <v>3.3054000000000001</v>
      </c>
      <c r="Q9" s="66">
        <f t="shared" si="6"/>
        <v>12</v>
      </c>
      <c r="R9" s="65">
        <f>VLOOKUP($A9,'Return Data'!$B$7:$R$2843,12,0)</f>
        <v>3.5895000000000001</v>
      </c>
      <c r="S9" s="66">
        <f t="shared" ref="S9:S34" si="7">RANK(R9,R$8:R$34,0)</f>
        <v>10</v>
      </c>
      <c r="T9" s="65">
        <f>VLOOKUP($A9,'Return Data'!$B$7:$R$2843,13,0)</f>
        <v>3.8275999999999999</v>
      </c>
      <c r="U9" s="66">
        <f t="shared" ref="U9:U34" si="8">RANK(T9,T$8:T$34,0)</f>
        <v>8</v>
      </c>
      <c r="V9" s="65">
        <f>VLOOKUP($A9,'Return Data'!$B$7:$R$2843,17,0)</f>
        <v>5.2878999999999996</v>
      </c>
      <c r="W9" s="66">
        <f t="shared" ref="W9:W33" si="9">RANK(V9,V$8:V$34,0)</f>
        <v>11</v>
      </c>
      <c r="X9" s="65"/>
      <c r="Y9" s="66"/>
      <c r="Z9" s="65">
        <f>VLOOKUP($A9,'Return Data'!$B$7:$R$2843,16,0)</f>
        <v>6.0570000000000004</v>
      </c>
      <c r="AA9" s="67">
        <f t="shared" ref="AA9:AA34" si="10">RANK(Z9,Z$8:Z$34,0)</f>
        <v>17</v>
      </c>
    </row>
    <row r="10" spans="1:27" x14ac:dyDescent="0.3">
      <c r="A10" s="63" t="s">
        <v>1498</v>
      </c>
      <c r="B10" s="64">
        <f>VLOOKUP($A10,'Return Data'!$B$7:$R$2843,3,0)</f>
        <v>44376</v>
      </c>
      <c r="C10" s="65">
        <f>VLOOKUP($A10,'Return Data'!$B$7:$R$2843,4,0)</f>
        <v>1206.4658999999999</v>
      </c>
      <c r="D10" s="65">
        <f>VLOOKUP($A10,'Return Data'!$B$7:$R$2843,5,0)</f>
        <v>2.7987000000000002</v>
      </c>
      <c r="E10" s="66">
        <f t="shared" si="0"/>
        <v>22</v>
      </c>
      <c r="F10" s="65">
        <f>VLOOKUP($A10,'Return Data'!$B$7:$R$2843,6,0)</f>
        <v>2.3801000000000001</v>
      </c>
      <c r="G10" s="66">
        <f t="shared" si="1"/>
        <v>23</v>
      </c>
      <c r="H10" s="65">
        <f>VLOOKUP($A10,'Return Data'!$B$7:$R$2843,7,0)</f>
        <v>2.7814000000000001</v>
      </c>
      <c r="I10" s="66">
        <f t="shared" si="2"/>
        <v>17</v>
      </c>
      <c r="J10" s="65">
        <f>VLOOKUP($A10,'Return Data'!$B$7:$R$2843,8,0)</f>
        <v>2.2431000000000001</v>
      </c>
      <c r="K10" s="66">
        <f t="shared" si="3"/>
        <v>23</v>
      </c>
      <c r="L10" s="65">
        <f>VLOOKUP($A10,'Return Data'!$B$7:$R$2843,9,0)</f>
        <v>3.1673</v>
      </c>
      <c r="M10" s="66">
        <f t="shared" si="4"/>
        <v>10</v>
      </c>
      <c r="N10" s="65">
        <f>VLOOKUP($A10,'Return Data'!$B$7:$R$2843,10,0)</f>
        <v>3.8683999999999998</v>
      </c>
      <c r="O10" s="66">
        <f t="shared" si="5"/>
        <v>5</v>
      </c>
      <c r="P10" s="65">
        <f>VLOOKUP($A10,'Return Data'!$B$7:$R$2843,11,0)</f>
        <v>3.6128999999999998</v>
      </c>
      <c r="Q10" s="66">
        <f t="shared" si="6"/>
        <v>6</v>
      </c>
      <c r="R10" s="65">
        <f>VLOOKUP($A10,'Return Data'!$B$7:$R$2843,12,0)</f>
        <v>3.7536999999999998</v>
      </c>
      <c r="S10" s="66">
        <f t="shared" si="7"/>
        <v>8</v>
      </c>
      <c r="T10" s="65">
        <f>VLOOKUP($A10,'Return Data'!$B$7:$R$2843,13,0)</f>
        <v>3.7235999999999998</v>
      </c>
      <c r="U10" s="66">
        <f t="shared" si="8"/>
        <v>11</v>
      </c>
      <c r="V10" s="65">
        <f>VLOOKUP($A10,'Return Data'!$B$7:$R$2843,17,0)</f>
        <v>5.2553999999999998</v>
      </c>
      <c r="W10" s="66">
        <f t="shared" si="9"/>
        <v>12</v>
      </c>
      <c r="X10" s="65"/>
      <c r="Y10" s="66"/>
      <c r="Z10" s="65">
        <f>VLOOKUP($A10,'Return Data'!$B$7:$R$2843,16,0)</f>
        <v>6.2847</v>
      </c>
      <c r="AA10" s="67">
        <f t="shared" si="10"/>
        <v>16</v>
      </c>
    </row>
    <row r="11" spans="1:27" x14ac:dyDescent="0.3">
      <c r="A11" s="63" t="s">
        <v>1501</v>
      </c>
      <c r="B11" s="64">
        <f>VLOOKUP($A11,'Return Data'!$B$7:$R$2843,3,0)</f>
        <v>44376</v>
      </c>
      <c r="C11" s="65">
        <f>VLOOKUP($A11,'Return Data'!$B$7:$R$2843,4,0)</f>
        <v>2540.4656</v>
      </c>
      <c r="D11" s="65">
        <f>VLOOKUP($A11,'Return Data'!$B$7:$R$2843,5,0)</f>
        <v>4.0362999999999998</v>
      </c>
      <c r="E11" s="66">
        <f t="shared" si="0"/>
        <v>10</v>
      </c>
      <c r="F11" s="65">
        <f>VLOOKUP($A11,'Return Data'!$B$7:$R$2843,6,0)</f>
        <v>3.1465000000000001</v>
      </c>
      <c r="G11" s="66">
        <f t="shared" si="1"/>
        <v>11</v>
      </c>
      <c r="H11" s="65">
        <f>VLOOKUP($A11,'Return Data'!$B$7:$R$2843,7,0)</f>
        <v>2.9430999999999998</v>
      </c>
      <c r="I11" s="66">
        <f t="shared" si="2"/>
        <v>15</v>
      </c>
      <c r="J11" s="65">
        <f>VLOOKUP($A11,'Return Data'!$B$7:$R$2843,8,0)</f>
        <v>2.4954000000000001</v>
      </c>
      <c r="K11" s="66">
        <f t="shared" si="3"/>
        <v>13</v>
      </c>
      <c r="L11" s="65">
        <f>VLOOKUP($A11,'Return Data'!$B$7:$R$2843,9,0)</f>
        <v>2.9392999999999998</v>
      </c>
      <c r="M11" s="66">
        <f t="shared" si="4"/>
        <v>17</v>
      </c>
      <c r="N11" s="65">
        <f>VLOOKUP($A11,'Return Data'!$B$7:$R$2843,10,0)</f>
        <v>3.1471</v>
      </c>
      <c r="O11" s="66">
        <f t="shared" si="5"/>
        <v>19</v>
      </c>
      <c r="P11" s="65">
        <f>VLOOKUP($A11,'Return Data'!$B$7:$R$2843,11,0)</f>
        <v>3.0345</v>
      </c>
      <c r="Q11" s="66">
        <f t="shared" si="6"/>
        <v>19</v>
      </c>
      <c r="R11" s="65">
        <f>VLOOKUP($A11,'Return Data'!$B$7:$R$2843,12,0)</f>
        <v>3.2313999999999998</v>
      </c>
      <c r="S11" s="66">
        <f t="shared" si="7"/>
        <v>20</v>
      </c>
      <c r="T11" s="65">
        <f>VLOOKUP($A11,'Return Data'!$B$7:$R$2843,13,0)</f>
        <v>3.3690000000000002</v>
      </c>
      <c r="U11" s="66">
        <f t="shared" si="8"/>
        <v>19</v>
      </c>
      <c r="V11" s="65">
        <f>VLOOKUP($A11,'Return Data'!$B$7:$R$2843,17,0)</f>
        <v>5.0286999999999997</v>
      </c>
      <c r="W11" s="66">
        <f t="shared" si="9"/>
        <v>15</v>
      </c>
      <c r="X11" s="65">
        <f>VLOOKUP($A11,'Return Data'!$B$7:$R$2843,14,0)</f>
        <v>5.9584999999999999</v>
      </c>
      <c r="Y11" s="66">
        <f t="shared" ref="Y11:Y33" si="11">RANK(X11,X$8:X$34,0)</f>
        <v>9</v>
      </c>
      <c r="Z11" s="65">
        <f>VLOOKUP($A11,'Return Data'!$B$7:$R$2843,16,0)</f>
        <v>7.4581</v>
      </c>
      <c r="AA11" s="67">
        <f t="shared" si="10"/>
        <v>8</v>
      </c>
    </row>
    <row r="12" spans="1:27" x14ac:dyDescent="0.3">
      <c r="A12" s="63" t="s">
        <v>1503</v>
      </c>
      <c r="B12" s="64">
        <f>VLOOKUP($A12,'Return Data'!$B$7:$R$2843,3,0)</f>
        <v>44376</v>
      </c>
      <c r="C12" s="65">
        <f>VLOOKUP($A12,'Return Data'!$B$7:$R$2843,4,0)</f>
        <v>3066.0475999999999</v>
      </c>
      <c r="D12" s="65">
        <f>VLOOKUP($A12,'Return Data'!$B$7:$R$2843,5,0)</f>
        <v>3.7229000000000001</v>
      </c>
      <c r="E12" s="66">
        <f t="shared" si="0"/>
        <v>11</v>
      </c>
      <c r="F12" s="65">
        <f>VLOOKUP($A12,'Return Data'!$B$7:$R$2843,6,0)</f>
        <v>2.8452000000000002</v>
      </c>
      <c r="G12" s="66">
        <f t="shared" si="1"/>
        <v>19</v>
      </c>
      <c r="H12" s="65">
        <f>VLOOKUP($A12,'Return Data'!$B$7:$R$2843,7,0)</f>
        <v>2.7056</v>
      </c>
      <c r="I12" s="66">
        <f t="shared" si="2"/>
        <v>19</v>
      </c>
      <c r="J12" s="65">
        <f>VLOOKUP($A12,'Return Data'!$B$7:$R$2843,8,0)</f>
        <v>2.2776999999999998</v>
      </c>
      <c r="K12" s="66">
        <f t="shared" si="3"/>
        <v>20</v>
      </c>
      <c r="L12" s="65">
        <f>VLOOKUP($A12,'Return Data'!$B$7:$R$2843,9,0)</f>
        <v>2.5712000000000002</v>
      </c>
      <c r="M12" s="66">
        <f t="shared" si="4"/>
        <v>23</v>
      </c>
      <c r="N12" s="65">
        <f>VLOOKUP($A12,'Return Data'!$B$7:$R$2843,10,0)</f>
        <v>2.7288000000000001</v>
      </c>
      <c r="O12" s="66">
        <f t="shared" si="5"/>
        <v>23</v>
      </c>
      <c r="P12" s="65">
        <f>VLOOKUP($A12,'Return Data'!$B$7:$R$2843,11,0)</f>
        <v>2.6002999999999998</v>
      </c>
      <c r="Q12" s="66">
        <f t="shared" si="6"/>
        <v>24</v>
      </c>
      <c r="R12" s="65">
        <f>VLOOKUP($A12,'Return Data'!$B$7:$R$2843,12,0)</f>
        <v>2.7281</v>
      </c>
      <c r="S12" s="66">
        <f t="shared" si="7"/>
        <v>24</v>
      </c>
      <c r="T12" s="65">
        <f>VLOOKUP($A12,'Return Data'!$B$7:$R$2843,13,0)</f>
        <v>2.8237999999999999</v>
      </c>
      <c r="U12" s="66">
        <f t="shared" si="8"/>
        <v>23</v>
      </c>
      <c r="V12" s="65">
        <f>VLOOKUP($A12,'Return Data'!$B$7:$R$2843,17,0)</f>
        <v>4.5167999999999999</v>
      </c>
      <c r="W12" s="66">
        <f t="shared" si="9"/>
        <v>18</v>
      </c>
      <c r="X12" s="65">
        <f>VLOOKUP($A12,'Return Data'!$B$7:$R$2843,14,0)</f>
        <v>5.1950000000000003</v>
      </c>
      <c r="Y12" s="66">
        <f t="shared" si="11"/>
        <v>11</v>
      </c>
      <c r="Z12" s="65">
        <f>VLOOKUP($A12,'Return Data'!$B$7:$R$2843,16,0)</f>
        <v>7.2213000000000003</v>
      </c>
      <c r="AA12" s="67">
        <f t="shared" si="10"/>
        <v>10</v>
      </c>
    </row>
    <row r="13" spans="1:27" x14ac:dyDescent="0.3">
      <c r="A13" s="63" t="s">
        <v>1505</v>
      </c>
      <c r="B13" s="64">
        <f>VLOOKUP($A13,'Return Data'!$B$7:$R$2843,3,0)</f>
        <v>44376</v>
      </c>
      <c r="C13" s="65">
        <f>VLOOKUP($A13,'Return Data'!$B$7:$R$2843,4,0)</f>
        <v>2725.1453999999999</v>
      </c>
      <c r="D13" s="65">
        <f>VLOOKUP($A13,'Return Data'!$B$7:$R$2843,5,0)</f>
        <v>3.5268999999999999</v>
      </c>
      <c r="E13" s="66">
        <f t="shared" si="0"/>
        <v>14</v>
      </c>
      <c r="F13" s="65">
        <f>VLOOKUP($A13,'Return Data'!$B$7:$R$2843,6,0)</f>
        <v>3.3976000000000002</v>
      </c>
      <c r="G13" s="66">
        <f t="shared" si="1"/>
        <v>7</v>
      </c>
      <c r="H13" s="65">
        <f>VLOOKUP($A13,'Return Data'!$B$7:$R$2843,7,0)</f>
        <v>3.0508000000000002</v>
      </c>
      <c r="I13" s="66">
        <f t="shared" si="2"/>
        <v>14</v>
      </c>
      <c r="J13" s="65">
        <f>VLOOKUP($A13,'Return Data'!$B$7:$R$2843,8,0)</f>
        <v>2.4582000000000002</v>
      </c>
      <c r="K13" s="66">
        <f t="shared" si="3"/>
        <v>15</v>
      </c>
      <c r="L13" s="65">
        <f>VLOOKUP($A13,'Return Data'!$B$7:$R$2843,9,0)</f>
        <v>2.6594000000000002</v>
      </c>
      <c r="M13" s="66">
        <f t="shared" si="4"/>
        <v>20</v>
      </c>
      <c r="N13" s="65">
        <f>VLOOKUP($A13,'Return Data'!$B$7:$R$2843,10,0)</f>
        <v>2.9601999999999999</v>
      </c>
      <c r="O13" s="66">
        <f t="shared" si="5"/>
        <v>21</v>
      </c>
      <c r="P13" s="65">
        <f>VLOOKUP($A13,'Return Data'!$B$7:$R$2843,11,0)</f>
        <v>2.8628999999999998</v>
      </c>
      <c r="Q13" s="66">
        <f t="shared" si="6"/>
        <v>22</v>
      </c>
      <c r="R13" s="65">
        <f>VLOOKUP($A13,'Return Data'!$B$7:$R$2843,12,0)</f>
        <v>3.0769000000000002</v>
      </c>
      <c r="S13" s="66">
        <f t="shared" si="7"/>
        <v>22</v>
      </c>
      <c r="T13" s="65">
        <f>VLOOKUP($A13,'Return Data'!$B$7:$R$2843,13,0)</f>
        <v>3.1086</v>
      </c>
      <c r="U13" s="66">
        <f t="shared" si="8"/>
        <v>22</v>
      </c>
      <c r="V13" s="65">
        <f>VLOOKUP($A13,'Return Data'!$B$7:$R$2843,17,0)</f>
        <v>4.8342999999999998</v>
      </c>
      <c r="W13" s="66">
        <f t="shared" si="9"/>
        <v>17</v>
      </c>
      <c r="X13" s="65">
        <f>VLOOKUP($A13,'Return Data'!$B$7:$R$2843,14,0)</f>
        <v>5.0358000000000001</v>
      </c>
      <c r="Y13" s="66">
        <f t="shared" si="11"/>
        <v>12</v>
      </c>
      <c r="Z13" s="65">
        <f>VLOOKUP($A13,'Return Data'!$B$7:$R$2843,16,0)</f>
        <v>6.9485999999999999</v>
      </c>
      <c r="AA13" s="67">
        <f t="shared" si="10"/>
        <v>12</v>
      </c>
    </row>
    <row r="14" spans="1:27" x14ac:dyDescent="0.3">
      <c r="A14" s="63" t="s">
        <v>1508</v>
      </c>
      <c r="B14" s="64">
        <f>VLOOKUP($A14,'Return Data'!$B$7:$R$2843,3,0)</f>
        <v>44376</v>
      </c>
      <c r="C14" s="65">
        <f>VLOOKUP($A14,'Return Data'!$B$7:$R$2843,4,0)</f>
        <v>30.361899999999999</v>
      </c>
      <c r="D14" s="65">
        <f>VLOOKUP($A14,'Return Data'!$B$7:$R$2843,5,0)</f>
        <v>8.8981999999999992</v>
      </c>
      <c r="E14" s="66">
        <f t="shared" si="0"/>
        <v>1</v>
      </c>
      <c r="F14" s="65">
        <f>VLOOKUP($A14,'Return Data'!$B$7:$R$2843,6,0)</f>
        <v>7.7907000000000002</v>
      </c>
      <c r="G14" s="66">
        <f t="shared" si="1"/>
        <v>1</v>
      </c>
      <c r="H14" s="65">
        <f>VLOOKUP($A14,'Return Data'!$B$7:$R$2843,7,0)</f>
        <v>7.5157999999999996</v>
      </c>
      <c r="I14" s="66">
        <f t="shared" si="2"/>
        <v>1</v>
      </c>
      <c r="J14" s="65">
        <f>VLOOKUP($A14,'Return Data'!$B$7:$R$2843,8,0)</f>
        <v>22.8857</v>
      </c>
      <c r="K14" s="66">
        <f t="shared" si="3"/>
        <v>1</v>
      </c>
      <c r="L14" s="65">
        <f>VLOOKUP($A14,'Return Data'!$B$7:$R$2843,9,0)</f>
        <v>12.571899999999999</v>
      </c>
      <c r="M14" s="66">
        <f t="shared" si="4"/>
        <v>2</v>
      </c>
      <c r="N14" s="65">
        <f>VLOOKUP($A14,'Return Data'!$B$7:$R$2843,10,0)</f>
        <v>8.7253000000000007</v>
      </c>
      <c r="O14" s="66">
        <f t="shared" si="5"/>
        <v>1</v>
      </c>
      <c r="P14" s="65">
        <f>VLOOKUP($A14,'Return Data'!$B$7:$R$2843,11,0)</f>
        <v>7.9878999999999998</v>
      </c>
      <c r="Q14" s="66">
        <f t="shared" si="6"/>
        <v>1</v>
      </c>
      <c r="R14" s="65">
        <f>VLOOKUP($A14,'Return Data'!$B$7:$R$2843,12,0)</f>
        <v>7.8619000000000003</v>
      </c>
      <c r="S14" s="66">
        <f t="shared" si="7"/>
        <v>1</v>
      </c>
      <c r="T14" s="65">
        <f>VLOOKUP($A14,'Return Data'!$B$7:$R$2843,13,0)</f>
        <v>8.2529000000000003</v>
      </c>
      <c r="U14" s="66">
        <f t="shared" si="8"/>
        <v>1</v>
      </c>
      <c r="V14" s="65">
        <f>VLOOKUP($A14,'Return Data'!$B$7:$R$2843,17,0)</f>
        <v>6.3855000000000004</v>
      </c>
      <c r="W14" s="66">
        <f t="shared" si="9"/>
        <v>5</v>
      </c>
      <c r="X14" s="65">
        <f>VLOOKUP($A14,'Return Data'!$B$7:$R$2843,14,0)</f>
        <v>7.4413999999999998</v>
      </c>
      <c r="Y14" s="66">
        <f t="shared" si="11"/>
        <v>2</v>
      </c>
      <c r="Z14" s="65">
        <f>VLOOKUP($A14,'Return Data'!$B$7:$R$2843,16,0)</f>
        <v>8.5484000000000009</v>
      </c>
      <c r="AA14" s="67">
        <f t="shared" si="10"/>
        <v>1</v>
      </c>
    </row>
    <row r="15" spans="1:27" x14ac:dyDescent="0.3">
      <c r="A15" s="63" t="s">
        <v>1511</v>
      </c>
      <c r="B15" s="64">
        <f>VLOOKUP($A15,'Return Data'!$B$7:$R$2843,3,0)</f>
        <v>44376</v>
      </c>
      <c r="C15" s="65">
        <f>VLOOKUP($A15,'Return Data'!$B$7:$R$2843,4,0)</f>
        <v>11.951499999999999</v>
      </c>
      <c r="D15" s="65">
        <f>VLOOKUP($A15,'Return Data'!$B$7:$R$2843,5,0)</f>
        <v>4.5815999999999999</v>
      </c>
      <c r="E15" s="66">
        <f t="shared" si="0"/>
        <v>7</v>
      </c>
      <c r="F15" s="65">
        <f>VLOOKUP($A15,'Return Data'!$B$7:$R$2843,6,0)</f>
        <v>3.1314000000000002</v>
      </c>
      <c r="G15" s="66">
        <f t="shared" si="1"/>
        <v>13</v>
      </c>
      <c r="H15" s="65">
        <f>VLOOKUP($A15,'Return Data'!$B$7:$R$2843,7,0)</f>
        <v>3.0558000000000001</v>
      </c>
      <c r="I15" s="66">
        <f t="shared" si="2"/>
        <v>13</v>
      </c>
      <c r="J15" s="65">
        <f>VLOOKUP($A15,'Return Data'!$B$7:$R$2843,8,0)</f>
        <v>2.5110999999999999</v>
      </c>
      <c r="K15" s="66">
        <f t="shared" si="3"/>
        <v>12</v>
      </c>
      <c r="L15" s="65">
        <f>VLOOKUP($A15,'Return Data'!$B$7:$R$2843,9,0)</f>
        <v>3.2541000000000002</v>
      </c>
      <c r="M15" s="66">
        <f t="shared" si="4"/>
        <v>7</v>
      </c>
      <c r="N15" s="65">
        <f>VLOOKUP($A15,'Return Data'!$B$7:$R$2843,10,0)</f>
        <v>3.7492999999999999</v>
      </c>
      <c r="O15" s="66">
        <f t="shared" si="5"/>
        <v>6</v>
      </c>
      <c r="P15" s="65">
        <f>VLOOKUP($A15,'Return Data'!$B$7:$R$2843,11,0)</f>
        <v>3.5956000000000001</v>
      </c>
      <c r="Q15" s="66">
        <f t="shared" si="6"/>
        <v>7</v>
      </c>
      <c r="R15" s="65">
        <f>VLOOKUP($A15,'Return Data'!$B$7:$R$2843,12,0)</f>
        <v>3.9315000000000002</v>
      </c>
      <c r="S15" s="66">
        <f t="shared" si="7"/>
        <v>5</v>
      </c>
      <c r="T15" s="65">
        <f>VLOOKUP($A15,'Return Data'!$B$7:$R$2843,13,0)</f>
        <v>4.2687999999999997</v>
      </c>
      <c r="U15" s="66">
        <f t="shared" si="8"/>
        <v>6</v>
      </c>
      <c r="V15" s="65">
        <f>VLOOKUP($A15,'Return Data'!$B$7:$R$2843,17,0)</f>
        <v>5.9264999999999999</v>
      </c>
      <c r="W15" s="66">
        <f t="shared" si="9"/>
        <v>6</v>
      </c>
      <c r="X15" s="65"/>
      <c r="Y15" s="66"/>
      <c r="Z15" s="65">
        <f>VLOOKUP($A15,'Return Data'!$B$7:$R$2843,16,0)</f>
        <v>6.6614000000000004</v>
      </c>
      <c r="AA15" s="67">
        <f t="shared" si="10"/>
        <v>14</v>
      </c>
    </row>
    <row r="16" spans="1:27" x14ac:dyDescent="0.3">
      <c r="A16" s="63" t="s">
        <v>1513</v>
      </c>
      <c r="B16" s="64">
        <f>VLOOKUP($A16,'Return Data'!$B$7:$R$2843,3,0)</f>
        <v>44376</v>
      </c>
      <c r="C16" s="65">
        <f>VLOOKUP($A16,'Return Data'!$B$7:$R$2843,4,0)</f>
        <v>1066.5763999999999</v>
      </c>
      <c r="D16" s="65">
        <f>VLOOKUP($A16,'Return Data'!$B$7:$R$2843,5,0)</f>
        <v>4.5793999999999997</v>
      </c>
      <c r="E16" s="66">
        <f t="shared" si="0"/>
        <v>8</v>
      </c>
      <c r="F16" s="65">
        <f>VLOOKUP($A16,'Return Data'!$B$7:$R$2843,6,0)</f>
        <v>3.9603000000000002</v>
      </c>
      <c r="G16" s="66">
        <f t="shared" si="1"/>
        <v>3</v>
      </c>
      <c r="H16" s="65">
        <f>VLOOKUP($A16,'Return Data'!$B$7:$R$2843,7,0)</f>
        <v>3.3915999999999999</v>
      </c>
      <c r="I16" s="66">
        <f t="shared" si="2"/>
        <v>6</v>
      </c>
      <c r="J16" s="65">
        <f>VLOOKUP($A16,'Return Data'!$B$7:$R$2843,8,0)</f>
        <v>2.8210000000000002</v>
      </c>
      <c r="K16" s="66">
        <f t="shared" si="3"/>
        <v>10</v>
      </c>
      <c r="L16" s="65">
        <f>VLOOKUP($A16,'Return Data'!$B$7:$R$2843,9,0)</f>
        <v>3.1389999999999998</v>
      </c>
      <c r="M16" s="66">
        <f t="shared" si="4"/>
        <v>12</v>
      </c>
      <c r="N16" s="65">
        <f>VLOOKUP($A16,'Return Data'!$B$7:$R$2843,10,0)</f>
        <v>3.3889999999999998</v>
      </c>
      <c r="O16" s="66">
        <f t="shared" si="5"/>
        <v>11</v>
      </c>
      <c r="P16" s="65">
        <f>VLOOKUP($A16,'Return Data'!$B$7:$R$2843,11,0)</f>
        <v>3.3761999999999999</v>
      </c>
      <c r="Q16" s="66">
        <f t="shared" si="6"/>
        <v>8</v>
      </c>
      <c r="R16" s="65">
        <f>VLOOKUP($A16,'Return Data'!$B$7:$R$2843,12,0)</f>
        <v>3.5609000000000002</v>
      </c>
      <c r="S16" s="66">
        <f t="shared" si="7"/>
        <v>11</v>
      </c>
      <c r="T16" s="65">
        <f>VLOOKUP($A16,'Return Data'!$B$7:$R$2843,13,0)</f>
        <v>3.6945000000000001</v>
      </c>
      <c r="U16" s="66">
        <f t="shared" si="8"/>
        <v>14</v>
      </c>
      <c r="V16" s="65"/>
      <c r="W16" s="66"/>
      <c r="X16" s="65"/>
      <c r="Y16" s="66"/>
      <c r="Z16" s="65">
        <f>VLOOKUP($A16,'Return Data'!$B$7:$R$2843,16,0)</f>
        <v>4.6555</v>
      </c>
      <c r="AA16" s="67">
        <f t="shared" si="10"/>
        <v>22</v>
      </c>
    </row>
    <row r="17" spans="1:27" x14ac:dyDescent="0.3">
      <c r="A17" s="63" t="s">
        <v>1514</v>
      </c>
      <c r="B17" s="64">
        <f>VLOOKUP($A17,'Return Data'!$B$7:$R$2843,3,0)</f>
        <v>44376</v>
      </c>
      <c r="C17" s="65">
        <f>VLOOKUP($A17,'Return Data'!$B$7:$R$2843,4,0)</f>
        <v>21.791499999999999</v>
      </c>
      <c r="D17" s="65">
        <f>VLOOKUP($A17,'Return Data'!$B$7:$R$2843,5,0)</f>
        <v>3.5177999999999998</v>
      </c>
      <c r="E17" s="66">
        <f t="shared" si="0"/>
        <v>15</v>
      </c>
      <c r="F17" s="65">
        <f>VLOOKUP($A17,'Return Data'!$B$7:$R$2843,6,0)</f>
        <v>3.1835</v>
      </c>
      <c r="G17" s="66">
        <f t="shared" si="1"/>
        <v>9</v>
      </c>
      <c r="H17" s="65">
        <f>VLOOKUP($A17,'Return Data'!$B$7:$R$2843,7,0)</f>
        <v>3.1364999999999998</v>
      </c>
      <c r="I17" s="66">
        <f t="shared" si="2"/>
        <v>12</v>
      </c>
      <c r="J17" s="65">
        <f>VLOOKUP($A17,'Return Data'!$B$7:$R$2843,8,0)</f>
        <v>2.9944000000000002</v>
      </c>
      <c r="K17" s="66">
        <f t="shared" si="3"/>
        <v>6</v>
      </c>
      <c r="L17" s="65">
        <f>VLOOKUP($A17,'Return Data'!$B$7:$R$2843,9,0)</f>
        <v>3.9076</v>
      </c>
      <c r="M17" s="66">
        <f t="shared" si="4"/>
        <v>3</v>
      </c>
      <c r="N17" s="65">
        <f>VLOOKUP($A17,'Return Data'!$B$7:$R$2843,10,0)</f>
        <v>4.367</v>
      </c>
      <c r="O17" s="66">
        <f t="shared" si="5"/>
        <v>4</v>
      </c>
      <c r="P17" s="65">
        <f>VLOOKUP($A17,'Return Data'!$B$7:$R$2843,11,0)</f>
        <v>4.1443000000000003</v>
      </c>
      <c r="Q17" s="66">
        <f t="shared" si="6"/>
        <v>3</v>
      </c>
      <c r="R17" s="65">
        <f>VLOOKUP($A17,'Return Data'!$B$7:$R$2843,12,0)</f>
        <v>4.5526999999999997</v>
      </c>
      <c r="S17" s="66">
        <f t="shared" si="7"/>
        <v>3</v>
      </c>
      <c r="T17" s="65">
        <f>VLOOKUP($A17,'Return Data'!$B$7:$R$2843,13,0)</f>
        <v>5.0517000000000003</v>
      </c>
      <c r="U17" s="66">
        <f t="shared" si="8"/>
        <v>3</v>
      </c>
      <c r="V17" s="65">
        <f>VLOOKUP($A17,'Return Data'!$B$7:$R$2843,17,0)</f>
        <v>6.4096000000000002</v>
      </c>
      <c r="W17" s="66">
        <f t="shared" si="9"/>
        <v>4</v>
      </c>
      <c r="X17" s="65">
        <f>VLOOKUP($A17,'Return Data'!$B$7:$R$2843,14,0)</f>
        <v>7.0263999999999998</v>
      </c>
      <c r="Y17" s="66">
        <f t="shared" si="11"/>
        <v>4</v>
      </c>
      <c r="Z17" s="65">
        <f>VLOOKUP($A17,'Return Data'!$B$7:$R$2843,16,0)</f>
        <v>7.9646999999999997</v>
      </c>
      <c r="AA17" s="67">
        <f t="shared" si="10"/>
        <v>3</v>
      </c>
    </row>
    <row r="18" spans="1:27" x14ac:dyDescent="0.3">
      <c r="A18" s="63" t="s">
        <v>1516</v>
      </c>
      <c r="B18" s="64">
        <f>VLOOKUP($A18,'Return Data'!$B$7:$R$2843,3,0)</f>
        <v>44376</v>
      </c>
      <c r="C18" s="65">
        <f>VLOOKUP($A18,'Return Data'!$B$7:$R$2843,4,0)</f>
        <v>2184.5884999999998</v>
      </c>
      <c r="D18" s="65">
        <f>VLOOKUP($A18,'Return Data'!$B$7:$R$2843,5,0)</f>
        <v>6.8215000000000003</v>
      </c>
      <c r="E18" s="66">
        <f t="shared" si="0"/>
        <v>2</v>
      </c>
      <c r="F18" s="65">
        <f>VLOOKUP($A18,'Return Data'!$B$7:$R$2843,6,0)</f>
        <v>5.0365000000000002</v>
      </c>
      <c r="G18" s="66">
        <f t="shared" si="1"/>
        <v>2</v>
      </c>
      <c r="H18" s="65">
        <f>VLOOKUP($A18,'Return Data'!$B$7:$R$2843,7,0)</f>
        <v>4.0388000000000002</v>
      </c>
      <c r="I18" s="66">
        <f t="shared" si="2"/>
        <v>2</v>
      </c>
      <c r="J18" s="65">
        <f>VLOOKUP($A18,'Return Data'!$B$7:$R$2843,8,0)</f>
        <v>3.1494</v>
      </c>
      <c r="K18" s="66">
        <f t="shared" si="3"/>
        <v>4</v>
      </c>
      <c r="L18" s="65">
        <f>VLOOKUP($A18,'Return Data'!$B$7:$R$2843,9,0)</f>
        <v>3.1553</v>
      </c>
      <c r="M18" s="66">
        <f t="shared" si="4"/>
        <v>11</v>
      </c>
      <c r="N18" s="65">
        <f>VLOOKUP($A18,'Return Data'!$B$7:$R$2843,10,0)</f>
        <v>3.3233999999999999</v>
      </c>
      <c r="O18" s="66">
        <f t="shared" si="5"/>
        <v>14</v>
      </c>
      <c r="P18" s="65">
        <f>VLOOKUP($A18,'Return Data'!$B$7:$R$2843,11,0)</f>
        <v>3.3477000000000001</v>
      </c>
      <c r="Q18" s="66">
        <f t="shared" si="6"/>
        <v>9</v>
      </c>
      <c r="R18" s="65">
        <f>VLOOKUP($A18,'Return Data'!$B$7:$R$2843,12,0)</f>
        <v>3.9003000000000001</v>
      </c>
      <c r="S18" s="66">
        <f t="shared" si="7"/>
        <v>6</v>
      </c>
      <c r="T18" s="65">
        <f>VLOOKUP($A18,'Return Data'!$B$7:$R$2843,13,0)</f>
        <v>4.3185000000000002</v>
      </c>
      <c r="U18" s="66">
        <f t="shared" si="8"/>
        <v>5</v>
      </c>
      <c r="V18" s="65">
        <f>VLOOKUP($A18,'Return Data'!$B$7:$R$2843,17,0)</f>
        <v>7.4549000000000003</v>
      </c>
      <c r="W18" s="66">
        <f t="shared" si="9"/>
        <v>2</v>
      </c>
      <c r="X18" s="65">
        <f>VLOOKUP($A18,'Return Data'!$B$7:$R$2843,14,0)</f>
        <v>5.7721999999999998</v>
      </c>
      <c r="Y18" s="66">
        <f t="shared" si="11"/>
        <v>10</v>
      </c>
      <c r="Z18" s="65">
        <f>VLOOKUP($A18,'Return Data'!$B$7:$R$2843,16,0)</f>
        <v>7.4839000000000002</v>
      </c>
      <c r="AA18" s="67">
        <f t="shared" si="10"/>
        <v>7</v>
      </c>
    </row>
    <row r="19" spans="1:27" x14ac:dyDescent="0.3">
      <c r="A19" s="63" t="s">
        <v>1519</v>
      </c>
      <c r="B19" s="64">
        <f>VLOOKUP($A19,'Return Data'!$B$7:$R$2843,3,0)</f>
        <v>44376</v>
      </c>
      <c r="C19" s="65">
        <f>VLOOKUP($A19,'Return Data'!$B$7:$R$2843,4,0)</f>
        <v>12.0166</v>
      </c>
      <c r="D19" s="65">
        <f>VLOOKUP($A19,'Return Data'!$B$7:$R$2843,5,0)</f>
        <v>3.0377000000000001</v>
      </c>
      <c r="E19" s="66">
        <f t="shared" si="0"/>
        <v>18</v>
      </c>
      <c r="F19" s="65">
        <f>VLOOKUP($A19,'Return Data'!$B$7:$R$2843,6,0)</f>
        <v>3.0385</v>
      </c>
      <c r="G19" s="66">
        <f t="shared" si="1"/>
        <v>14</v>
      </c>
      <c r="H19" s="65">
        <f>VLOOKUP($A19,'Return Data'!$B$7:$R$2843,7,0)</f>
        <v>3.4302999999999999</v>
      </c>
      <c r="I19" s="66">
        <f t="shared" si="2"/>
        <v>5</v>
      </c>
      <c r="J19" s="65">
        <f>VLOOKUP($A19,'Return Data'!$B$7:$R$2843,8,0)</f>
        <v>2.8235999999999999</v>
      </c>
      <c r="K19" s="66">
        <f t="shared" si="3"/>
        <v>9</v>
      </c>
      <c r="L19" s="65">
        <f>VLOOKUP($A19,'Return Data'!$B$7:$R$2843,9,0)</f>
        <v>3.0647000000000002</v>
      </c>
      <c r="M19" s="66">
        <f t="shared" si="4"/>
        <v>15</v>
      </c>
      <c r="N19" s="65">
        <f>VLOOKUP($A19,'Return Data'!$B$7:$R$2843,10,0)</f>
        <v>3.4291</v>
      </c>
      <c r="O19" s="66">
        <f t="shared" si="5"/>
        <v>9</v>
      </c>
      <c r="P19" s="65">
        <f>VLOOKUP($A19,'Return Data'!$B$7:$R$2843,11,0)</f>
        <v>3.2012</v>
      </c>
      <c r="Q19" s="66">
        <f t="shared" si="6"/>
        <v>16</v>
      </c>
      <c r="R19" s="65">
        <f>VLOOKUP($A19,'Return Data'!$B$7:$R$2843,12,0)</f>
        <v>3.4186999999999999</v>
      </c>
      <c r="S19" s="66">
        <f t="shared" si="7"/>
        <v>17</v>
      </c>
      <c r="T19" s="65">
        <f>VLOOKUP($A19,'Return Data'!$B$7:$R$2843,13,0)</f>
        <v>3.4824999999999999</v>
      </c>
      <c r="U19" s="66">
        <f t="shared" si="8"/>
        <v>16</v>
      </c>
      <c r="V19" s="65">
        <f>VLOOKUP($A19,'Return Data'!$B$7:$R$2843,17,0)</f>
        <v>5.5115999999999996</v>
      </c>
      <c r="W19" s="66">
        <f t="shared" si="9"/>
        <v>9</v>
      </c>
      <c r="X19" s="65"/>
      <c r="Y19" s="66"/>
      <c r="Z19" s="65">
        <f>VLOOKUP($A19,'Return Data'!$B$7:$R$2843,16,0)</f>
        <v>6.4237000000000002</v>
      </c>
      <c r="AA19" s="67">
        <f t="shared" si="10"/>
        <v>15</v>
      </c>
    </row>
    <row r="20" spans="1:27" x14ac:dyDescent="0.3">
      <c r="A20" s="63" t="s">
        <v>1522</v>
      </c>
      <c r="B20" s="64">
        <f>VLOOKUP($A20,'Return Data'!$B$7:$R$2843,3,0)</f>
        <v>44376</v>
      </c>
      <c r="C20" s="65">
        <f>VLOOKUP($A20,'Return Data'!$B$7:$R$2843,4,0)</f>
        <v>2145.6945000000001</v>
      </c>
      <c r="D20" s="65">
        <f>VLOOKUP($A20,'Return Data'!$B$7:$R$2843,5,0)</f>
        <v>2.8818999999999999</v>
      </c>
      <c r="E20" s="66">
        <f t="shared" si="0"/>
        <v>21</v>
      </c>
      <c r="F20" s="65">
        <f>VLOOKUP($A20,'Return Data'!$B$7:$R$2843,6,0)</f>
        <v>2.8986999999999998</v>
      </c>
      <c r="G20" s="66">
        <f t="shared" si="1"/>
        <v>18</v>
      </c>
      <c r="H20" s="65">
        <f>VLOOKUP($A20,'Return Data'!$B$7:$R$2843,7,0)</f>
        <v>2.6456</v>
      </c>
      <c r="I20" s="66">
        <f t="shared" si="2"/>
        <v>20</v>
      </c>
      <c r="J20" s="65">
        <f>VLOOKUP($A20,'Return Data'!$B$7:$R$2843,8,0)</f>
        <v>2.2629000000000001</v>
      </c>
      <c r="K20" s="66">
        <f t="shared" si="3"/>
        <v>21</v>
      </c>
      <c r="L20" s="65">
        <f>VLOOKUP($A20,'Return Data'!$B$7:$R$2843,9,0)</f>
        <v>2.6537000000000002</v>
      </c>
      <c r="M20" s="66">
        <f t="shared" si="4"/>
        <v>21</v>
      </c>
      <c r="N20" s="65">
        <f>VLOOKUP($A20,'Return Data'!$B$7:$R$2843,10,0)</f>
        <v>3.0619000000000001</v>
      </c>
      <c r="O20" s="66">
        <f t="shared" si="5"/>
        <v>20</v>
      </c>
      <c r="P20" s="65">
        <f>VLOOKUP($A20,'Return Data'!$B$7:$R$2843,11,0)</f>
        <v>2.9965000000000002</v>
      </c>
      <c r="Q20" s="66">
        <f t="shared" si="6"/>
        <v>21</v>
      </c>
      <c r="R20" s="65">
        <f>VLOOKUP($A20,'Return Data'!$B$7:$R$2843,12,0)</f>
        <v>3.1934999999999998</v>
      </c>
      <c r="S20" s="66">
        <f t="shared" si="7"/>
        <v>21</v>
      </c>
      <c r="T20" s="65">
        <f>VLOOKUP($A20,'Return Data'!$B$7:$R$2843,13,0)</f>
        <v>3.2480000000000002</v>
      </c>
      <c r="U20" s="66">
        <f t="shared" si="8"/>
        <v>21</v>
      </c>
      <c r="V20" s="65">
        <f>VLOOKUP($A20,'Return Data'!$B$7:$R$2843,17,0)</f>
        <v>5.1082000000000001</v>
      </c>
      <c r="W20" s="66">
        <f t="shared" si="9"/>
        <v>14</v>
      </c>
      <c r="X20" s="65">
        <f>VLOOKUP($A20,'Return Data'!$B$7:$R$2843,14,0)</f>
        <v>6.0126999999999997</v>
      </c>
      <c r="Y20" s="66">
        <f t="shared" si="11"/>
        <v>8</v>
      </c>
      <c r="Z20" s="65">
        <f>VLOOKUP($A20,'Return Data'!$B$7:$R$2843,16,0)</f>
        <v>7.5388999999999999</v>
      </c>
      <c r="AA20" s="67">
        <f t="shared" si="10"/>
        <v>5</v>
      </c>
    </row>
    <row r="21" spans="1:27" x14ac:dyDescent="0.3">
      <c r="A21" s="63" t="s">
        <v>1526</v>
      </c>
      <c r="B21" s="64">
        <f>VLOOKUP($A21,'Return Data'!$B$7:$R$2843,3,0)</f>
        <v>44376</v>
      </c>
      <c r="C21" s="65">
        <f>VLOOKUP($A21,'Return Data'!$B$7:$R$2843,4,0)</f>
        <v>33.992699999999999</v>
      </c>
      <c r="D21" s="65">
        <f>VLOOKUP($A21,'Return Data'!$B$7:$R$2843,5,0)</f>
        <v>2.3624000000000001</v>
      </c>
      <c r="E21" s="66">
        <f t="shared" si="0"/>
        <v>25</v>
      </c>
      <c r="F21" s="65">
        <f>VLOOKUP($A21,'Return Data'!$B$7:$R$2843,6,0)</f>
        <v>2.2555000000000001</v>
      </c>
      <c r="G21" s="66">
        <f t="shared" si="1"/>
        <v>25</v>
      </c>
      <c r="H21" s="65">
        <f>VLOOKUP($A21,'Return Data'!$B$7:$R$2843,7,0)</f>
        <v>2.7471999999999999</v>
      </c>
      <c r="I21" s="66">
        <f t="shared" si="2"/>
        <v>18</v>
      </c>
      <c r="J21" s="65">
        <f>VLOOKUP($A21,'Return Data'!$B$7:$R$2843,8,0)</f>
        <v>2.2568000000000001</v>
      </c>
      <c r="K21" s="66">
        <f t="shared" si="3"/>
        <v>22</v>
      </c>
      <c r="L21" s="65">
        <f>VLOOKUP($A21,'Return Data'!$B$7:$R$2843,9,0)</f>
        <v>3.0853000000000002</v>
      </c>
      <c r="M21" s="66">
        <f t="shared" si="4"/>
        <v>14</v>
      </c>
      <c r="N21" s="65">
        <f>VLOOKUP($A21,'Return Data'!$B$7:$R$2843,10,0)</f>
        <v>3.2658</v>
      </c>
      <c r="O21" s="66">
        <f t="shared" si="5"/>
        <v>17</v>
      </c>
      <c r="P21" s="65">
        <f>VLOOKUP($A21,'Return Data'!$B$7:$R$2843,11,0)</f>
        <v>3.1288999999999998</v>
      </c>
      <c r="Q21" s="66">
        <f t="shared" si="6"/>
        <v>17</v>
      </c>
      <c r="R21" s="65">
        <f>VLOOKUP($A21,'Return Data'!$B$7:$R$2843,12,0)</f>
        <v>3.4967999999999999</v>
      </c>
      <c r="S21" s="66">
        <f t="shared" si="7"/>
        <v>15</v>
      </c>
      <c r="T21" s="65">
        <f>VLOOKUP($A21,'Return Data'!$B$7:$R$2843,13,0)</f>
        <v>3.7109000000000001</v>
      </c>
      <c r="U21" s="66">
        <f t="shared" si="8"/>
        <v>12</v>
      </c>
      <c r="V21" s="65">
        <f>VLOOKUP($A21,'Return Data'!$B$7:$R$2843,17,0)</f>
        <v>5.5636000000000001</v>
      </c>
      <c r="W21" s="66">
        <f t="shared" si="9"/>
        <v>8</v>
      </c>
      <c r="X21" s="65">
        <f>VLOOKUP($A21,'Return Data'!$B$7:$R$2843,14,0)</f>
        <v>6.3776000000000002</v>
      </c>
      <c r="Y21" s="66">
        <f t="shared" si="11"/>
        <v>6</v>
      </c>
      <c r="Z21" s="65">
        <f>VLOOKUP($A21,'Return Data'!$B$7:$R$2843,16,0)</f>
        <v>7.5141999999999998</v>
      </c>
      <c r="AA21" s="67">
        <f t="shared" si="10"/>
        <v>6</v>
      </c>
    </row>
    <row r="22" spans="1:27" x14ac:dyDescent="0.3">
      <c r="A22" s="63" t="s">
        <v>1528</v>
      </c>
      <c r="B22" s="64">
        <f>VLOOKUP($A22,'Return Data'!$B$7:$R$2843,3,0)</f>
        <v>44376</v>
      </c>
      <c r="C22" s="65">
        <f>VLOOKUP($A22,'Return Data'!$B$7:$R$2843,4,0)</f>
        <v>34.503500000000003</v>
      </c>
      <c r="D22" s="65">
        <f>VLOOKUP($A22,'Return Data'!$B$7:$R$2843,5,0)</f>
        <v>4.7610000000000001</v>
      </c>
      <c r="E22" s="66">
        <f t="shared" si="0"/>
        <v>6</v>
      </c>
      <c r="F22" s="65">
        <f>VLOOKUP($A22,'Return Data'!$B$7:$R$2843,6,0)</f>
        <v>3.7305000000000001</v>
      </c>
      <c r="G22" s="66">
        <f t="shared" si="1"/>
        <v>4</v>
      </c>
      <c r="H22" s="65">
        <f>VLOOKUP($A22,'Return Data'!$B$7:$R$2843,7,0)</f>
        <v>3.6446000000000001</v>
      </c>
      <c r="I22" s="66">
        <f t="shared" si="2"/>
        <v>3</v>
      </c>
      <c r="J22" s="65">
        <f>VLOOKUP($A22,'Return Data'!$B$7:$R$2843,8,0)</f>
        <v>2.9275000000000002</v>
      </c>
      <c r="K22" s="66">
        <f t="shared" si="3"/>
        <v>8</v>
      </c>
      <c r="L22" s="65">
        <f>VLOOKUP($A22,'Return Data'!$B$7:$R$2843,9,0)</f>
        <v>3.1160000000000001</v>
      </c>
      <c r="M22" s="66">
        <f t="shared" si="4"/>
        <v>13</v>
      </c>
      <c r="N22" s="65">
        <f>VLOOKUP($A22,'Return Data'!$B$7:$R$2843,10,0)</f>
        <v>3.2974000000000001</v>
      </c>
      <c r="O22" s="66">
        <f t="shared" si="5"/>
        <v>15</v>
      </c>
      <c r="P22" s="65">
        <f>VLOOKUP($A22,'Return Data'!$B$7:$R$2843,11,0)</f>
        <v>3.278</v>
      </c>
      <c r="Q22" s="66">
        <f t="shared" si="6"/>
        <v>13</v>
      </c>
      <c r="R22" s="65">
        <f>VLOOKUP($A22,'Return Data'!$B$7:$R$2843,12,0)</f>
        <v>3.4213</v>
      </c>
      <c r="S22" s="66">
        <f t="shared" si="7"/>
        <v>16</v>
      </c>
      <c r="T22" s="65">
        <f>VLOOKUP($A22,'Return Data'!$B$7:$R$2843,13,0)</f>
        <v>3.4557000000000002</v>
      </c>
      <c r="U22" s="66">
        <f t="shared" si="8"/>
        <v>17</v>
      </c>
      <c r="V22" s="65">
        <f>VLOOKUP($A22,'Return Data'!$B$7:$R$2843,17,0)</f>
        <v>5.3822000000000001</v>
      </c>
      <c r="W22" s="66">
        <f t="shared" si="9"/>
        <v>10</v>
      </c>
      <c r="X22" s="65">
        <f>VLOOKUP($A22,'Return Data'!$B$7:$R$2843,14,0)</f>
        <v>6.2161</v>
      </c>
      <c r="Y22" s="66">
        <f t="shared" si="11"/>
        <v>7</v>
      </c>
      <c r="Z22" s="65">
        <f>VLOOKUP($A22,'Return Data'!$B$7:$R$2843,16,0)</f>
        <v>3.8384999999999998</v>
      </c>
      <c r="AA22" s="67">
        <f t="shared" si="10"/>
        <v>27</v>
      </c>
    </row>
    <row r="23" spans="1:27" x14ac:dyDescent="0.3">
      <c r="A23" s="63" t="s">
        <v>1531</v>
      </c>
      <c r="B23" s="64">
        <f>VLOOKUP($A23,'Return Data'!$B$7:$R$2843,3,0)</f>
        <v>44376</v>
      </c>
      <c r="C23" s="65">
        <f>VLOOKUP($A23,'Return Data'!$B$7:$R$2843,4,0)</f>
        <v>1064.2322999999999</v>
      </c>
      <c r="D23" s="65">
        <f>VLOOKUP($A23,'Return Data'!$B$7:$R$2843,5,0)</f>
        <v>6.0098000000000003</v>
      </c>
      <c r="E23" s="66">
        <f t="shared" si="0"/>
        <v>3</v>
      </c>
      <c r="F23" s="65">
        <f>VLOOKUP($A23,'Return Data'!$B$7:$R$2843,6,0)</f>
        <v>3.1333000000000002</v>
      </c>
      <c r="G23" s="66">
        <f t="shared" si="1"/>
        <v>12</v>
      </c>
      <c r="H23" s="65">
        <f>VLOOKUP($A23,'Return Data'!$B$7:$R$2843,7,0)</f>
        <v>3.3677000000000001</v>
      </c>
      <c r="I23" s="66">
        <f t="shared" si="2"/>
        <v>9</v>
      </c>
      <c r="J23" s="65">
        <f>VLOOKUP($A23,'Return Data'!$B$7:$R$2843,8,0)</f>
        <v>3.2080000000000002</v>
      </c>
      <c r="K23" s="66">
        <f t="shared" si="3"/>
        <v>3</v>
      </c>
      <c r="L23" s="65">
        <f>VLOOKUP($A23,'Return Data'!$B$7:$R$2843,9,0)</f>
        <v>3.1888999999999998</v>
      </c>
      <c r="M23" s="66">
        <f t="shared" si="4"/>
        <v>8</v>
      </c>
      <c r="N23" s="65">
        <f>VLOOKUP($A23,'Return Data'!$B$7:$R$2843,10,0)</f>
        <v>3.2837000000000001</v>
      </c>
      <c r="O23" s="66">
        <f t="shared" si="5"/>
        <v>16</v>
      </c>
      <c r="P23" s="65">
        <f>VLOOKUP($A23,'Return Data'!$B$7:$R$2843,11,0)</f>
        <v>3.0838000000000001</v>
      </c>
      <c r="Q23" s="66">
        <f t="shared" si="6"/>
        <v>18</v>
      </c>
      <c r="R23" s="65">
        <f>VLOOKUP($A23,'Return Data'!$B$7:$R$2843,12,0)</f>
        <v>3.2879999999999998</v>
      </c>
      <c r="S23" s="66">
        <f t="shared" si="7"/>
        <v>18</v>
      </c>
      <c r="T23" s="65">
        <f>VLOOKUP($A23,'Return Data'!$B$7:$R$2843,13,0)</f>
        <v>3.3895</v>
      </c>
      <c r="U23" s="66">
        <f t="shared" si="8"/>
        <v>18</v>
      </c>
      <c r="V23" s="65"/>
      <c r="W23" s="66"/>
      <c r="X23" s="65"/>
      <c r="Y23" s="66"/>
      <c r="Z23" s="65">
        <f>VLOOKUP($A23,'Return Data'!$B$7:$R$2843,16,0)</f>
        <v>3.9954000000000001</v>
      </c>
      <c r="AA23" s="67">
        <f t="shared" si="10"/>
        <v>26</v>
      </c>
    </row>
    <row r="24" spans="1:27" x14ac:dyDescent="0.3">
      <c r="A24" s="63" t="s">
        <v>1533</v>
      </c>
      <c r="B24" s="64">
        <f>VLOOKUP($A24,'Return Data'!$B$7:$R$2843,3,0)</f>
        <v>44376</v>
      </c>
      <c r="C24" s="65">
        <f>VLOOKUP($A24,'Return Data'!$B$7:$R$2843,4,0)</f>
        <v>1089.7435</v>
      </c>
      <c r="D24" s="65">
        <f>VLOOKUP($A24,'Return Data'!$B$7:$R$2843,5,0)</f>
        <v>3.6076999999999999</v>
      </c>
      <c r="E24" s="66">
        <f t="shared" si="0"/>
        <v>13</v>
      </c>
      <c r="F24" s="65">
        <f>VLOOKUP($A24,'Return Data'!$B$7:$R$2843,6,0)</f>
        <v>3.2652000000000001</v>
      </c>
      <c r="G24" s="66">
        <f t="shared" si="1"/>
        <v>8</v>
      </c>
      <c r="H24" s="65">
        <f>VLOOKUP($A24,'Return Data'!$B$7:$R$2843,7,0)</f>
        <v>3.3845999999999998</v>
      </c>
      <c r="I24" s="66">
        <f t="shared" si="2"/>
        <v>7</v>
      </c>
      <c r="J24" s="65">
        <f>VLOOKUP($A24,'Return Data'!$B$7:$R$2843,8,0)</f>
        <v>2.9434</v>
      </c>
      <c r="K24" s="66">
        <f t="shared" si="3"/>
        <v>7</v>
      </c>
      <c r="L24" s="65">
        <f>VLOOKUP($A24,'Return Data'!$B$7:$R$2843,9,0)</f>
        <v>3.1806000000000001</v>
      </c>
      <c r="M24" s="66">
        <f t="shared" si="4"/>
        <v>9</v>
      </c>
      <c r="N24" s="65">
        <f>VLOOKUP($A24,'Return Data'!$B$7:$R$2843,10,0)</f>
        <v>3.4756</v>
      </c>
      <c r="O24" s="66">
        <f t="shared" si="5"/>
        <v>8</v>
      </c>
      <c r="P24" s="65">
        <f>VLOOKUP($A24,'Return Data'!$B$7:$R$2843,11,0)</f>
        <v>3.2124000000000001</v>
      </c>
      <c r="Q24" s="66">
        <f t="shared" si="6"/>
        <v>15</v>
      </c>
      <c r="R24" s="65">
        <f>VLOOKUP($A24,'Return Data'!$B$7:$R$2843,12,0)</f>
        <v>3.5068000000000001</v>
      </c>
      <c r="S24" s="66">
        <f t="shared" si="7"/>
        <v>14</v>
      </c>
      <c r="T24" s="65">
        <f>VLOOKUP($A24,'Return Data'!$B$7:$R$2843,13,0)</f>
        <v>3.6983000000000001</v>
      </c>
      <c r="U24" s="66">
        <f t="shared" si="8"/>
        <v>13</v>
      </c>
      <c r="V24" s="65"/>
      <c r="W24" s="66"/>
      <c r="X24" s="65"/>
      <c r="Y24" s="66"/>
      <c r="Z24" s="65">
        <f>VLOOKUP($A24,'Return Data'!$B$7:$R$2843,16,0)</f>
        <v>5.1810999999999998</v>
      </c>
      <c r="AA24" s="67">
        <f t="shared" si="10"/>
        <v>21</v>
      </c>
    </row>
    <row r="25" spans="1:27" x14ac:dyDescent="0.3">
      <c r="A25" s="63" t="s">
        <v>1535</v>
      </c>
      <c r="B25" s="64">
        <f>VLOOKUP($A25,'Return Data'!$B$7:$R$2843,3,0)</f>
        <v>44376</v>
      </c>
      <c r="C25" s="65">
        <f>VLOOKUP($A25,'Return Data'!$B$7:$R$2843,4,0)</f>
        <v>13.6084</v>
      </c>
      <c r="D25" s="65">
        <f>VLOOKUP($A25,'Return Data'!$B$7:$R$2843,5,0)</f>
        <v>2.9506000000000001</v>
      </c>
      <c r="E25" s="66">
        <f t="shared" si="0"/>
        <v>19</v>
      </c>
      <c r="F25" s="65">
        <f>VLOOKUP($A25,'Return Data'!$B$7:$R$2843,6,0)</f>
        <v>3.1526000000000001</v>
      </c>
      <c r="G25" s="66">
        <f t="shared" si="1"/>
        <v>10</v>
      </c>
      <c r="H25" s="65">
        <f>VLOOKUP($A25,'Return Data'!$B$7:$R$2843,7,0)</f>
        <v>2.0316000000000001</v>
      </c>
      <c r="I25" s="66">
        <f t="shared" si="2"/>
        <v>25</v>
      </c>
      <c r="J25" s="65">
        <f>VLOOKUP($A25,'Return Data'!$B$7:$R$2843,8,0)</f>
        <v>0.70909999999999995</v>
      </c>
      <c r="K25" s="66">
        <f t="shared" si="3"/>
        <v>26</v>
      </c>
      <c r="L25" s="65">
        <f>VLOOKUP($A25,'Return Data'!$B$7:$R$2843,9,0)</f>
        <v>1.7209000000000001</v>
      </c>
      <c r="M25" s="66">
        <f t="shared" si="4"/>
        <v>26</v>
      </c>
      <c r="N25" s="65">
        <f>VLOOKUP($A25,'Return Data'!$B$7:$R$2843,10,0)</f>
        <v>2.1377999999999999</v>
      </c>
      <c r="O25" s="66">
        <f t="shared" si="5"/>
        <v>26</v>
      </c>
      <c r="P25" s="65">
        <f>VLOOKUP($A25,'Return Data'!$B$7:$R$2843,11,0)</f>
        <v>2.2081</v>
      </c>
      <c r="Q25" s="66">
        <f t="shared" si="6"/>
        <v>26</v>
      </c>
      <c r="R25" s="65">
        <f>VLOOKUP($A25,'Return Data'!$B$7:$R$2843,12,0)</f>
        <v>2.6398999999999999</v>
      </c>
      <c r="S25" s="66">
        <f t="shared" si="7"/>
        <v>25</v>
      </c>
      <c r="T25" s="65">
        <f>VLOOKUP($A25,'Return Data'!$B$7:$R$2843,13,0)</f>
        <v>2.7591999999999999</v>
      </c>
      <c r="U25" s="66">
        <f t="shared" si="8"/>
        <v>25</v>
      </c>
      <c r="V25" s="65">
        <f>VLOOKUP($A25,'Return Data'!$B$7:$R$2843,17,0)</f>
        <v>4.1802999999999999</v>
      </c>
      <c r="W25" s="66">
        <f t="shared" si="9"/>
        <v>20</v>
      </c>
      <c r="X25" s="65">
        <f>VLOOKUP($A25,'Return Data'!$B$7:$R$2843,14,0)</f>
        <v>-1.3899999999999999E-2</v>
      </c>
      <c r="Y25" s="66">
        <f t="shared" si="11"/>
        <v>17</v>
      </c>
      <c r="Z25" s="65">
        <f>VLOOKUP($A25,'Return Data'!$B$7:$R$2843,16,0)</f>
        <v>4.0204000000000004</v>
      </c>
      <c r="AA25" s="67">
        <f t="shared" si="10"/>
        <v>25</v>
      </c>
    </row>
    <row r="26" spans="1:27" x14ac:dyDescent="0.3">
      <c r="A26" s="63" t="s">
        <v>2026</v>
      </c>
      <c r="B26" s="64">
        <f>VLOOKUP($A26,'Return Data'!$B$7:$R$2843,3,0)</f>
        <v>44376</v>
      </c>
      <c r="C26" s="65">
        <f>VLOOKUP($A26,'Return Data'!$B$7:$R$2843,4,0)</f>
        <v>2203.4695000000002</v>
      </c>
      <c r="D26" s="65">
        <f>VLOOKUP($A26,'Return Data'!$B$7:$R$2843,5,0)</f>
        <v>2.3689</v>
      </c>
      <c r="E26" s="66">
        <f t="shared" si="0"/>
        <v>24</v>
      </c>
      <c r="F26" s="65">
        <f>VLOOKUP($A26,'Return Data'!$B$7:$R$2843,6,0)</f>
        <v>1.9280999999999999</v>
      </c>
      <c r="G26" s="66">
        <f t="shared" si="1"/>
        <v>26</v>
      </c>
      <c r="H26" s="65">
        <f>VLOOKUP($A26,'Return Data'!$B$7:$R$2843,7,0)</f>
        <v>1.0213000000000001</v>
      </c>
      <c r="I26" s="66">
        <f t="shared" si="2"/>
        <v>27</v>
      </c>
      <c r="J26" s="65">
        <f>VLOOKUP($A26,'Return Data'!$B$7:$R$2843,8,0)</f>
        <v>0.625</v>
      </c>
      <c r="K26" s="66">
        <f t="shared" si="3"/>
        <v>27</v>
      </c>
      <c r="L26" s="65">
        <f>VLOOKUP($A26,'Return Data'!$B$7:$R$2843,9,0)</f>
        <v>1.3290999999999999</v>
      </c>
      <c r="M26" s="66">
        <f t="shared" si="4"/>
        <v>27</v>
      </c>
      <c r="N26" s="65">
        <f>VLOOKUP($A26,'Return Data'!$B$7:$R$2843,10,0)</f>
        <v>1.8451</v>
      </c>
      <c r="O26" s="66">
        <f t="shared" si="5"/>
        <v>27</v>
      </c>
      <c r="P26" s="65">
        <f>VLOOKUP($A26,'Return Data'!$B$7:$R$2843,11,0)</f>
        <v>1.6757</v>
      </c>
      <c r="Q26" s="66">
        <f t="shared" si="6"/>
        <v>27</v>
      </c>
      <c r="R26" s="65">
        <f>VLOOKUP($A26,'Return Data'!$B$7:$R$2843,12,0)</f>
        <v>1.8573999999999999</v>
      </c>
      <c r="S26" s="66">
        <f t="shared" si="7"/>
        <v>27</v>
      </c>
      <c r="T26" s="65">
        <f>VLOOKUP($A26,'Return Data'!$B$7:$R$2843,13,0)</f>
        <v>2.0137999999999998</v>
      </c>
      <c r="U26" s="66">
        <f t="shared" si="8"/>
        <v>27</v>
      </c>
      <c r="V26" s="65">
        <f>VLOOKUP($A26,'Return Data'!$B$7:$R$2843,17,0)</f>
        <v>3.7704</v>
      </c>
      <c r="W26" s="66">
        <f t="shared" si="9"/>
        <v>21</v>
      </c>
      <c r="X26" s="65">
        <f>VLOOKUP($A26,'Return Data'!$B$7:$R$2843,14,0)</f>
        <v>4.8449</v>
      </c>
      <c r="Y26" s="66">
        <f t="shared" si="11"/>
        <v>13</v>
      </c>
      <c r="Z26" s="65">
        <f>VLOOKUP($A26,'Return Data'!$B$7:$R$2843,16,0)</f>
        <v>7.1992000000000003</v>
      </c>
      <c r="AA26" s="67">
        <f t="shared" si="10"/>
        <v>11</v>
      </c>
    </row>
    <row r="27" spans="1:27" x14ac:dyDescent="0.3">
      <c r="A27" s="63" t="s">
        <v>1536</v>
      </c>
      <c r="B27" s="64">
        <f>VLOOKUP($A27,'Return Data'!$B$7:$R$2843,3,0)</f>
        <v>44376</v>
      </c>
      <c r="C27" s="65">
        <f>VLOOKUP($A27,'Return Data'!$B$7:$R$2843,4,0)</f>
        <v>3109.9218000000001</v>
      </c>
      <c r="D27" s="65">
        <f>VLOOKUP($A27,'Return Data'!$B$7:$R$2843,5,0)</f>
        <v>3.5118999999999998</v>
      </c>
      <c r="E27" s="66">
        <f t="shared" si="0"/>
        <v>16</v>
      </c>
      <c r="F27" s="65">
        <f>VLOOKUP($A27,'Return Data'!$B$7:$R$2843,6,0)</f>
        <v>3.6084000000000001</v>
      </c>
      <c r="G27" s="66">
        <f t="shared" si="1"/>
        <v>5</v>
      </c>
      <c r="H27" s="65">
        <f>VLOOKUP($A27,'Return Data'!$B$7:$R$2843,7,0)</f>
        <v>3.3708</v>
      </c>
      <c r="I27" s="66">
        <f t="shared" si="2"/>
        <v>8</v>
      </c>
      <c r="J27" s="65">
        <f>VLOOKUP($A27,'Return Data'!$B$7:$R$2843,8,0)</f>
        <v>3.4257</v>
      </c>
      <c r="K27" s="66">
        <f t="shared" si="3"/>
        <v>2</v>
      </c>
      <c r="L27" s="65">
        <f>VLOOKUP($A27,'Return Data'!$B$7:$R$2843,9,0)</f>
        <v>16.014099999999999</v>
      </c>
      <c r="M27" s="66">
        <f t="shared" si="4"/>
        <v>1</v>
      </c>
      <c r="N27" s="65">
        <f>VLOOKUP($A27,'Return Data'!$B$7:$R$2843,10,0)</f>
        <v>8.4923999999999999</v>
      </c>
      <c r="O27" s="66">
        <f t="shared" si="5"/>
        <v>2</v>
      </c>
      <c r="P27" s="65">
        <f>VLOOKUP($A27,'Return Data'!$B$7:$R$2843,11,0)</f>
        <v>6.4721000000000002</v>
      </c>
      <c r="Q27" s="66">
        <f t="shared" si="6"/>
        <v>2</v>
      </c>
      <c r="R27" s="65">
        <f>VLOOKUP($A27,'Return Data'!$B$7:$R$2843,12,0)</f>
        <v>6.5815000000000001</v>
      </c>
      <c r="S27" s="66">
        <f t="shared" si="7"/>
        <v>2</v>
      </c>
      <c r="T27" s="65">
        <f>VLOOKUP($A27,'Return Data'!$B$7:$R$2843,13,0)</f>
        <v>5.6585999999999999</v>
      </c>
      <c r="U27" s="66">
        <f t="shared" si="8"/>
        <v>2</v>
      </c>
      <c r="V27" s="65">
        <f>VLOOKUP($A27,'Return Data'!$B$7:$R$2843,17,0)</f>
        <v>3.7597</v>
      </c>
      <c r="W27" s="66">
        <f t="shared" si="9"/>
        <v>22</v>
      </c>
      <c r="X27" s="65">
        <f>VLOOKUP($A27,'Return Data'!$B$7:$R$2843,14,0)</f>
        <v>4.3197000000000001</v>
      </c>
      <c r="Y27" s="66">
        <f t="shared" si="11"/>
        <v>15</v>
      </c>
      <c r="Z27" s="65">
        <f>VLOOKUP($A27,'Return Data'!$B$7:$R$2843,16,0)</f>
        <v>5.9672999999999998</v>
      </c>
      <c r="AA27" s="67">
        <f t="shared" si="10"/>
        <v>19</v>
      </c>
    </row>
    <row r="28" spans="1:27" x14ac:dyDescent="0.3">
      <c r="A28" s="63" t="s">
        <v>1540</v>
      </c>
      <c r="B28" s="64">
        <f>VLOOKUP($A28,'Return Data'!$B$7:$R$2843,3,0)</f>
        <v>44376</v>
      </c>
      <c r="C28" s="65">
        <f>VLOOKUP($A28,'Return Data'!$B$7:$R$2843,4,0)</f>
        <v>27.2746</v>
      </c>
      <c r="D28" s="65">
        <f>VLOOKUP($A28,'Return Data'!$B$7:$R$2843,5,0)</f>
        <v>3.2121</v>
      </c>
      <c r="E28" s="66">
        <f t="shared" si="0"/>
        <v>17</v>
      </c>
      <c r="F28" s="65">
        <f>VLOOKUP($A28,'Return Data'!$B$7:$R$2843,6,0)</f>
        <v>2.5434000000000001</v>
      </c>
      <c r="G28" s="66">
        <f t="shared" si="1"/>
        <v>21</v>
      </c>
      <c r="H28" s="65">
        <f>VLOOKUP($A28,'Return Data'!$B$7:$R$2843,7,0)</f>
        <v>2.5055999999999998</v>
      </c>
      <c r="I28" s="66">
        <f t="shared" si="2"/>
        <v>21</v>
      </c>
      <c r="J28" s="65">
        <f>VLOOKUP($A28,'Return Data'!$B$7:$R$2843,8,0)</f>
        <v>2.3919000000000001</v>
      </c>
      <c r="K28" s="66">
        <f t="shared" si="3"/>
        <v>17</v>
      </c>
      <c r="L28" s="65">
        <f>VLOOKUP($A28,'Return Data'!$B$7:$R$2843,9,0)</f>
        <v>3.0358000000000001</v>
      </c>
      <c r="M28" s="66">
        <f t="shared" si="4"/>
        <v>16</v>
      </c>
      <c r="N28" s="65">
        <f>VLOOKUP($A28,'Return Data'!$B$7:$R$2843,10,0)</f>
        <v>3.3420000000000001</v>
      </c>
      <c r="O28" s="66">
        <f t="shared" si="5"/>
        <v>13</v>
      </c>
      <c r="P28" s="65">
        <f>VLOOKUP($A28,'Return Data'!$B$7:$R$2843,11,0)</f>
        <v>3.258</v>
      </c>
      <c r="Q28" s="66">
        <f t="shared" si="6"/>
        <v>14</v>
      </c>
      <c r="R28" s="65">
        <f>VLOOKUP($A28,'Return Data'!$B$7:$R$2843,12,0)</f>
        <v>3.5249000000000001</v>
      </c>
      <c r="S28" s="66">
        <f t="shared" si="7"/>
        <v>13</v>
      </c>
      <c r="T28" s="65">
        <f>VLOOKUP($A28,'Return Data'!$B$7:$R$2843,13,0)</f>
        <v>3.6698</v>
      </c>
      <c r="U28" s="66">
        <f t="shared" si="8"/>
        <v>15</v>
      </c>
      <c r="V28" s="65">
        <f>VLOOKUP($A28,'Return Data'!$B$7:$R$2843,17,0)</f>
        <v>7.8289999999999997</v>
      </c>
      <c r="W28" s="66">
        <f t="shared" si="9"/>
        <v>1</v>
      </c>
      <c r="X28" s="65">
        <f>VLOOKUP($A28,'Return Data'!$B$7:$R$2843,14,0)</f>
        <v>8.3905999999999992</v>
      </c>
      <c r="Y28" s="66">
        <f t="shared" si="11"/>
        <v>1</v>
      </c>
      <c r="Z28" s="65">
        <f>VLOOKUP($A28,'Return Data'!$B$7:$R$2843,16,0)</f>
        <v>8.0274000000000001</v>
      </c>
      <c r="AA28" s="67">
        <f t="shared" si="10"/>
        <v>2</v>
      </c>
    </row>
    <row r="29" spans="1:27" x14ac:dyDescent="0.3">
      <c r="A29" s="63" t="s">
        <v>1542</v>
      </c>
      <c r="B29" s="64">
        <f>VLOOKUP($A29,'Return Data'!$B$7:$R$2843,3,0)</f>
        <v>44376</v>
      </c>
      <c r="C29" s="65">
        <f>VLOOKUP($A29,'Return Data'!$B$7:$R$2843,4,0)</f>
        <v>2191.1858999999999</v>
      </c>
      <c r="D29" s="65">
        <f>VLOOKUP($A29,'Return Data'!$B$7:$R$2843,5,0)</f>
        <v>4.2131999999999996</v>
      </c>
      <c r="E29" s="66">
        <f t="shared" si="0"/>
        <v>9</v>
      </c>
      <c r="F29" s="65">
        <f>VLOOKUP($A29,'Return Data'!$B$7:$R$2843,6,0)</f>
        <v>2.9348000000000001</v>
      </c>
      <c r="G29" s="66">
        <f t="shared" si="1"/>
        <v>17</v>
      </c>
      <c r="H29" s="65">
        <f>VLOOKUP($A29,'Return Data'!$B$7:$R$2843,7,0)</f>
        <v>2.8931</v>
      </c>
      <c r="I29" s="66">
        <f t="shared" si="2"/>
        <v>16</v>
      </c>
      <c r="J29" s="65">
        <f>VLOOKUP($A29,'Return Data'!$B$7:$R$2843,8,0)</f>
        <v>2.4561000000000002</v>
      </c>
      <c r="K29" s="66">
        <f t="shared" si="3"/>
        <v>16</v>
      </c>
      <c r="L29" s="65">
        <f>VLOOKUP($A29,'Return Data'!$B$7:$R$2843,9,0)</f>
        <v>2.6168</v>
      </c>
      <c r="M29" s="66">
        <f t="shared" si="4"/>
        <v>22</v>
      </c>
      <c r="N29" s="65">
        <f>VLOOKUP($A29,'Return Data'!$B$7:$R$2843,10,0)</f>
        <v>2.8525</v>
      </c>
      <c r="O29" s="66">
        <f t="shared" si="5"/>
        <v>22</v>
      </c>
      <c r="P29" s="65">
        <f>VLOOKUP($A29,'Return Data'!$B$7:$R$2843,11,0)</f>
        <v>2.6842000000000001</v>
      </c>
      <c r="Q29" s="66">
        <f t="shared" si="6"/>
        <v>23</v>
      </c>
      <c r="R29" s="65">
        <f>VLOOKUP($A29,'Return Data'!$B$7:$R$2843,12,0)</f>
        <v>2.8054000000000001</v>
      </c>
      <c r="S29" s="66">
        <f t="shared" si="7"/>
        <v>23</v>
      </c>
      <c r="T29" s="65">
        <f>VLOOKUP($A29,'Return Data'!$B$7:$R$2843,13,0)</f>
        <v>2.8155000000000001</v>
      </c>
      <c r="U29" s="66">
        <f t="shared" si="8"/>
        <v>24</v>
      </c>
      <c r="V29" s="65">
        <f>VLOOKUP($A29,'Return Data'!$B$7:$R$2843,17,0)</f>
        <v>4.1820000000000004</v>
      </c>
      <c r="W29" s="66">
        <f t="shared" si="9"/>
        <v>19</v>
      </c>
      <c r="X29" s="65">
        <f>VLOOKUP($A29,'Return Data'!$B$7:$R$2843,14,0)</f>
        <v>3.1993999999999998</v>
      </c>
      <c r="Y29" s="66">
        <f t="shared" si="11"/>
        <v>16</v>
      </c>
      <c r="Z29" s="65">
        <f>VLOOKUP($A29,'Return Data'!$B$7:$R$2843,16,0)</f>
        <v>5.9771999999999998</v>
      </c>
      <c r="AA29" s="67">
        <f t="shared" si="10"/>
        <v>18</v>
      </c>
    </row>
    <row r="30" spans="1:27" x14ac:dyDescent="0.3">
      <c r="A30" s="63" t="s">
        <v>1545</v>
      </c>
      <c r="B30" s="64">
        <f>VLOOKUP($A30,'Return Data'!$B$7:$R$2843,3,0)</f>
        <v>44376</v>
      </c>
      <c r="C30" s="65">
        <f>VLOOKUP($A30,'Return Data'!$B$7:$R$2843,4,0)</f>
        <v>4715.8765000000003</v>
      </c>
      <c r="D30" s="65">
        <f>VLOOKUP($A30,'Return Data'!$B$7:$R$2843,5,0)</f>
        <v>4.8658999999999999</v>
      </c>
      <c r="E30" s="66">
        <f t="shared" si="0"/>
        <v>5</v>
      </c>
      <c r="F30" s="65">
        <f>VLOOKUP($A30,'Return Data'!$B$7:$R$2843,6,0)</f>
        <v>3.5598000000000001</v>
      </c>
      <c r="G30" s="66">
        <f t="shared" si="1"/>
        <v>6</v>
      </c>
      <c r="H30" s="65">
        <f>VLOOKUP($A30,'Return Data'!$B$7:$R$2843,7,0)</f>
        <v>3.6333000000000002</v>
      </c>
      <c r="I30" s="66">
        <f t="shared" si="2"/>
        <v>4</v>
      </c>
      <c r="J30" s="65">
        <f>VLOOKUP($A30,'Return Data'!$B$7:$R$2843,8,0)</f>
        <v>3.0909</v>
      </c>
      <c r="K30" s="66">
        <f t="shared" si="3"/>
        <v>5</v>
      </c>
      <c r="L30" s="65">
        <f>VLOOKUP($A30,'Return Data'!$B$7:$R$2843,9,0)</f>
        <v>3.2968999999999999</v>
      </c>
      <c r="M30" s="66">
        <f t="shared" si="4"/>
        <v>5</v>
      </c>
      <c r="N30" s="65">
        <f>VLOOKUP($A30,'Return Data'!$B$7:$R$2843,10,0)</f>
        <v>3.3940000000000001</v>
      </c>
      <c r="O30" s="66">
        <f t="shared" si="5"/>
        <v>10</v>
      </c>
      <c r="P30" s="65">
        <f>VLOOKUP($A30,'Return Data'!$B$7:$R$2843,11,0)</f>
        <v>3.3068</v>
      </c>
      <c r="Q30" s="66">
        <f t="shared" si="6"/>
        <v>11</v>
      </c>
      <c r="R30" s="65">
        <f>VLOOKUP($A30,'Return Data'!$B$7:$R$2843,12,0)</f>
        <v>3.6231</v>
      </c>
      <c r="S30" s="66">
        <f t="shared" si="7"/>
        <v>9</v>
      </c>
      <c r="T30" s="65">
        <f>VLOOKUP($A30,'Return Data'!$B$7:$R$2843,13,0)</f>
        <v>3.8048999999999999</v>
      </c>
      <c r="U30" s="66">
        <f t="shared" si="8"/>
        <v>10</v>
      </c>
      <c r="V30" s="65">
        <f>VLOOKUP($A30,'Return Data'!$B$7:$R$2843,17,0)</f>
        <v>5.7050999999999998</v>
      </c>
      <c r="W30" s="66">
        <f t="shared" si="9"/>
        <v>7</v>
      </c>
      <c r="X30" s="65">
        <f>VLOOKUP($A30,'Return Data'!$B$7:$R$2843,14,0)</f>
        <v>6.5473999999999997</v>
      </c>
      <c r="Y30" s="66">
        <f t="shared" si="11"/>
        <v>5</v>
      </c>
      <c r="Z30" s="65">
        <f>VLOOKUP($A30,'Return Data'!$B$7:$R$2843,16,0)</f>
        <v>7.2601000000000004</v>
      </c>
      <c r="AA30" s="67">
        <f t="shared" si="10"/>
        <v>9</v>
      </c>
    </row>
    <row r="31" spans="1:27" x14ac:dyDescent="0.3">
      <c r="A31" s="63" t="s">
        <v>1547</v>
      </c>
      <c r="B31" s="64">
        <f>VLOOKUP($A31,'Return Data'!$B$7:$R$2843,3,0)</f>
        <v>44376</v>
      </c>
      <c r="C31" s="65">
        <f>VLOOKUP($A31,'Return Data'!$B$7:$R$2843,4,0)</f>
        <v>10.9117</v>
      </c>
      <c r="D31" s="65">
        <f>VLOOKUP($A31,'Return Data'!$B$7:$R$2843,5,0)</f>
        <v>3.6798999999999999</v>
      </c>
      <c r="E31" s="66">
        <f t="shared" si="0"/>
        <v>12</v>
      </c>
      <c r="F31" s="65">
        <f>VLOOKUP($A31,'Return Data'!$B$7:$R$2843,6,0)</f>
        <v>2.6768000000000001</v>
      </c>
      <c r="G31" s="66">
        <f t="shared" si="1"/>
        <v>20</v>
      </c>
      <c r="H31" s="65">
        <f>VLOOKUP($A31,'Return Data'!$B$7:$R$2843,7,0)</f>
        <v>2.3904000000000001</v>
      </c>
      <c r="I31" s="66">
        <f t="shared" si="2"/>
        <v>23</v>
      </c>
      <c r="J31" s="65">
        <f>VLOOKUP($A31,'Return Data'!$B$7:$R$2843,8,0)</f>
        <v>1.8889</v>
      </c>
      <c r="K31" s="66">
        <f t="shared" si="3"/>
        <v>25</v>
      </c>
      <c r="L31" s="65">
        <f>VLOOKUP($A31,'Return Data'!$B$7:$R$2843,9,0)</f>
        <v>2.2519</v>
      </c>
      <c r="M31" s="66">
        <f t="shared" si="4"/>
        <v>25</v>
      </c>
      <c r="N31" s="65">
        <f>VLOOKUP($A31,'Return Data'!$B$7:$R$2843,10,0)</f>
        <v>2.577</v>
      </c>
      <c r="O31" s="66">
        <f t="shared" si="5"/>
        <v>24</v>
      </c>
      <c r="P31" s="65">
        <f>VLOOKUP($A31,'Return Data'!$B$7:$R$2843,11,0)</f>
        <v>2.3239999999999998</v>
      </c>
      <c r="Q31" s="66">
        <f t="shared" si="6"/>
        <v>25</v>
      </c>
      <c r="R31" s="65">
        <f>VLOOKUP($A31,'Return Data'!$B$7:$R$2843,12,0)</f>
        <v>2.5535999999999999</v>
      </c>
      <c r="S31" s="66">
        <f t="shared" si="7"/>
        <v>26</v>
      </c>
      <c r="T31" s="65">
        <f>VLOOKUP($A31,'Return Data'!$B$7:$R$2843,13,0)</f>
        <v>2.7408999999999999</v>
      </c>
      <c r="U31" s="66">
        <f t="shared" si="8"/>
        <v>26</v>
      </c>
      <c r="V31" s="65"/>
      <c r="W31" s="66"/>
      <c r="X31" s="65"/>
      <c r="Y31" s="66"/>
      <c r="Z31" s="65">
        <f>VLOOKUP($A31,'Return Data'!$B$7:$R$2843,16,0)</f>
        <v>4.4218999999999999</v>
      </c>
      <c r="AA31" s="67">
        <f t="shared" si="10"/>
        <v>23</v>
      </c>
    </row>
    <row r="32" spans="1:27" x14ac:dyDescent="0.3">
      <c r="A32" s="63" t="s">
        <v>1549</v>
      </c>
      <c r="B32" s="64">
        <f>VLOOKUP($A32,'Return Data'!$B$7:$R$2843,3,0)</f>
        <v>44376</v>
      </c>
      <c r="C32" s="65">
        <f>VLOOKUP($A32,'Return Data'!$B$7:$R$2843,4,0)</f>
        <v>11.353199999999999</v>
      </c>
      <c r="D32" s="65">
        <f>VLOOKUP($A32,'Return Data'!$B$7:$R$2843,5,0)</f>
        <v>2.8936999999999999</v>
      </c>
      <c r="E32" s="66">
        <f t="shared" si="0"/>
        <v>20</v>
      </c>
      <c r="F32" s="65">
        <f>VLOOKUP($A32,'Return Data'!$B$7:$R$2843,6,0)</f>
        <v>2.9748000000000001</v>
      </c>
      <c r="G32" s="66">
        <f t="shared" si="1"/>
        <v>16</v>
      </c>
      <c r="H32" s="65">
        <f>VLOOKUP($A32,'Return Data'!$B$7:$R$2843,7,0)</f>
        <v>3.1709999999999998</v>
      </c>
      <c r="I32" s="66">
        <f t="shared" si="2"/>
        <v>10</v>
      </c>
      <c r="J32" s="65">
        <f>VLOOKUP($A32,'Return Data'!$B$7:$R$2843,8,0)</f>
        <v>2.2984</v>
      </c>
      <c r="K32" s="66">
        <f t="shared" si="3"/>
        <v>19</v>
      </c>
      <c r="L32" s="65">
        <f>VLOOKUP($A32,'Return Data'!$B$7:$R$2843,9,0)</f>
        <v>2.7797000000000001</v>
      </c>
      <c r="M32" s="66">
        <f t="shared" si="4"/>
        <v>18</v>
      </c>
      <c r="N32" s="65">
        <f>VLOOKUP($A32,'Return Data'!$B$7:$R$2843,10,0)</f>
        <v>3.1905000000000001</v>
      </c>
      <c r="O32" s="66">
        <f t="shared" si="5"/>
        <v>18</v>
      </c>
      <c r="P32" s="65">
        <f>VLOOKUP($A32,'Return Data'!$B$7:$R$2843,11,0)</f>
        <v>2.9994999999999998</v>
      </c>
      <c r="Q32" s="66">
        <f t="shared" si="6"/>
        <v>20</v>
      </c>
      <c r="R32" s="65">
        <f>VLOOKUP($A32,'Return Data'!$B$7:$R$2843,12,0)</f>
        <v>3.2656999999999998</v>
      </c>
      <c r="S32" s="66">
        <f t="shared" si="7"/>
        <v>19</v>
      </c>
      <c r="T32" s="65">
        <f>VLOOKUP($A32,'Return Data'!$B$7:$R$2843,13,0)</f>
        <v>3.3235999999999999</v>
      </c>
      <c r="U32" s="66">
        <f t="shared" si="8"/>
        <v>20</v>
      </c>
      <c r="V32" s="65">
        <f>VLOOKUP($A32,'Return Data'!$B$7:$R$2843,17,0)</f>
        <v>4.9284999999999997</v>
      </c>
      <c r="W32" s="66">
        <f t="shared" si="9"/>
        <v>16</v>
      </c>
      <c r="X32" s="65"/>
      <c r="Y32" s="66"/>
      <c r="Z32" s="65">
        <f>VLOOKUP($A32,'Return Data'!$B$7:$R$2843,16,0)</f>
        <v>5.3489000000000004</v>
      </c>
      <c r="AA32" s="67">
        <f t="shared" si="10"/>
        <v>20</v>
      </c>
    </row>
    <row r="33" spans="1:27" x14ac:dyDescent="0.3">
      <c r="A33" s="63" t="s">
        <v>1551</v>
      </c>
      <c r="B33" s="64">
        <f>VLOOKUP($A33,'Return Data'!$B$7:$R$2843,3,0)</f>
        <v>44376</v>
      </c>
      <c r="C33" s="65">
        <f>VLOOKUP($A33,'Return Data'!$B$7:$R$2843,4,0)</f>
        <v>3285.3069</v>
      </c>
      <c r="D33" s="65">
        <f>VLOOKUP($A33,'Return Data'!$B$7:$R$2843,5,0)</f>
        <v>5.2046999999999999</v>
      </c>
      <c r="E33" s="66">
        <f t="shared" si="0"/>
        <v>4</v>
      </c>
      <c r="F33" s="65">
        <f>VLOOKUP($A33,'Return Data'!$B$7:$R$2843,6,0)</f>
        <v>3.0343</v>
      </c>
      <c r="G33" s="66">
        <f t="shared" si="1"/>
        <v>15</v>
      </c>
      <c r="H33" s="65">
        <f>VLOOKUP($A33,'Return Data'!$B$7:$R$2843,7,0)</f>
        <v>3.1623999999999999</v>
      </c>
      <c r="I33" s="66">
        <f t="shared" si="2"/>
        <v>11</v>
      </c>
      <c r="J33" s="65">
        <f>VLOOKUP($A33,'Return Data'!$B$7:$R$2843,8,0)</f>
        <v>2.6804999999999999</v>
      </c>
      <c r="K33" s="66">
        <f t="shared" si="3"/>
        <v>11</v>
      </c>
      <c r="L33" s="65">
        <f>VLOOKUP($A33,'Return Data'!$B$7:$R$2843,9,0)</f>
        <v>3.2825000000000002</v>
      </c>
      <c r="M33" s="66">
        <f t="shared" si="4"/>
        <v>6</v>
      </c>
      <c r="N33" s="65">
        <f>VLOOKUP($A33,'Return Data'!$B$7:$R$2843,10,0)</f>
        <v>3.3788999999999998</v>
      </c>
      <c r="O33" s="66">
        <f t="shared" si="5"/>
        <v>12</v>
      </c>
      <c r="P33" s="65">
        <f>VLOOKUP($A33,'Return Data'!$B$7:$R$2843,11,0)</f>
        <v>3.3083</v>
      </c>
      <c r="Q33" s="66">
        <f t="shared" si="6"/>
        <v>10</v>
      </c>
      <c r="R33" s="65">
        <f>VLOOKUP($A33,'Return Data'!$B$7:$R$2843,12,0)</f>
        <v>3.7989999999999999</v>
      </c>
      <c r="S33" s="66">
        <f t="shared" si="7"/>
        <v>7</v>
      </c>
      <c r="T33" s="65">
        <f>VLOOKUP($A33,'Return Data'!$B$7:$R$2843,13,0)</f>
        <v>3.9681999999999999</v>
      </c>
      <c r="U33" s="66">
        <f t="shared" si="8"/>
        <v>7</v>
      </c>
      <c r="V33" s="65">
        <f>VLOOKUP($A33,'Return Data'!$B$7:$R$2843,17,0)</f>
        <v>5.2252000000000001</v>
      </c>
      <c r="W33" s="66">
        <f t="shared" si="9"/>
        <v>13</v>
      </c>
      <c r="X33" s="65">
        <f>VLOOKUP($A33,'Return Data'!$B$7:$R$2843,14,0)</f>
        <v>4.6359000000000004</v>
      </c>
      <c r="Y33" s="66">
        <f t="shared" si="11"/>
        <v>14</v>
      </c>
      <c r="Z33" s="65">
        <f>VLOOKUP($A33,'Return Data'!$B$7:$R$2843,16,0)</f>
        <v>6.8920000000000003</v>
      </c>
      <c r="AA33" s="67">
        <f t="shared" si="10"/>
        <v>13</v>
      </c>
    </row>
    <row r="34" spans="1:27" x14ac:dyDescent="0.3">
      <c r="A34" s="63" t="s">
        <v>1553</v>
      </c>
      <c r="B34" s="64">
        <f>VLOOKUP($A34,'Return Data'!$B$7:$R$2843,3,0)</f>
        <v>44376</v>
      </c>
      <c r="C34" s="65">
        <f>VLOOKUP($A34,'Return Data'!$B$7:$R$2843,4,0)</f>
        <v>1091.9064000000001</v>
      </c>
      <c r="D34" s="65">
        <f>VLOOKUP($A34,'Return Data'!$B$7:$R$2843,5,0)</f>
        <v>2.2665000000000002</v>
      </c>
      <c r="E34" s="66">
        <f t="shared" si="0"/>
        <v>26</v>
      </c>
      <c r="F34" s="65">
        <f>VLOOKUP($A34,'Return Data'!$B$7:$R$2843,6,0)</f>
        <v>2.3237999999999999</v>
      </c>
      <c r="G34" s="66">
        <f t="shared" si="1"/>
        <v>24</v>
      </c>
      <c r="H34" s="65">
        <f>VLOOKUP($A34,'Return Data'!$B$7:$R$2843,7,0)</f>
        <v>2.3329</v>
      </c>
      <c r="I34" s="66">
        <f t="shared" si="2"/>
        <v>24</v>
      </c>
      <c r="J34" s="65">
        <f>VLOOKUP($A34,'Return Data'!$B$7:$R$2843,8,0)</f>
        <v>2.3795999999999999</v>
      </c>
      <c r="K34" s="66">
        <f t="shared" si="3"/>
        <v>18</v>
      </c>
      <c r="L34" s="65">
        <f>VLOOKUP($A34,'Return Data'!$B$7:$R$2843,9,0)</f>
        <v>2.3969999999999998</v>
      </c>
      <c r="M34" s="66">
        <f t="shared" si="4"/>
        <v>24</v>
      </c>
      <c r="N34" s="65">
        <f>VLOOKUP($A34,'Return Data'!$B$7:$R$2843,10,0)</f>
        <v>2.4689000000000001</v>
      </c>
      <c r="O34" s="66">
        <f t="shared" si="5"/>
        <v>25</v>
      </c>
      <c r="P34" s="65">
        <f>VLOOKUP($A34,'Return Data'!$B$7:$R$2843,11,0)</f>
        <v>3.9784999999999999</v>
      </c>
      <c r="Q34" s="66">
        <f t="shared" si="6"/>
        <v>4</v>
      </c>
      <c r="R34" s="65">
        <f>VLOOKUP($A34,'Return Data'!$B$7:$R$2843,12,0)</f>
        <v>3.5571000000000002</v>
      </c>
      <c r="S34" s="66">
        <f t="shared" si="7"/>
        <v>12</v>
      </c>
      <c r="T34" s="65">
        <f>VLOOKUP($A34,'Return Data'!$B$7:$R$2843,13,0)</f>
        <v>3.8075999999999999</v>
      </c>
      <c r="U34" s="66">
        <f t="shared" si="8"/>
        <v>9</v>
      </c>
      <c r="V34" s="65"/>
      <c r="W34" s="66"/>
      <c r="X34" s="65"/>
      <c r="Y34" s="66"/>
      <c r="Z34" s="65">
        <f>VLOOKUP($A34,'Return Data'!$B$7:$R$2843,16,0)</f>
        <v>4.3482000000000003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3.7825777777777776</v>
      </c>
      <c r="E36" s="74"/>
      <c r="F36" s="75">
        <f>AVERAGE(F8:F34)</f>
        <v>3.168125925925926</v>
      </c>
      <c r="G36" s="74"/>
      <c r="H36" s="75">
        <f>AVERAGE(H8:H34)</f>
        <v>3.0666925925925934</v>
      </c>
      <c r="I36" s="74"/>
      <c r="J36" s="75">
        <f>AVERAGE(J8:J34)</f>
        <v>3.2119814814814824</v>
      </c>
      <c r="K36" s="74"/>
      <c r="L36" s="75">
        <f>AVERAGE(L8:L34)</f>
        <v>3.7256592592592597</v>
      </c>
      <c r="M36" s="74"/>
      <c r="N36" s="75">
        <f>AVERAGE(N8:N34)</f>
        <v>3.6161962962962972</v>
      </c>
      <c r="O36" s="74"/>
      <c r="P36" s="75">
        <f>AVERAGE(P8:P34)</f>
        <v>3.4376925925925925</v>
      </c>
      <c r="Q36" s="74"/>
      <c r="R36" s="75">
        <f>AVERAGE(R8:R34)</f>
        <v>3.6700703703703712</v>
      </c>
      <c r="S36" s="74"/>
      <c r="T36" s="75">
        <f>AVERAGE(T8:T34)</f>
        <v>3.8079148148148154</v>
      </c>
      <c r="U36" s="74"/>
      <c r="V36" s="75">
        <f>AVERAGE(V8:V34)</f>
        <v>5.3984999999999994</v>
      </c>
      <c r="W36" s="74"/>
      <c r="X36" s="75">
        <f>AVERAGE(X8:X34)</f>
        <v>5.5387470588235299</v>
      </c>
      <c r="Y36" s="74"/>
      <c r="Z36" s="75">
        <f>AVERAGE(Z8:Z34)</f>
        <v>6.3291333333333322</v>
      </c>
      <c r="AA36" s="76"/>
    </row>
    <row r="37" spans="1:27" x14ac:dyDescent="0.3">
      <c r="A37" s="73" t="s">
        <v>28</v>
      </c>
      <c r="B37" s="74"/>
      <c r="C37" s="74"/>
      <c r="D37" s="75">
        <f>MIN(D8:D34)</f>
        <v>-0.65810000000000002</v>
      </c>
      <c r="E37" s="74"/>
      <c r="F37" s="75">
        <f>MIN(F8:F34)</f>
        <v>1.2096</v>
      </c>
      <c r="G37" s="74"/>
      <c r="H37" s="75">
        <f>MIN(H8:H34)</f>
        <v>1.0213000000000001</v>
      </c>
      <c r="I37" s="74"/>
      <c r="J37" s="75">
        <f>MIN(J8:J34)</f>
        <v>0.625</v>
      </c>
      <c r="K37" s="74"/>
      <c r="L37" s="75">
        <f>MIN(L8:L34)</f>
        <v>1.3290999999999999</v>
      </c>
      <c r="M37" s="74"/>
      <c r="N37" s="75">
        <f>MIN(N8:N34)</f>
        <v>1.8451</v>
      </c>
      <c r="O37" s="74"/>
      <c r="P37" s="75">
        <f>MIN(P8:P34)</f>
        <v>1.6757</v>
      </c>
      <c r="Q37" s="74"/>
      <c r="R37" s="75">
        <f>MIN(R8:R34)</f>
        <v>1.8573999999999999</v>
      </c>
      <c r="S37" s="74"/>
      <c r="T37" s="75">
        <f>MIN(T8:T34)</f>
        <v>2.0137999999999998</v>
      </c>
      <c r="U37" s="74"/>
      <c r="V37" s="75">
        <f>MIN(V8:V34)</f>
        <v>3.7597</v>
      </c>
      <c r="W37" s="74"/>
      <c r="X37" s="75">
        <f>MIN(X8:X34)</f>
        <v>-1.3899999999999999E-2</v>
      </c>
      <c r="Y37" s="74"/>
      <c r="Z37" s="75">
        <f>MIN(Z8:Z34)</f>
        <v>3.8384999999999998</v>
      </c>
      <c r="AA37" s="76"/>
    </row>
    <row r="38" spans="1:27" ht="15" thickBot="1" x14ac:dyDescent="0.35">
      <c r="A38" s="77" t="s">
        <v>29</v>
      </c>
      <c r="B38" s="78"/>
      <c r="C38" s="78"/>
      <c r="D38" s="79">
        <f>MAX(D8:D34)</f>
        <v>8.8981999999999992</v>
      </c>
      <c r="E38" s="78"/>
      <c r="F38" s="79">
        <f>MAX(F8:F34)</f>
        <v>7.7907000000000002</v>
      </c>
      <c r="G38" s="78"/>
      <c r="H38" s="79">
        <f>MAX(H8:H34)</f>
        <v>7.5157999999999996</v>
      </c>
      <c r="I38" s="78"/>
      <c r="J38" s="79">
        <f>MAX(J8:J34)</f>
        <v>22.8857</v>
      </c>
      <c r="K38" s="78"/>
      <c r="L38" s="79">
        <f>MAX(L8:L34)</f>
        <v>16.014099999999999</v>
      </c>
      <c r="M38" s="78"/>
      <c r="N38" s="79">
        <f>MAX(N8:N34)</f>
        <v>8.7253000000000007</v>
      </c>
      <c r="O38" s="78"/>
      <c r="P38" s="79">
        <f>MAX(P8:P34)</f>
        <v>7.9878999999999998</v>
      </c>
      <c r="Q38" s="78"/>
      <c r="R38" s="79">
        <f>MAX(R8:R34)</f>
        <v>7.8619000000000003</v>
      </c>
      <c r="S38" s="78"/>
      <c r="T38" s="79">
        <f>MAX(T8:T34)</f>
        <v>8.2529000000000003</v>
      </c>
      <c r="U38" s="78"/>
      <c r="V38" s="79">
        <f>MAX(V8:V34)</f>
        <v>7.8289999999999997</v>
      </c>
      <c r="W38" s="78"/>
      <c r="X38" s="79">
        <f>MAX(X8:X34)</f>
        <v>8.3905999999999992</v>
      </c>
      <c r="Y38" s="78"/>
      <c r="Z38" s="79">
        <f>MAX(Z8:Z34)</f>
        <v>8.5484000000000009</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44376</v>
      </c>
      <c r="C8" s="65">
        <f>VLOOKUP($A8,'Return Data'!$B$7:$R$2843,4,0)</f>
        <v>289.97890000000001</v>
      </c>
      <c r="D8" s="65">
        <f>VLOOKUP($A8,'Return Data'!$B$7:$R$2843,5,0)</f>
        <v>3.6128999999999998</v>
      </c>
      <c r="E8" s="66">
        <f t="shared" ref="E8:E24" si="0">RANK(D8,D$8:D$24,0)</f>
        <v>12</v>
      </c>
      <c r="F8" s="65">
        <f>VLOOKUP($A8,'Return Data'!$B$7:$R$2843,6,0)</f>
        <v>3.6486000000000001</v>
      </c>
      <c r="G8" s="66">
        <f t="shared" ref="G8:G24" si="1">RANK(F8,F$8:F$24,0)</f>
        <v>12</v>
      </c>
      <c r="H8" s="65">
        <f>VLOOKUP($A8,'Return Data'!$B$7:$R$2843,7,0)</f>
        <v>3.9319000000000002</v>
      </c>
      <c r="I8" s="66">
        <f t="shared" ref="I8:I24" si="2">RANK(H8,H$8:H$24,0)</f>
        <v>2</v>
      </c>
      <c r="J8" s="65">
        <f>VLOOKUP($A8,'Return Data'!$B$7:$R$2843,8,0)</f>
        <v>3.4470999999999998</v>
      </c>
      <c r="K8" s="66">
        <f t="shared" ref="K8:K24" si="3">RANK(J8,J$8:J$24,0)</f>
        <v>2</v>
      </c>
      <c r="L8" s="65">
        <f>VLOOKUP($A8,'Return Data'!$B$7:$R$2843,9,0)</f>
        <v>3.7301000000000002</v>
      </c>
      <c r="M8" s="66">
        <f t="shared" ref="M8:M24" si="4">RANK(L8,L$8:L$24,0)</f>
        <v>1</v>
      </c>
      <c r="N8" s="65">
        <f>VLOOKUP($A8,'Return Data'!$B$7:$R$2843,10,0)</f>
        <v>4.0744999999999996</v>
      </c>
      <c r="O8" s="66">
        <f t="shared" ref="O8:O24" si="5">RANK(N8,N$8:N$24,0)</f>
        <v>4</v>
      </c>
      <c r="P8" s="65">
        <f>VLOOKUP($A8,'Return Data'!$B$7:$R$2843,11,0)</f>
        <v>3.9706999999999999</v>
      </c>
      <c r="Q8" s="66">
        <f t="shared" ref="Q8:Q24" si="6">RANK(P8,P$8:P$24,0)</f>
        <v>2</v>
      </c>
      <c r="R8" s="65">
        <f>VLOOKUP($A8,'Return Data'!$B$7:$R$2843,12,0)</f>
        <v>4.1436000000000002</v>
      </c>
      <c r="S8" s="66">
        <f t="shared" ref="S8:S24" si="7">RANK(R8,R$8:R$24,0)</f>
        <v>2</v>
      </c>
      <c r="T8" s="65">
        <f>VLOOKUP($A8,'Return Data'!$B$7:$R$2843,13,0)</f>
        <v>4.4462999999999999</v>
      </c>
      <c r="U8" s="66">
        <f t="shared" ref="U8:U19" si="8">RANK(T8,T$8:T$24,0)</f>
        <v>2</v>
      </c>
      <c r="V8" s="65">
        <f>VLOOKUP($A8,'Return Data'!$B$7:$R$2843,17,0)</f>
        <v>6.3211000000000004</v>
      </c>
      <c r="W8" s="66">
        <f>RANK(V8,V$8:V$24,0)</f>
        <v>3</v>
      </c>
      <c r="X8" s="65">
        <f>VLOOKUP($A8,'Return Data'!$B$7:$R$2843,14,0)</f>
        <v>7.0640999999999998</v>
      </c>
      <c r="Y8" s="66">
        <f>RANK(X8,X$8:X$24,0)</f>
        <v>1</v>
      </c>
      <c r="Z8" s="65">
        <f>VLOOKUP($A8,'Return Data'!$B$7:$R$2843,16,0)</f>
        <v>7.8483000000000001</v>
      </c>
      <c r="AA8" s="67">
        <f t="shared" ref="AA8:AA24" si="9">RANK(Z8,Z$8:Z$24,0)</f>
        <v>5</v>
      </c>
    </row>
    <row r="9" spans="1:27" x14ac:dyDescent="0.3">
      <c r="A9" s="63" t="s">
        <v>1202</v>
      </c>
      <c r="B9" s="64">
        <f>VLOOKUP($A9,'Return Data'!$B$7:$R$2843,3,0)</f>
        <v>44376</v>
      </c>
      <c r="C9" s="65">
        <f>VLOOKUP($A9,'Return Data'!$B$7:$R$2843,4,0)</f>
        <v>1117.4802</v>
      </c>
      <c r="D9" s="65">
        <f>VLOOKUP($A9,'Return Data'!$B$7:$R$2843,5,0)</f>
        <v>4.9032999999999998</v>
      </c>
      <c r="E9" s="66">
        <f t="shared" si="0"/>
        <v>7</v>
      </c>
      <c r="F9" s="65">
        <f>VLOOKUP($A9,'Return Data'!$B$7:$R$2843,6,0)</f>
        <v>3.9245000000000001</v>
      </c>
      <c r="G9" s="66">
        <f t="shared" si="1"/>
        <v>9</v>
      </c>
      <c r="H9" s="65">
        <f>VLOOKUP($A9,'Return Data'!$B$7:$R$2843,7,0)</f>
        <v>3.9304000000000001</v>
      </c>
      <c r="I9" s="66">
        <f t="shared" si="2"/>
        <v>3</v>
      </c>
      <c r="J9" s="65">
        <f>VLOOKUP($A9,'Return Data'!$B$7:$R$2843,8,0)</f>
        <v>3.4264000000000001</v>
      </c>
      <c r="K9" s="66">
        <f t="shared" si="3"/>
        <v>3</v>
      </c>
      <c r="L9" s="65">
        <f>VLOOKUP($A9,'Return Data'!$B$7:$R$2843,9,0)</f>
        <v>3.6522000000000001</v>
      </c>
      <c r="M9" s="66">
        <f t="shared" si="4"/>
        <v>4</v>
      </c>
      <c r="N9" s="65">
        <f>VLOOKUP($A9,'Return Data'!$B$7:$R$2843,10,0)</f>
        <v>3.9742000000000002</v>
      </c>
      <c r="O9" s="66">
        <f t="shared" si="5"/>
        <v>6</v>
      </c>
      <c r="P9" s="65">
        <f>VLOOKUP($A9,'Return Data'!$B$7:$R$2843,11,0)</f>
        <v>3.9216000000000002</v>
      </c>
      <c r="Q9" s="66">
        <f t="shared" si="6"/>
        <v>5</v>
      </c>
      <c r="R9" s="65">
        <f>VLOOKUP($A9,'Return Data'!$B$7:$R$2843,12,0)</f>
        <v>4.0644999999999998</v>
      </c>
      <c r="S9" s="66">
        <f t="shared" si="7"/>
        <v>3</v>
      </c>
      <c r="T9" s="65">
        <f>VLOOKUP($A9,'Return Data'!$B$7:$R$2843,13,0)</f>
        <v>4.2706</v>
      </c>
      <c r="U9" s="66">
        <f t="shared" si="8"/>
        <v>5</v>
      </c>
      <c r="V9" s="65"/>
      <c r="W9" s="66"/>
      <c r="X9" s="65"/>
      <c r="Y9" s="66"/>
      <c r="Z9" s="65">
        <f>VLOOKUP($A9,'Return Data'!$B$7:$R$2843,16,0)</f>
        <v>6.0248999999999997</v>
      </c>
      <c r="AA9" s="67">
        <f t="shared" si="9"/>
        <v>15</v>
      </c>
    </row>
    <row r="10" spans="1:27" x14ac:dyDescent="0.3">
      <c r="A10" s="63" t="s">
        <v>1204</v>
      </c>
      <c r="B10" s="64">
        <f>VLOOKUP($A10,'Return Data'!$B$7:$R$2843,3,0)</f>
        <v>44376</v>
      </c>
      <c r="C10" s="65">
        <f>VLOOKUP($A10,'Return Data'!$B$7:$R$2843,4,0)</f>
        <v>1098.6802</v>
      </c>
      <c r="D10" s="65">
        <f>VLOOKUP($A10,'Return Data'!$B$7:$R$2843,5,0)</f>
        <v>2.8307000000000002</v>
      </c>
      <c r="E10" s="66">
        <f t="shared" si="0"/>
        <v>15</v>
      </c>
      <c r="F10" s="65">
        <f>VLOOKUP($A10,'Return Data'!$B$7:$R$2843,6,0)</f>
        <v>2.8472</v>
      </c>
      <c r="G10" s="66">
        <f t="shared" si="1"/>
        <v>17</v>
      </c>
      <c r="H10" s="65">
        <f>VLOOKUP($A10,'Return Data'!$B$7:$R$2843,7,0)</f>
        <v>2.8424999999999998</v>
      </c>
      <c r="I10" s="66">
        <f t="shared" si="2"/>
        <v>17</v>
      </c>
      <c r="J10" s="65">
        <f>VLOOKUP($A10,'Return Data'!$B$7:$R$2843,8,0)</f>
        <v>2.8816000000000002</v>
      </c>
      <c r="K10" s="66">
        <f t="shared" si="3"/>
        <v>15</v>
      </c>
      <c r="L10" s="65">
        <f>VLOOKUP($A10,'Return Data'!$B$7:$R$2843,9,0)</f>
        <v>2.8491</v>
      </c>
      <c r="M10" s="66">
        <f t="shared" si="4"/>
        <v>17</v>
      </c>
      <c r="N10" s="65">
        <f>VLOOKUP($A10,'Return Data'!$B$7:$R$2843,10,0)</f>
        <v>2.8948</v>
      </c>
      <c r="O10" s="66">
        <f t="shared" si="5"/>
        <v>17</v>
      </c>
      <c r="P10" s="65">
        <f>VLOOKUP($A10,'Return Data'!$B$7:$R$2843,11,0)</f>
        <v>2.9</v>
      </c>
      <c r="Q10" s="66">
        <f t="shared" si="6"/>
        <v>17</v>
      </c>
      <c r="R10" s="65">
        <f>VLOOKUP($A10,'Return Data'!$B$7:$R$2843,12,0)</f>
        <v>3.0827</v>
      </c>
      <c r="S10" s="66">
        <f t="shared" si="7"/>
        <v>17</v>
      </c>
      <c r="T10" s="65">
        <f>VLOOKUP($A10,'Return Data'!$B$7:$R$2843,13,0)</f>
        <v>3.0926</v>
      </c>
      <c r="U10" s="66">
        <f t="shared" si="8"/>
        <v>16</v>
      </c>
      <c r="V10" s="65"/>
      <c r="W10" s="66"/>
      <c r="X10" s="65"/>
      <c r="Y10" s="66"/>
      <c r="Z10" s="65">
        <f>VLOOKUP($A10,'Return Data'!$B$7:$R$2843,16,0)</f>
        <v>4.7447999999999997</v>
      </c>
      <c r="AA10" s="67">
        <f t="shared" si="9"/>
        <v>16</v>
      </c>
    </row>
    <row r="11" spans="1:27" x14ac:dyDescent="0.3">
      <c r="A11" s="63" t="s">
        <v>1206</v>
      </c>
      <c r="B11" s="64">
        <f>VLOOKUP($A11,'Return Data'!$B$7:$R$2843,3,0)</f>
        <v>44376</v>
      </c>
      <c r="C11" s="65">
        <f>VLOOKUP($A11,'Return Data'!$B$7:$R$2843,4,0)</f>
        <v>42.517400000000002</v>
      </c>
      <c r="D11" s="65">
        <f>VLOOKUP($A11,'Return Data'!$B$7:$R$2843,5,0)</f>
        <v>2.4897</v>
      </c>
      <c r="E11" s="66">
        <f t="shared" si="0"/>
        <v>16</v>
      </c>
      <c r="F11" s="65">
        <f>VLOOKUP($A11,'Return Data'!$B$7:$R$2843,6,0)</f>
        <v>3.9506999999999999</v>
      </c>
      <c r="G11" s="66">
        <f t="shared" si="1"/>
        <v>8</v>
      </c>
      <c r="H11" s="65">
        <f>VLOOKUP($A11,'Return Data'!$B$7:$R$2843,7,0)</f>
        <v>3.6448999999999998</v>
      </c>
      <c r="I11" s="66">
        <f t="shared" si="2"/>
        <v>13</v>
      </c>
      <c r="J11" s="65">
        <f>VLOOKUP($A11,'Return Data'!$B$7:$R$2843,8,0)</f>
        <v>2.5903</v>
      </c>
      <c r="K11" s="66">
        <f t="shared" si="3"/>
        <v>17</v>
      </c>
      <c r="L11" s="65">
        <f>VLOOKUP($A11,'Return Data'!$B$7:$R$2843,9,0)</f>
        <v>3.3471000000000002</v>
      </c>
      <c r="M11" s="66">
        <f t="shared" si="4"/>
        <v>12</v>
      </c>
      <c r="N11" s="65">
        <f>VLOOKUP($A11,'Return Data'!$B$7:$R$2843,10,0)</f>
        <v>4.3019999999999996</v>
      </c>
      <c r="O11" s="66">
        <f t="shared" si="5"/>
        <v>2</v>
      </c>
      <c r="P11" s="65">
        <f>VLOOKUP($A11,'Return Data'!$B$7:$R$2843,11,0)</f>
        <v>3.8948999999999998</v>
      </c>
      <c r="Q11" s="66">
        <f t="shared" si="6"/>
        <v>7</v>
      </c>
      <c r="R11" s="65">
        <f>VLOOKUP($A11,'Return Data'!$B$7:$R$2843,12,0)</f>
        <v>3.8681000000000001</v>
      </c>
      <c r="S11" s="66">
        <f t="shared" si="7"/>
        <v>11</v>
      </c>
      <c r="T11" s="65">
        <f>VLOOKUP($A11,'Return Data'!$B$7:$R$2843,13,0)</f>
        <v>4.0282999999999998</v>
      </c>
      <c r="U11" s="66">
        <f t="shared" si="8"/>
        <v>11</v>
      </c>
      <c r="V11" s="65">
        <f>VLOOKUP($A11,'Return Data'!$B$7:$R$2843,17,0)</f>
        <v>5.9035000000000002</v>
      </c>
      <c r="W11" s="66">
        <f t="shared" ref="W11:W19" si="10">RANK(V11,V$8:V$24,0)</f>
        <v>10</v>
      </c>
      <c r="X11" s="65">
        <f>VLOOKUP($A11,'Return Data'!$B$7:$R$2843,14,0)</f>
        <v>6.6867000000000001</v>
      </c>
      <c r="Y11" s="66">
        <f t="shared" ref="Y11:Y19" si="11">RANK(X11,X$8:X$24,0)</f>
        <v>9</v>
      </c>
      <c r="Z11" s="65">
        <f>VLOOKUP($A11,'Return Data'!$B$7:$R$2843,16,0)</f>
        <v>7.4040999999999997</v>
      </c>
      <c r="AA11" s="67">
        <f t="shared" si="9"/>
        <v>12</v>
      </c>
    </row>
    <row r="12" spans="1:27" x14ac:dyDescent="0.3">
      <c r="A12" s="63" t="s">
        <v>1209</v>
      </c>
      <c r="B12" s="64">
        <f>VLOOKUP($A12,'Return Data'!$B$7:$R$2843,3,0)</f>
        <v>44376</v>
      </c>
      <c r="C12" s="65">
        <f>VLOOKUP($A12,'Return Data'!$B$7:$R$2843,4,0)</f>
        <v>40.314999999999998</v>
      </c>
      <c r="D12" s="65">
        <f>VLOOKUP($A12,'Return Data'!$B$7:$R$2843,5,0)</f>
        <v>4.5274000000000001</v>
      </c>
      <c r="E12" s="66">
        <f t="shared" si="0"/>
        <v>8</v>
      </c>
      <c r="F12" s="65">
        <f>VLOOKUP($A12,'Return Data'!$B$7:$R$2843,6,0)</f>
        <v>4.0986000000000002</v>
      </c>
      <c r="G12" s="66">
        <f t="shared" si="1"/>
        <v>4</v>
      </c>
      <c r="H12" s="65">
        <f>VLOOKUP($A12,'Return Data'!$B$7:$R$2843,7,0)</f>
        <v>3.883</v>
      </c>
      <c r="I12" s="66">
        <f t="shared" si="2"/>
        <v>4</v>
      </c>
      <c r="J12" s="65">
        <f>VLOOKUP($A12,'Return Data'!$B$7:$R$2843,8,0)</f>
        <v>3.0171000000000001</v>
      </c>
      <c r="K12" s="66">
        <f t="shared" si="3"/>
        <v>14</v>
      </c>
      <c r="L12" s="65">
        <f>VLOOKUP($A12,'Return Data'!$B$7:$R$2843,9,0)</f>
        <v>3.3256000000000001</v>
      </c>
      <c r="M12" s="66">
        <f t="shared" si="4"/>
        <v>13</v>
      </c>
      <c r="N12" s="65">
        <f>VLOOKUP($A12,'Return Data'!$B$7:$R$2843,10,0)</f>
        <v>3.7793000000000001</v>
      </c>
      <c r="O12" s="66">
        <f t="shared" si="5"/>
        <v>11</v>
      </c>
      <c r="P12" s="65">
        <f>VLOOKUP($A12,'Return Data'!$B$7:$R$2843,11,0)</f>
        <v>3.6499000000000001</v>
      </c>
      <c r="Q12" s="66">
        <f t="shared" si="6"/>
        <v>13</v>
      </c>
      <c r="R12" s="65">
        <f>VLOOKUP($A12,'Return Data'!$B$7:$R$2843,12,0)</f>
        <v>3.7342</v>
      </c>
      <c r="S12" s="66">
        <f t="shared" si="7"/>
        <v>13</v>
      </c>
      <c r="T12" s="65">
        <f>VLOOKUP($A12,'Return Data'!$B$7:$R$2843,13,0)</f>
        <v>3.9904000000000002</v>
      </c>
      <c r="U12" s="66">
        <f t="shared" si="8"/>
        <v>12</v>
      </c>
      <c r="V12" s="65">
        <f>VLOOKUP($A12,'Return Data'!$B$7:$R$2843,17,0)</f>
        <v>6.0834000000000001</v>
      </c>
      <c r="W12" s="66">
        <f t="shared" si="10"/>
        <v>6</v>
      </c>
      <c r="X12" s="65">
        <f>VLOOKUP($A12,'Return Data'!$B$7:$R$2843,14,0)</f>
        <v>6.9078999999999997</v>
      </c>
      <c r="Y12" s="66">
        <f t="shared" si="11"/>
        <v>3</v>
      </c>
      <c r="Z12" s="65">
        <f>VLOOKUP($A12,'Return Data'!$B$7:$R$2843,16,0)</f>
        <v>8.0007000000000001</v>
      </c>
      <c r="AA12" s="67">
        <f t="shared" si="9"/>
        <v>4</v>
      </c>
    </row>
    <row r="13" spans="1:27" x14ac:dyDescent="0.3">
      <c r="A13" s="63" t="s">
        <v>1211</v>
      </c>
      <c r="B13" s="64">
        <f>VLOOKUP($A13,'Return Data'!$B$7:$R$2843,3,0)</f>
        <v>44376</v>
      </c>
      <c r="C13" s="65">
        <f>VLOOKUP($A13,'Return Data'!$B$7:$R$2843,4,0)</f>
        <v>4517.5694000000003</v>
      </c>
      <c r="D13" s="65">
        <f>VLOOKUP($A13,'Return Data'!$B$7:$R$2843,5,0)</f>
        <v>3.8754</v>
      </c>
      <c r="E13" s="66">
        <f t="shared" si="0"/>
        <v>11</v>
      </c>
      <c r="F13" s="65">
        <f>VLOOKUP($A13,'Return Data'!$B$7:$R$2843,6,0)</f>
        <v>3.8094999999999999</v>
      </c>
      <c r="G13" s="66">
        <f t="shared" si="1"/>
        <v>10</v>
      </c>
      <c r="H13" s="65">
        <f>VLOOKUP($A13,'Return Data'!$B$7:$R$2843,7,0)</f>
        <v>3.7189000000000001</v>
      </c>
      <c r="I13" s="66">
        <f t="shared" si="2"/>
        <v>12</v>
      </c>
      <c r="J13" s="65">
        <f>VLOOKUP($A13,'Return Data'!$B$7:$R$2843,8,0)</f>
        <v>3.2605</v>
      </c>
      <c r="K13" s="66">
        <f t="shared" si="3"/>
        <v>8</v>
      </c>
      <c r="L13" s="65">
        <f>VLOOKUP($A13,'Return Data'!$B$7:$R$2843,9,0)</f>
        <v>3.6997</v>
      </c>
      <c r="M13" s="66">
        <f t="shared" si="4"/>
        <v>2</v>
      </c>
      <c r="N13" s="65">
        <f>VLOOKUP($A13,'Return Data'!$B$7:$R$2843,10,0)</f>
        <v>4.0955000000000004</v>
      </c>
      <c r="O13" s="66">
        <f t="shared" si="5"/>
        <v>3</v>
      </c>
      <c r="P13" s="65">
        <f>VLOOKUP($A13,'Return Data'!$B$7:$R$2843,11,0)</f>
        <v>3.9464000000000001</v>
      </c>
      <c r="Q13" s="66">
        <f t="shared" si="6"/>
        <v>4</v>
      </c>
      <c r="R13" s="65">
        <f>VLOOKUP($A13,'Return Data'!$B$7:$R$2843,12,0)</f>
        <v>4.0279999999999996</v>
      </c>
      <c r="S13" s="66">
        <f t="shared" si="7"/>
        <v>6</v>
      </c>
      <c r="T13" s="65">
        <f>VLOOKUP($A13,'Return Data'!$B$7:$R$2843,13,0)</f>
        <v>4.3403999999999998</v>
      </c>
      <c r="U13" s="66">
        <f t="shared" si="8"/>
        <v>3</v>
      </c>
      <c r="V13" s="65">
        <f>VLOOKUP($A13,'Return Data'!$B$7:$R$2843,17,0)</f>
        <v>6.3445999999999998</v>
      </c>
      <c r="W13" s="66">
        <f t="shared" si="10"/>
        <v>2</v>
      </c>
      <c r="X13" s="65">
        <f>VLOOKUP($A13,'Return Data'!$B$7:$R$2843,14,0)</f>
        <v>6.9941000000000004</v>
      </c>
      <c r="Y13" s="66">
        <f t="shared" si="11"/>
        <v>2</v>
      </c>
      <c r="Z13" s="65">
        <f>VLOOKUP($A13,'Return Data'!$B$7:$R$2843,16,0)</f>
        <v>7.7305999999999999</v>
      </c>
      <c r="AA13" s="67">
        <f t="shared" si="9"/>
        <v>6</v>
      </c>
    </row>
    <row r="14" spans="1:27" x14ac:dyDescent="0.3">
      <c r="A14" s="63" t="s">
        <v>1213</v>
      </c>
      <c r="B14" s="64">
        <f>VLOOKUP($A14,'Return Data'!$B$7:$R$2843,3,0)</f>
        <v>44376</v>
      </c>
      <c r="C14" s="65">
        <f>VLOOKUP($A14,'Return Data'!$B$7:$R$2843,4,0)</f>
        <v>298.03109999999998</v>
      </c>
      <c r="D14" s="65">
        <f>VLOOKUP($A14,'Return Data'!$B$7:$R$2843,5,0)</f>
        <v>4.3971999999999998</v>
      </c>
      <c r="E14" s="66">
        <f t="shared" si="0"/>
        <v>9</v>
      </c>
      <c r="F14" s="65">
        <f>VLOOKUP($A14,'Return Data'!$B$7:$R$2843,6,0)</f>
        <v>3.7461000000000002</v>
      </c>
      <c r="G14" s="66">
        <f t="shared" si="1"/>
        <v>11</v>
      </c>
      <c r="H14" s="65">
        <f>VLOOKUP($A14,'Return Data'!$B$7:$R$2843,7,0)</f>
        <v>3.8395999999999999</v>
      </c>
      <c r="I14" s="66">
        <f t="shared" si="2"/>
        <v>5</v>
      </c>
      <c r="J14" s="65">
        <f>VLOOKUP($A14,'Return Data'!$B$7:$R$2843,8,0)</f>
        <v>3.3732000000000002</v>
      </c>
      <c r="K14" s="66">
        <f t="shared" si="3"/>
        <v>6</v>
      </c>
      <c r="L14" s="65">
        <f>VLOOKUP($A14,'Return Data'!$B$7:$R$2843,9,0)</f>
        <v>3.5608</v>
      </c>
      <c r="M14" s="66">
        <f t="shared" si="4"/>
        <v>7</v>
      </c>
      <c r="N14" s="65">
        <f>VLOOKUP($A14,'Return Data'!$B$7:$R$2843,10,0)</f>
        <v>3.8689</v>
      </c>
      <c r="O14" s="66">
        <f t="shared" si="5"/>
        <v>7</v>
      </c>
      <c r="P14" s="65">
        <f>VLOOKUP($A14,'Return Data'!$B$7:$R$2843,11,0)</f>
        <v>3.8182999999999998</v>
      </c>
      <c r="Q14" s="66">
        <f t="shared" si="6"/>
        <v>10</v>
      </c>
      <c r="R14" s="65">
        <f>VLOOKUP($A14,'Return Data'!$B$7:$R$2843,12,0)</f>
        <v>3.9533</v>
      </c>
      <c r="S14" s="66">
        <f t="shared" si="7"/>
        <v>9</v>
      </c>
      <c r="T14" s="65">
        <f>VLOOKUP($A14,'Return Data'!$B$7:$R$2843,13,0)</f>
        <v>4.2053000000000003</v>
      </c>
      <c r="U14" s="66">
        <f t="shared" si="8"/>
        <v>8</v>
      </c>
      <c r="V14" s="65">
        <f>VLOOKUP($A14,'Return Data'!$B$7:$R$2843,17,0)</f>
        <v>6.0347</v>
      </c>
      <c r="W14" s="66">
        <f t="shared" si="10"/>
        <v>7</v>
      </c>
      <c r="X14" s="65">
        <f>VLOOKUP($A14,'Return Data'!$B$7:$R$2843,14,0)</f>
        <v>6.7752999999999997</v>
      </c>
      <c r="Y14" s="66">
        <f t="shared" si="11"/>
        <v>6</v>
      </c>
      <c r="Z14" s="65">
        <f>VLOOKUP($A14,'Return Data'!$B$7:$R$2843,16,0)</f>
        <v>7.6818</v>
      </c>
      <c r="AA14" s="67">
        <f t="shared" si="9"/>
        <v>9</v>
      </c>
    </row>
    <row r="15" spans="1:27" x14ac:dyDescent="0.3">
      <c r="A15" s="63" t="s">
        <v>1214</v>
      </c>
      <c r="B15" s="64">
        <f>VLOOKUP($A15,'Return Data'!$B$7:$R$2843,3,0)</f>
        <v>44376</v>
      </c>
      <c r="C15" s="65">
        <f>VLOOKUP($A15,'Return Data'!$B$7:$R$2843,4,0)</f>
        <v>33.943600000000004</v>
      </c>
      <c r="D15" s="65">
        <f>VLOOKUP($A15,'Return Data'!$B$7:$R$2843,5,0)</f>
        <v>7.0983999999999998</v>
      </c>
      <c r="E15" s="66">
        <f t="shared" si="0"/>
        <v>1</v>
      </c>
      <c r="F15" s="65">
        <f>VLOOKUP($A15,'Return Data'!$B$7:$R$2843,6,0)</f>
        <v>4.3301999999999996</v>
      </c>
      <c r="G15" s="66">
        <f t="shared" si="1"/>
        <v>3</v>
      </c>
      <c r="H15" s="65">
        <f>VLOOKUP($A15,'Return Data'!$B$7:$R$2843,7,0)</f>
        <v>3.7509000000000001</v>
      </c>
      <c r="I15" s="66">
        <f t="shared" si="2"/>
        <v>10</v>
      </c>
      <c r="J15" s="65">
        <f>VLOOKUP($A15,'Return Data'!$B$7:$R$2843,8,0)</f>
        <v>3.1682999999999999</v>
      </c>
      <c r="K15" s="66">
        <f t="shared" si="3"/>
        <v>11</v>
      </c>
      <c r="L15" s="65">
        <f>VLOOKUP($A15,'Return Data'!$B$7:$R$2843,9,0)</f>
        <v>3.3973</v>
      </c>
      <c r="M15" s="66">
        <f t="shared" si="4"/>
        <v>11</v>
      </c>
      <c r="N15" s="65">
        <f>VLOOKUP($A15,'Return Data'!$B$7:$R$2843,10,0)</f>
        <v>3.6566000000000001</v>
      </c>
      <c r="O15" s="66">
        <f t="shared" si="5"/>
        <v>13</v>
      </c>
      <c r="P15" s="65">
        <f>VLOOKUP($A15,'Return Data'!$B$7:$R$2843,11,0)</f>
        <v>3.6663000000000001</v>
      </c>
      <c r="Q15" s="66">
        <f t="shared" si="6"/>
        <v>12</v>
      </c>
      <c r="R15" s="65">
        <f>VLOOKUP($A15,'Return Data'!$B$7:$R$2843,12,0)</f>
        <v>3.6964000000000001</v>
      </c>
      <c r="S15" s="66">
        <f t="shared" si="7"/>
        <v>14</v>
      </c>
      <c r="T15" s="65">
        <f>VLOOKUP($A15,'Return Data'!$B$7:$R$2843,13,0)</f>
        <v>3.8281000000000001</v>
      </c>
      <c r="U15" s="66">
        <f t="shared" si="8"/>
        <v>13</v>
      </c>
      <c r="V15" s="65">
        <f>VLOOKUP($A15,'Return Data'!$B$7:$R$2843,17,0)</f>
        <v>5.5613999999999999</v>
      </c>
      <c r="W15" s="66">
        <f t="shared" si="10"/>
        <v>13</v>
      </c>
      <c r="X15" s="65">
        <f>VLOOKUP($A15,'Return Data'!$B$7:$R$2843,14,0)</f>
        <v>6.3078000000000003</v>
      </c>
      <c r="Y15" s="66">
        <f t="shared" si="11"/>
        <v>12</v>
      </c>
      <c r="Z15" s="65">
        <f>VLOOKUP($A15,'Return Data'!$B$7:$R$2843,16,0)</f>
        <v>7.6215999999999999</v>
      </c>
      <c r="AA15" s="67">
        <f t="shared" si="9"/>
        <v>11</v>
      </c>
    </row>
    <row r="16" spans="1:27" x14ac:dyDescent="0.3">
      <c r="A16" s="63" t="s">
        <v>1219</v>
      </c>
      <c r="B16" s="64">
        <f>VLOOKUP($A16,'Return Data'!$B$7:$R$2843,3,0)</f>
        <v>44376</v>
      </c>
      <c r="C16" s="65">
        <f>VLOOKUP($A16,'Return Data'!$B$7:$R$2843,4,0)</f>
        <v>2467.9701</v>
      </c>
      <c r="D16" s="65">
        <f>VLOOKUP($A16,'Return Data'!$B$7:$R$2843,5,0)</f>
        <v>2.1032000000000002</v>
      </c>
      <c r="E16" s="66">
        <f t="shared" si="0"/>
        <v>17</v>
      </c>
      <c r="F16" s="65">
        <f>VLOOKUP($A16,'Return Data'!$B$7:$R$2843,6,0)</f>
        <v>3.9742000000000002</v>
      </c>
      <c r="G16" s="66">
        <f t="shared" si="1"/>
        <v>7</v>
      </c>
      <c r="H16" s="65">
        <f>VLOOKUP($A16,'Return Data'!$B$7:$R$2843,7,0)</f>
        <v>3.7364000000000002</v>
      </c>
      <c r="I16" s="66">
        <f t="shared" si="2"/>
        <v>11</v>
      </c>
      <c r="J16" s="65">
        <f>VLOOKUP($A16,'Return Data'!$B$7:$R$2843,8,0)</f>
        <v>2.7147999999999999</v>
      </c>
      <c r="K16" s="66">
        <f t="shared" si="3"/>
        <v>16</v>
      </c>
      <c r="L16" s="65">
        <f>VLOOKUP($A16,'Return Data'!$B$7:$R$2843,9,0)</f>
        <v>3.1964000000000001</v>
      </c>
      <c r="M16" s="66">
        <f t="shared" si="4"/>
        <v>16</v>
      </c>
      <c r="N16" s="65">
        <f>VLOOKUP($A16,'Return Data'!$B$7:$R$2843,10,0)</f>
        <v>4.0605000000000002</v>
      </c>
      <c r="O16" s="66">
        <f t="shared" si="5"/>
        <v>5</v>
      </c>
      <c r="P16" s="65">
        <f>VLOOKUP($A16,'Return Data'!$B$7:$R$2843,11,0)</f>
        <v>3.9659</v>
      </c>
      <c r="Q16" s="66">
        <f t="shared" si="6"/>
        <v>3</v>
      </c>
      <c r="R16" s="65">
        <f>VLOOKUP($A16,'Return Data'!$B$7:$R$2843,12,0)</f>
        <v>3.9910999999999999</v>
      </c>
      <c r="S16" s="66">
        <f t="shared" si="7"/>
        <v>7</v>
      </c>
      <c r="T16" s="65">
        <f>VLOOKUP($A16,'Return Data'!$B$7:$R$2843,13,0)</f>
        <v>4.0294999999999996</v>
      </c>
      <c r="U16" s="66">
        <f t="shared" si="8"/>
        <v>10</v>
      </c>
      <c r="V16" s="65">
        <f>VLOOKUP($A16,'Return Data'!$B$7:$R$2843,17,0)</f>
        <v>5.6756000000000002</v>
      </c>
      <c r="W16" s="66">
        <f t="shared" si="10"/>
        <v>12</v>
      </c>
      <c r="X16" s="65">
        <f>VLOOKUP($A16,'Return Data'!$B$7:$R$2843,14,0)</f>
        <v>6.4386999999999999</v>
      </c>
      <c r="Y16" s="66">
        <f t="shared" si="11"/>
        <v>11</v>
      </c>
      <c r="Z16" s="65">
        <f>VLOOKUP($A16,'Return Data'!$B$7:$R$2843,16,0)</f>
        <v>8.0993999999999993</v>
      </c>
      <c r="AA16" s="67">
        <f t="shared" si="9"/>
        <v>1</v>
      </c>
    </row>
    <row r="17" spans="1:27" x14ac:dyDescent="0.3">
      <c r="A17" s="63" t="s">
        <v>1223</v>
      </c>
      <c r="B17" s="64">
        <f>VLOOKUP($A17,'Return Data'!$B$7:$R$2843,3,0)</f>
        <v>44376</v>
      </c>
      <c r="C17" s="65">
        <f>VLOOKUP($A17,'Return Data'!$B$7:$R$2843,4,0)</f>
        <v>3514.6520999999998</v>
      </c>
      <c r="D17" s="65">
        <f>VLOOKUP($A17,'Return Data'!$B$7:$R$2843,5,0)</f>
        <v>5.4768999999999997</v>
      </c>
      <c r="E17" s="66">
        <f t="shared" si="0"/>
        <v>5</v>
      </c>
      <c r="F17" s="65">
        <f>VLOOKUP($A17,'Return Data'!$B$7:$R$2843,6,0)</f>
        <v>3.6147</v>
      </c>
      <c r="G17" s="66">
        <f t="shared" si="1"/>
        <v>13</v>
      </c>
      <c r="H17" s="65">
        <f>VLOOKUP($A17,'Return Data'!$B$7:$R$2843,7,0)</f>
        <v>3.6089000000000002</v>
      </c>
      <c r="I17" s="66">
        <f t="shared" si="2"/>
        <v>14</v>
      </c>
      <c r="J17" s="65">
        <f>VLOOKUP($A17,'Return Data'!$B$7:$R$2843,8,0)</f>
        <v>3.2871999999999999</v>
      </c>
      <c r="K17" s="66">
        <f t="shared" si="3"/>
        <v>7</v>
      </c>
      <c r="L17" s="65">
        <f>VLOOKUP($A17,'Return Data'!$B$7:$R$2843,9,0)</f>
        <v>3.4857999999999998</v>
      </c>
      <c r="M17" s="66">
        <f t="shared" si="4"/>
        <v>9</v>
      </c>
      <c r="N17" s="65">
        <f>VLOOKUP($A17,'Return Data'!$B$7:$R$2843,10,0)</f>
        <v>3.6890000000000001</v>
      </c>
      <c r="O17" s="66">
        <f t="shared" si="5"/>
        <v>12</v>
      </c>
      <c r="P17" s="65">
        <f>VLOOKUP($A17,'Return Data'!$B$7:$R$2843,11,0)</f>
        <v>3.6858</v>
      </c>
      <c r="Q17" s="66">
        <f t="shared" si="6"/>
        <v>11</v>
      </c>
      <c r="R17" s="65">
        <f>VLOOKUP($A17,'Return Data'!$B$7:$R$2843,12,0)</f>
        <v>3.9041999999999999</v>
      </c>
      <c r="S17" s="66">
        <f t="shared" si="7"/>
        <v>10</v>
      </c>
      <c r="T17" s="65">
        <f>VLOOKUP($A17,'Return Data'!$B$7:$R$2843,13,0)</f>
        <v>4.0567000000000002</v>
      </c>
      <c r="U17" s="66">
        <f t="shared" si="8"/>
        <v>9</v>
      </c>
      <c r="V17" s="65">
        <f>VLOOKUP($A17,'Return Data'!$B$7:$R$2843,17,0)</f>
        <v>5.7118000000000002</v>
      </c>
      <c r="W17" s="66">
        <f t="shared" si="10"/>
        <v>11</v>
      </c>
      <c r="X17" s="65">
        <f>VLOOKUP($A17,'Return Data'!$B$7:$R$2843,14,0)</f>
        <v>6.5888999999999998</v>
      </c>
      <c r="Y17" s="66">
        <f t="shared" si="11"/>
        <v>10</v>
      </c>
      <c r="Z17" s="65">
        <f>VLOOKUP($A17,'Return Data'!$B$7:$R$2843,16,0)</f>
        <v>7.6287000000000003</v>
      </c>
      <c r="AA17" s="67">
        <f t="shared" si="9"/>
        <v>10</v>
      </c>
    </row>
    <row r="18" spans="1:27" x14ac:dyDescent="0.3">
      <c r="A18" s="63" t="s">
        <v>1224</v>
      </c>
      <c r="B18" s="64">
        <f>VLOOKUP($A18,'Return Data'!$B$7:$R$2843,3,0)</f>
        <v>44376</v>
      </c>
      <c r="C18" s="65">
        <f>VLOOKUP($A18,'Return Data'!$B$7:$R$2843,4,0)</f>
        <v>32.440677966101703</v>
      </c>
      <c r="D18" s="65">
        <f>VLOOKUP($A18,'Return Data'!$B$7:$R$2843,5,0)</f>
        <v>4.0507</v>
      </c>
      <c r="E18" s="66">
        <f t="shared" si="0"/>
        <v>10</v>
      </c>
      <c r="F18" s="65">
        <f>VLOOKUP($A18,'Return Data'!$B$7:$R$2843,6,0)</f>
        <v>3.5030999999999999</v>
      </c>
      <c r="G18" s="66">
        <f t="shared" si="1"/>
        <v>16</v>
      </c>
      <c r="H18" s="65">
        <f>VLOOKUP($A18,'Return Data'!$B$7:$R$2843,7,0)</f>
        <v>3.4015</v>
      </c>
      <c r="I18" s="66">
        <f t="shared" si="2"/>
        <v>16</v>
      </c>
      <c r="J18" s="65">
        <f>VLOOKUP($A18,'Return Data'!$B$7:$R$2843,8,0)</f>
        <v>3.2103999999999999</v>
      </c>
      <c r="K18" s="66">
        <f t="shared" si="3"/>
        <v>9</v>
      </c>
      <c r="L18" s="65">
        <f>VLOOKUP($A18,'Return Data'!$B$7:$R$2843,9,0)</f>
        <v>3.2155</v>
      </c>
      <c r="M18" s="66">
        <f t="shared" si="4"/>
        <v>15</v>
      </c>
      <c r="N18" s="65">
        <f>VLOOKUP($A18,'Return Data'!$B$7:$R$2843,10,0)</f>
        <v>3.2443</v>
      </c>
      <c r="O18" s="66">
        <f t="shared" si="5"/>
        <v>16</v>
      </c>
      <c r="P18" s="65">
        <f>VLOOKUP($A18,'Return Data'!$B$7:$R$2843,11,0)</f>
        <v>3.1753</v>
      </c>
      <c r="Q18" s="66">
        <f t="shared" si="6"/>
        <v>16</v>
      </c>
      <c r="R18" s="65">
        <f>VLOOKUP($A18,'Return Data'!$B$7:$R$2843,12,0)</f>
        <v>3.4464000000000001</v>
      </c>
      <c r="S18" s="66">
        <f t="shared" si="7"/>
        <v>16</v>
      </c>
      <c r="T18" s="65">
        <f>VLOOKUP($A18,'Return Data'!$B$7:$R$2843,13,0)</f>
        <v>3.5724</v>
      </c>
      <c r="U18" s="66">
        <f t="shared" si="8"/>
        <v>15</v>
      </c>
      <c r="V18" s="65">
        <f>VLOOKUP($A18,'Return Data'!$B$7:$R$2843,17,0)</f>
        <v>6.6326000000000001</v>
      </c>
      <c r="W18" s="66">
        <f t="shared" si="10"/>
        <v>1</v>
      </c>
      <c r="X18" s="65">
        <f>VLOOKUP($A18,'Return Data'!$B$7:$R$2843,14,0)</f>
        <v>6.7416</v>
      </c>
      <c r="Y18" s="66">
        <f t="shared" si="11"/>
        <v>8</v>
      </c>
      <c r="Z18" s="65">
        <f>VLOOKUP($A18,'Return Data'!$B$7:$R$2843,16,0)</f>
        <v>8.0206</v>
      </c>
      <c r="AA18" s="67">
        <f t="shared" si="9"/>
        <v>3</v>
      </c>
    </row>
    <row r="19" spans="1:27" x14ac:dyDescent="0.3">
      <c r="A19" s="63" t="s">
        <v>1227</v>
      </c>
      <c r="B19" s="64">
        <f>VLOOKUP($A19,'Return Data'!$B$7:$R$2843,3,0)</f>
        <v>44376</v>
      </c>
      <c r="C19" s="65">
        <f>VLOOKUP($A19,'Return Data'!$B$7:$R$2843,4,0)</f>
        <v>3250.4133000000002</v>
      </c>
      <c r="D19" s="65">
        <f>VLOOKUP($A19,'Return Data'!$B$7:$R$2843,5,0)</f>
        <v>5.9458000000000002</v>
      </c>
      <c r="E19" s="66">
        <f t="shared" si="0"/>
        <v>4</v>
      </c>
      <c r="F19" s="65">
        <f>VLOOKUP($A19,'Return Data'!$B$7:$R$2843,6,0)</f>
        <v>4.0823</v>
      </c>
      <c r="G19" s="66">
        <f t="shared" si="1"/>
        <v>6</v>
      </c>
      <c r="H19" s="65">
        <f>VLOOKUP($A19,'Return Data'!$B$7:$R$2843,7,0)</f>
        <v>3.8393999999999999</v>
      </c>
      <c r="I19" s="66">
        <f t="shared" si="2"/>
        <v>6</v>
      </c>
      <c r="J19" s="65">
        <f>VLOOKUP($A19,'Return Data'!$B$7:$R$2843,8,0)</f>
        <v>3.4584000000000001</v>
      </c>
      <c r="K19" s="66">
        <f t="shared" si="3"/>
        <v>1</v>
      </c>
      <c r="L19" s="65">
        <f>VLOOKUP($A19,'Return Data'!$B$7:$R$2843,9,0)</f>
        <v>3.6309</v>
      </c>
      <c r="M19" s="66">
        <f t="shared" si="4"/>
        <v>5</v>
      </c>
      <c r="N19" s="65">
        <f>VLOOKUP($A19,'Return Data'!$B$7:$R$2843,10,0)</f>
        <v>3.8365</v>
      </c>
      <c r="O19" s="66">
        <f t="shared" si="5"/>
        <v>10</v>
      </c>
      <c r="P19" s="65">
        <f>VLOOKUP($A19,'Return Data'!$B$7:$R$2843,11,0)</f>
        <v>3.9036</v>
      </c>
      <c r="Q19" s="66">
        <f t="shared" si="6"/>
        <v>6</v>
      </c>
      <c r="R19" s="65">
        <f>VLOOKUP($A19,'Return Data'!$B$7:$R$2843,12,0)</f>
        <v>4.0522999999999998</v>
      </c>
      <c r="S19" s="66">
        <f t="shared" si="7"/>
        <v>4</v>
      </c>
      <c r="T19" s="65">
        <f>VLOOKUP($A19,'Return Data'!$B$7:$R$2843,13,0)</f>
        <v>4.2214999999999998</v>
      </c>
      <c r="U19" s="66">
        <f t="shared" si="8"/>
        <v>7</v>
      </c>
      <c r="V19" s="65">
        <f>VLOOKUP($A19,'Return Data'!$B$7:$R$2843,17,0)</f>
        <v>5.9623999999999997</v>
      </c>
      <c r="W19" s="66">
        <f t="shared" si="10"/>
        <v>8</v>
      </c>
      <c r="X19" s="65">
        <f>VLOOKUP($A19,'Return Data'!$B$7:$R$2843,14,0)</f>
        <v>6.8150000000000004</v>
      </c>
      <c r="Y19" s="66">
        <f t="shared" si="11"/>
        <v>5</v>
      </c>
      <c r="Z19" s="65">
        <f>VLOOKUP($A19,'Return Data'!$B$7:$R$2843,16,0)</f>
        <v>7.7038000000000002</v>
      </c>
      <c r="AA19" s="67">
        <f t="shared" si="9"/>
        <v>8</v>
      </c>
    </row>
    <row r="20" spans="1:27" x14ac:dyDescent="0.3">
      <c r="A20" s="63" t="s">
        <v>1228</v>
      </c>
      <c r="B20" s="64">
        <f>VLOOKUP($A20,'Return Data'!$B$7:$R$2843,3,0)</f>
        <v>44376</v>
      </c>
      <c r="C20" s="65">
        <f>VLOOKUP($A20,'Return Data'!$B$7:$R$2843,4,0)</f>
        <v>1062.1149</v>
      </c>
      <c r="D20" s="65">
        <f>VLOOKUP($A20,'Return Data'!$B$7:$R$2843,5,0)</f>
        <v>6.1764999999999999</v>
      </c>
      <c r="E20" s="66">
        <f t="shared" si="0"/>
        <v>3</v>
      </c>
      <c r="F20" s="65">
        <f>VLOOKUP($A20,'Return Data'!$B$7:$R$2843,6,0)</f>
        <v>4.3760000000000003</v>
      </c>
      <c r="G20" s="66">
        <f t="shared" si="1"/>
        <v>2</v>
      </c>
      <c r="H20" s="65">
        <f>VLOOKUP($A20,'Return Data'!$B$7:$R$2843,7,0)</f>
        <v>3.9683000000000002</v>
      </c>
      <c r="I20" s="66">
        <f t="shared" si="2"/>
        <v>1</v>
      </c>
      <c r="J20" s="65">
        <f>VLOOKUP($A20,'Return Data'!$B$7:$R$2843,8,0)</f>
        <v>3.4034</v>
      </c>
      <c r="K20" s="66">
        <f t="shared" si="3"/>
        <v>5</v>
      </c>
      <c r="L20" s="65">
        <f>VLOOKUP($A20,'Return Data'!$B$7:$R$2843,9,0)</f>
        <v>3.5661</v>
      </c>
      <c r="M20" s="66">
        <f t="shared" si="4"/>
        <v>6</v>
      </c>
      <c r="N20" s="65">
        <f>VLOOKUP($A20,'Return Data'!$B$7:$R$2843,10,0)</f>
        <v>3.569</v>
      </c>
      <c r="O20" s="66">
        <f t="shared" si="5"/>
        <v>14</v>
      </c>
      <c r="P20" s="65">
        <f>VLOOKUP($A20,'Return Data'!$B$7:$R$2843,11,0)</f>
        <v>3.5920000000000001</v>
      </c>
      <c r="Q20" s="66">
        <f t="shared" si="6"/>
        <v>14</v>
      </c>
      <c r="R20" s="65">
        <f>VLOOKUP($A20,'Return Data'!$B$7:$R$2843,12,0)</f>
        <v>3.8046000000000002</v>
      </c>
      <c r="S20" s="66">
        <f t="shared" si="7"/>
        <v>12</v>
      </c>
      <c r="T20" s="65"/>
      <c r="U20" s="66"/>
      <c r="V20" s="65"/>
      <c r="W20" s="66"/>
      <c r="X20" s="65"/>
      <c r="Y20" s="66"/>
      <c r="Z20" s="65">
        <f>VLOOKUP($A20,'Return Data'!$B$7:$R$2843,16,0)</f>
        <v>4.6890000000000001</v>
      </c>
      <c r="AA20" s="67">
        <f t="shared" si="9"/>
        <v>17</v>
      </c>
    </row>
    <row r="21" spans="1:27" x14ac:dyDescent="0.3">
      <c r="A21" s="63" t="s">
        <v>1232</v>
      </c>
      <c r="B21" s="64">
        <f>VLOOKUP($A21,'Return Data'!$B$7:$R$2843,3,0)</f>
        <v>44376</v>
      </c>
      <c r="C21" s="65">
        <f>VLOOKUP($A21,'Return Data'!$B$7:$R$2843,4,0)</f>
        <v>34.512</v>
      </c>
      <c r="D21" s="65">
        <f>VLOOKUP($A21,'Return Data'!$B$7:$R$2843,5,0)</f>
        <v>3.5962000000000001</v>
      </c>
      <c r="E21" s="66">
        <f t="shared" si="0"/>
        <v>13</v>
      </c>
      <c r="F21" s="65">
        <f>VLOOKUP($A21,'Return Data'!$B$7:$R$2843,6,0)</f>
        <v>3.5973000000000002</v>
      </c>
      <c r="G21" s="66">
        <f t="shared" si="1"/>
        <v>15</v>
      </c>
      <c r="H21" s="65">
        <f>VLOOKUP($A21,'Return Data'!$B$7:$R$2843,7,0)</f>
        <v>3.4470000000000001</v>
      </c>
      <c r="I21" s="66">
        <f t="shared" si="2"/>
        <v>15</v>
      </c>
      <c r="J21" s="65">
        <f>VLOOKUP($A21,'Return Data'!$B$7:$R$2843,8,0)</f>
        <v>3.0478999999999998</v>
      </c>
      <c r="K21" s="66">
        <f t="shared" si="3"/>
        <v>13</v>
      </c>
      <c r="L21" s="65">
        <f>VLOOKUP($A21,'Return Data'!$B$7:$R$2843,9,0)</f>
        <v>3.4177</v>
      </c>
      <c r="M21" s="66">
        <f t="shared" si="4"/>
        <v>10</v>
      </c>
      <c r="N21" s="65">
        <f>VLOOKUP($A21,'Return Data'!$B$7:$R$2843,10,0)</f>
        <v>3.85</v>
      </c>
      <c r="O21" s="66">
        <f t="shared" si="5"/>
        <v>9</v>
      </c>
      <c r="P21" s="65">
        <f>VLOOKUP($A21,'Return Data'!$B$7:$R$2843,11,0)</f>
        <v>3.8382000000000001</v>
      </c>
      <c r="Q21" s="66">
        <f t="shared" si="6"/>
        <v>8</v>
      </c>
      <c r="R21" s="65">
        <f>VLOOKUP($A21,'Return Data'!$B$7:$R$2843,12,0)</f>
        <v>4.0369000000000002</v>
      </c>
      <c r="S21" s="66">
        <f t="shared" si="7"/>
        <v>5</v>
      </c>
      <c r="T21" s="65">
        <f>VLOOKUP($A21,'Return Data'!$B$7:$R$2843,13,0)</f>
        <v>4.3204000000000002</v>
      </c>
      <c r="U21" s="66">
        <f>RANK(T21,T$8:T$24,0)</f>
        <v>4</v>
      </c>
      <c r="V21" s="65">
        <f>VLOOKUP($A21,'Return Data'!$B$7:$R$2843,17,0)</f>
        <v>6.1619000000000002</v>
      </c>
      <c r="W21" s="66">
        <f>RANK(V21,V$8:V$24,0)</f>
        <v>5</v>
      </c>
      <c r="X21" s="65">
        <f>VLOOKUP($A21,'Return Data'!$B$7:$R$2843,14,0)</f>
        <v>6.9017999999999997</v>
      </c>
      <c r="Y21" s="66">
        <f>RANK(X21,X$8:X$24,0)</f>
        <v>4</v>
      </c>
      <c r="Z21" s="65">
        <f>VLOOKUP($A21,'Return Data'!$B$7:$R$2843,16,0)</f>
        <v>8.0586000000000002</v>
      </c>
      <c r="AA21" s="67">
        <f t="shared" si="9"/>
        <v>2</v>
      </c>
    </row>
    <row r="22" spans="1:27" x14ac:dyDescent="0.3">
      <c r="A22" s="63" t="s">
        <v>1234</v>
      </c>
      <c r="B22" s="64">
        <f>VLOOKUP($A22,'Return Data'!$B$7:$R$2843,3,0)</f>
        <v>44376</v>
      </c>
      <c r="C22" s="65">
        <f>VLOOKUP($A22,'Return Data'!$B$7:$R$2843,4,0)</f>
        <v>11.8079</v>
      </c>
      <c r="D22" s="65">
        <f>VLOOKUP($A22,'Return Data'!$B$7:$R$2843,5,0)</f>
        <v>6.8018000000000001</v>
      </c>
      <c r="E22" s="66">
        <f t="shared" si="0"/>
        <v>2</v>
      </c>
      <c r="F22" s="65">
        <f>VLOOKUP($A22,'Return Data'!$B$7:$R$2843,6,0)</f>
        <v>4.4843999999999999</v>
      </c>
      <c r="G22" s="66">
        <f t="shared" si="1"/>
        <v>1</v>
      </c>
      <c r="H22" s="65">
        <f>VLOOKUP($A22,'Return Data'!$B$7:$R$2843,7,0)</f>
        <v>3.7562000000000002</v>
      </c>
      <c r="I22" s="66">
        <f t="shared" si="2"/>
        <v>9</v>
      </c>
      <c r="J22" s="65">
        <f>VLOOKUP($A22,'Return Data'!$B$7:$R$2843,8,0)</f>
        <v>3.1612</v>
      </c>
      <c r="K22" s="66">
        <f t="shared" si="3"/>
        <v>12</v>
      </c>
      <c r="L22" s="65">
        <f>VLOOKUP($A22,'Return Data'!$B$7:$R$2843,9,0)</f>
        <v>3.2938000000000001</v>
      </c>
      <c r="M22" s="66">
        <f t="shared" si="4"/>
        <v>14</v>
      </c>
      <c r="N22" s="65">
        <f>VLOOKUP($A22,'Return Data'!$B$7:$R$2843,10,0)</f>
        <v>3.4108000000000001</v>
      </c>
      <c r="O22" s="66">
        <f t="shared" si="5"/>
        <v>15</v>
      </c>
      <c r="P22" s="65">
        <f>VLOOKUP($A22,'Return Data'!$B$7:$R$2843,11,0)</f>
        <v>3.4167000000000001</v>
      </c>
      <c r="Q22" s="66">
        <f t="shared" si="6"/>
        <v>15</v>
      </c>
      <c r="R22" s="65">
        <f>VLOOKUP($A22,'Return Data'!$B$7:$R$2843,12,0)</f>
        <v>3.4735</v>
      </c>
      <c r="S22" s="66">
        <f t="shared" si="7"/>
        <v>15</v>
      </c>
      <c r="T22" s="65">
        <f>VLOOKUP($A22,'Return Data'!$B$7:$R$2843,13,0)</f>
        <v>3.6326000000000001</v>
      </c>
      <c r="U22" s="66">
        <f>RANK(T22,T$8:T$24,0)</f>
        <v>14</v>
      </c>
      <c r="V22" s="65">
        <f>VLOOKUP($A22,'Return Data'!$B$7:$R$2843,17,0)</f>
        <v>5.4001000000000001</v>
      </c>
      <c r="W22" s="66">
        <f>RANK(V22,V$8:V$24,0)</f>
        <v>14</v>
      </c>
      <c r="X22" s="65"/>
      <c r="Y22" s="66"/>
      <c r="Z22" s="65">
        <f>VLOOKUP($A22,'Return Data'!$B$7:$R$2843,16,0)</f>
        <v>6.2087000000000003</v>
      </c>
      <c r="AA22" s="67">
        <f t="shared" si="9"/>
        <v>14</v>
      </c>
    </row>
    <row r="23" spans="1:27" x14ac:dyDescent="0.3">
      <c r="A23" s="63" t="s">
        <v>1236</v>
      </c>
      <c r="B23" s="64">
        <f>VLOOKUP($A23,'Return Data'!$B$7:$R$2843,3,0)</f>
        <v>44376</v>
      </c>
      <c r="C23" s="65">
        <f>VLOOKUP($A23,'Return Data'!$B$7:$R$2843,4,0)</f>
        <v>3707.1549</v>
      </c>
      <c r="D23" s="65">
        <f>VLOOKUP($A23,'Return Data'!$B$7:$R$2843,5,0)</f>
        <v>3.2218</v>
      </c>
      <c r="E23" s="66">
        <f t="shared" si="0"/>
        <v>14</v>
      </c>
      <c r="F23" s="65">
        <f>VLOOKUP($A23,'Return Data'!$B$7:$R$2843,6,0)</f>
        <v>3.6032999999999999</v>
      </c>
      <c r="G23" s="66">
        <f t="shared" si="1"/>
        <v>14</v>
      </c>
      <c r="H23" s="65">
        <f>VLOOKUP($A23,'Return Data'!$B$7:$R$2843,7,0)</f>
        <v>3.7721</v>
      </c>
      <c r="I23" s="66">
        <f t="shared" si="2"/>
        <v>8</v>
      </c>
      <c r="J23" s="65">
        <f>VLOOKUP($A23,'Return Data'!$B$7:$R$2843,8,0)</f>
        <v>3.1850999999999998</v>
      </c>
      <c r="K23" s="66">
        <f t="shared" si="3"/>
        <v>10</v>
      </c>
      <c r="L23" s="65">
        <f>VLOOKUP($A23,'Return Data'!$B$7:$R$2843,9,0)</f>
        <v>3.6993999999999998</v>
      </c>
      <c r="M23" s="66">
        <f t="shared" si="4"/>
        <v>3</v>
      </c>
      <c r="N23" s="65">
        <f>VLOOKUP($A23,'Return Data'!$B$7:$R$2843,10,0)</f>
        <v>4.3989000000000003</v>
      </c>
      <c r="O23" s="66">
        <f t="shared" si="5"/>
        <v>1</v>
      </c>
      <c r="P23" s="65">
        <f>VLOOKUP($A23,'Return Data'!$B$7:$R$2843,11,0)</f>
        <v>4.2163000000000004</v>
      </c>
      <c r="Q23" s="66">
        <f t="shared" si="6"/>
        <v>1</v>
      </c>
      <c r="R23" s="65">
        <f>VLOOKUP($A23,'Return Data'!$B$7:$R$2843,12,0)</f>
        <v>4.3074000000000003</v>
      </c>
      <c r="S23" s="66">
        <f t="shared" si="7"/>
        <v>1</v>
      </c>
      <c r="T23" s="65">
        <f>VLOOKUP($A23,'Return Data'!$B$7:$R$2843,13,0)</f>
        <v>4.5347999999999997</v>
      </c>
      <c r="U23" s="66">
        <f>RANK(T23,T$8:T$24,0)</f>
        <v>1</v>
      </c>
      <c r="V23" s="65">
        <f>VLOOKUP($A23,'Return Data'!$B$7:$R$2843,17,0)</f>
        <v>6.2034000000000002</v>
      </c>
      <c r="W23" s="66">
        <f>RANK(V23,V$8:V$24,0)</f>
        <v>4</v>
      </c>
      <c r="X23" s="65">
        <f>VLOOKUP($A23,'Return Data'!$B$7:$R$2843,14,0)</f>
        <v>4.3231000000000002</v>
      </c>
      <c r="Y23" s="66">
        <f>RANK(X23,X$8:X$24,0)</f>
        <v>13</v>
      </c>
      <c r="Z23" s="65">
        <f>VLOOKUP($A23,'Return Data'!$B$7:$R$2843,16,0)</f>
        <v>6.7923999999999998</v>
      </c>
      <c r="AA23" s="67">
        <f t="shared" si="9"/>
        <v>13</v>
      </c>
    </row>
    <row r="24" spans="1:27" x14ac:dyDescent="0.3">
      <c r="A24" s="63" t="s">
        <v>1238</v>
      </c>
      <c r="B24" s="64">
        <f>VLOOKUP($A24,'Return Data'!$B$7:$R$2843,3,0)</f>
        <v>44376</v>
      </c>
      <c r="C24" s="65">
        <f>VLOOKUP($A24,'Return Data'!$B$7:$R$2843,4,0)</f>
        <v>2416.9980999999998</v>
      </c>
      <c r="D24" s="65">
        <f>VLOOKUP($A24,'Return Data'!$B$7:$R$2843,5,0)</f>
        <v>5.4539</v>
      </c>
      <c r="E24" s="66">
        <f t="shared" si="0"/>
        <v>6</v>
      </c>
      <c r="F24" s="65">
        <f>VLOOKUP($A24,'Return Data'!$B$7:$R$2843,6,0)</f>
        <v>4.0917000000000003</v>
      </c>
      <c r="G24" s="66">
        <f t="shared" si="1"/>
        <v>5</v>
      </c>
      <c r="H24" s="65">
        <f>VLOOKUP($A24,'Return Data'!$B$7:$R$2843,7,0)</f>
        <v>3.8041999999999998</v>
      </c>
      <c r="I24" s="66">
        <f t="shared" si="2"/>
        <v>7</v>
      </c>
      <c r="J24" s="65">
        <f>VLOOKUP($A24,'Return Data'!$B$7:$R$2843,8,0)</f>
        <v>3.4146000000000001</v>
      </c>
      <c r="K24" s="66">
        <f t="shared" si="3"/>
        <v>4</v>
      </c>
      <c r="L24" s="65">
        <f>VLOOKUP($A24,'Return Data'!$B$7:$R$2843,9,0)</f>
        <v>3.5495000000000001</v>
      </c>
      <c r="M24" s="66">
        <f t="shared" si="4"/>
        <v>8</v>
      </c>
      <c r="N24" s="65">
        <f>VLOOKUP($A24,'Return Data'!$B$7:$R$2843,10,0)</f>
        <v>3.851</v>
      </c>
      <c r="O24" s="66">
        <f t="shared" si="5"/>
        <v>8</v>
      </c>
      <c r="P24" s="65">
        <f>VLOOKUP($A24,'Return Data'!$B$7:$R$2843,11,0)</f>
        <v>3.8224999999999998</v>
      </c>
      <c r="Q24" s="66">
        <f t="shared" si="6"/>
        <v>9</v>
      </c>
      <c r="R24" s="65">
        <f>VLOOKUP($A24,'Return Data'!$B$7:$R$2843,12,0)</f>
        <v>3.9672999999999998</v>
      </c>
      <c r="S24" s="66">
        <f t="shared" si="7"/>
        <v>8</v>
      </c>
      <c r="T24" s="65">
        <f>VLOOKUP($A24,'Return Data'!$B$7:$R$2843,13,0)</f>
        <v>4.2671000000000001</v>
      </c>
      <c r="U24" s="66">
        <f>RANK(T24,T$8:T$24,0)</f>
        <v>6</v>
      </c>
      <c r="V24" s="65">
        <f>VLOOKUP($A24,'Return Data'!$B$7:$R$2843,17,0)</f>
        <v>5.9374000000000002</v>
      </c>
      <c r="W24" s="66">
        <f>RANK(V24,V$8:V$24,0)</f>
        <v>9</v>
      </c>
      <c r="X24" s="65">
        <f>VLOOKUP($A24,'Return Data'!$B$7:$R$2843,14,0)</f>
        <v>6.7702</v>
      </c>
      <c r="Y24" s="66">
        <f>RANK(X24,X$8:X$24,0)</f>
        <v>7</v>
      </c>
      <c r="Z24" s="65">
        <f>VLOOKUP($A24,'Return Data'!$B$7:$R$2843,16,0)</f>
        <v>7.7039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4.5036352941176476</v>
      </c>
      <c r="E26" s="74"/>
      <c r="F26" s="75">
        <f>AVERAGE(F8:F24)</f>
        <v>3.8636705882352942</v>
      </c>
      <c r="G26" s="74"/>
      <c r="H26" s="75">
        <f>AVERAGE(H8:H24)</f>
        <v>3.6985941176470591</v>
      </c>
      <c r="I26" s="74"/>
      <c r="J26" s="75">
        <f>AVERAGE(J8:J24)</f>
        <v>3.1792647058823524</v>
      </c>
      <c r="K26" s="74"/>
      <c r="L26" s="75">
        <f>AVERAGE(L8:L24)</f>
        <v>3.4480588235294114</v>
      </c>
      <c r="M26" s="74"/>
      <c r="N26" s="75">
        <f>AVERAGE(N8:N24)</f>
        <v>3.7974000000000001</v>
      </c>
      <c r="O26" s="74"/>
      <c r="P26" s="75">
        <f>AVERAGE(P8:P24)</f>
        <v>3.7284941176470583</v>
      </c>
      <c r="Q26" s="74"/>
      <c r="R26" s="75">
        <f>AVERAGE(R8:R24)</f>
        <v>3.8561470588235296</v>
      </c>
      <c r="S26" s="74"/>
      <c r="T26" s="75">
        <f>AVERAGE(T8:T24)</f>
        <v>4.0523125000000002</v>
      </c>
      <c r="U26" s="74"/>
      <c r="V26" s="75">
        <f>AVERAGE(V8:V24)</f>
        <v>5.995278571428571</v>
      </c>
      <c r="W26" s="74"/>
      <c r="X26" s="75">
        <f>AVERAGE(X8:X24)</f>
        <v>6.5627076923076917</v>
      </c>
      <c r="Y26" s="74"/>
      <c r="Z26" s="75">
        <f>AVERAGE(Z8:Z24)</f>
        <v>7.1742294117647072</v>
      </c>
      <c r="AA26" s="76"/>
    </row>
    <row r="27" spans="1:27" x14ac:dyDescent="0.3">
      <c r="A27" s="73" t="s">
        <v>28</v>
      </c>
      <c r="B27" s="74"/>
      <c r="C27" s="74"/>
      <c r="D27" s="75">
        <f>MIN(D8:D24)</f>
        <v>2.1032000000000002</v>
      </c>
      <c r="E27" s="74"/>
      <c r="F27" s="75">
        <f>MIN(F8:F24)</f>
        <v>2.8472</v>
      </c>
      <c r="G27" s="74"/>
      <c r="H27" s="75">
        <f>MIN(H8:H24)</f>
        <v>2.8424999999999998</v>
      </c>
      <c r="I27" s="74"/>
      <c r="J27" s="75">
        <f>MIN(J8:J24)</f>
        <v>2.5903</v>
      </c>
      <c r="K27" s="74"/>
      <c r="L27" s="75">
        <f>MIN(L8:L24)</f>
        <v>2.8491</v>
      </c>
      <c r="M27" s="74"/>
      <c r="N27" s="75">
        <f>MIN(N8:N24)</f>
        <v>2.8948</v>
      </c>
      <c r="O27" s="74"/>
      <c r="P27" s="75">
        <f>MIN(P8:P24)</f>
        <v>2.9</v>
      </c>
      <c r="Q27" s="74"/>
      <c r="R27" s="75">
        <f>MIN(R8:R24)</f>
        <v>3.0827</v>
      </c>
      <c r="S27" s="74"/>
      <c r="T27" s="75">
        <f>MIN(T8:T24)</f>
        <v>3.0926</v>
      </c>
      <c r="U27" s="74"/>
      <c r="V27" s="75">
        <f>MIN(V8:V24)</f>
        <v>5.4001000000000001</v>
      </c>
      <c r="W27" s="74"/>
      <c r="X27" s="75">
        <f>MIN(X8:X24)</f>
        <v>4.3231000000000002</v>
      </c>
      <c r="Y27" s="74"/>
      <c r="Z27" s="75">
        <f>MIN(Z8:Z24)</f>
        <v>4.6890000000000001</v>
      </c>
      <c r="AA27" s="76"/>
    </row>
    <row r="28" spans="1:27" ht="15" thickBot="1" x14ac:dyDescent="0.35">
      <c r="A28" s="77" t="s">
        <v>29</v>
      </c>
      <c r="B28" s="78"/>
      <c r="C28" s="78"/>
      <c r="D28" s="79">
        <f>MAX(D8:D24)</f>
        <v>7.0983999999999998</v>
      </c>
      <c r="E28" s="78"/>
      <c r="F28" s="79">
        <f>MAX(F8:F24)</f>
        <v>4.4843999999999999</v>
      </c>
      <c r="G28" s="78"/>
      <c r="H28" s="79">
        <f>MAX(H8:H24)</f>
        <v>3.9683000000000002</v>
      </c>
      <c r="I28" s="78"/>
      <c r="J28" s="79">
        <f>MAX(J8:J24)</f>
        <v>3.4584000000000001</v>
      </c>
      <c r="K28" s="78"/>
      <c r="L28" s="79">
        <f>MAX(L8:L24)</f>
        <v>3.7301000000000002</v>
      </c>
      <c r="M28" s="78"/>
      <c r="N28" s="79">
        <f>MAX(N8:N24)</f>
        <v>4.3989000000000003</v>
      </c>
      <c r="O28" s="78"/>
      <c r="P28" s="79">
        <f>MAX(P8:P24)</f>
        <v>4.2163000000000004</v>
      </c>
      <c r="Q28" s="78"/>
      <c r="R28" s="79">
        <f>MAX(R8:R24)</f>
        <v>4.3074000000000003</v>
      </c>
      <c r="S28" s="78"/>
      <c r="T28" s="79">
        <f>MAX(T8:T24)</f>
        <v>4.5347999999999997</v>
      </c>
      <c r="U28" s="78"/>
      <c r="V28" s="79">
        <f>MAX(V8:V24)</f>
        <v>6.6326000000000001</v>
      </c>
      <c r="W28" s="78"/>
      <c r="X28" s="79">
        <f>MAX(X8:X24)</f>
        <v>7.0640999999999998</v>
      </c>
      <c r="Y28" s="78"/>
      <c r="Z28" s="79">
        <f>MAX(Z8:Z24)</f>
        <v>8.0993999999999993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44376</v>
      </c>
      <c r="C8" s="65">
        <f>VLOOKUP($A8,'Return Data'!$B$7:$R$2843,4,0)</f>
        <v>287.68119999999999</v>
      </c>
      <c r="D8" s="65">
        <f>VLOOKUP($A8,'Return Data'!$B$7:$R$2843,5,0)</f>
        <v>3.5021</v>
      </c>
      <c r="E8" s="66">
        <f t="shared" ref="E8:E24" si="0">RANK(D8,D$8:D$24,0)</f>
        <v>11</v>
      </c>
      <c r="F8" s="65">
        <f>VLOOKUP($A8,'Return Data'!$B$7:$R$2843,6,0)</f>
        <v>3.5411999999999999</v>
      </c>
      <c r="G8" s="66">
        <f t="shared" ref="G8:G24" si="1">RANK(F8,F$8:F$24,0)</f>
        <v>11</v>
      </c>
      <c r="H8" s="65">
        <f>VLOOKUP($A8,'Return Data'!$B$7:$R$2843,7,0)</f>
        <v>3.8235999999999999</v>
      </c>
      <c r="I8" s="66">
        <f t="shared" ref="I8:I24" si="2">RANK(H8,H$8:H$24,0)</f>
        <v>1</v>
      </c>
      <c r="J8" s="65">
        <f>VLOOKUP($A8,'Return Data'!$B$7:$R$2843,8,0)</f>
        <v>3.3466</v>
      </c>
      <c r="K8" s="66">
        <f t="shared" ref="K8:K24" si="3">RANK(J8,J$8:J$24,0)</f>
        <v>2</v>
      </c>
      <c r="L8" s="65">
        <f>VLOOKUP($A8,'Return Data'!$B$7:$R$2843,9,0)</f>
        <v>3.6383000000000001</v>
      </c>
      <c r="M8" s="66">
        <f t="shared" ref="M8:M24" si="4">RANK(L8,L$8:L$24,0)</f>
        <v>1</v>
      </c>
      <c r="N8" s="65">
        <f>VLOOKUP($A8,'Return Data'!$B$7:$R$2843,10,0)</f>
        <v>3.9817999999999998</v>
      </c>
      <c r="O8" s="66">
        <f t="shared" ref="O8:O24" si="5">RANK(N8,N$8:N$24,0)</f>
        <v>3</v>
      </c>
      <c r="P8" s="65">
        <f>VLOOKUP($A8,'Return Data'!$B$7:$R$2843,11,0)</f>
        <v>3.871</v>
      </c>
      <c r="Q8" s="66">
        <f t="shared" ref="Q8:Q24" si="6">RANK(P8,P$8:P$24,0)</f>
        <v>2</v>
      </c>
      <c r="R8" s="65">
        <f>VLOOKUP($A8,'Return Data'!$B$7:$R$2843,12,0)</f>
        <v>4.0347</v>
      </c>
      <c r="S8" s="66">
        <f t="shared" ref="S8:S24" si="7">RANK(R8,R$8:R$24,0)</f>
        <v>2</v>
      </c>
      <c r="T8" s="65">
        <f>VLOOKUP($A8,'Return Data'!$B$7:$R$2843,13,0)</f>
        <v>4.3303000000000003</v>
      </c>
      <c r="U8" s="66">
        <f t="shared" ref="U8:U19" si="8">RANK(T8,T$8:T$24,0)</f>
        <v>2</v>
      </c>
      <c r="V8" s="65">
        <f>VLOOKUP($A8,'Return Data'!$B$7:$R$2843,17,0)</f>
        <v>6.1971999999999996</v>
      </c>
      <c r="W8" s="66">
        <f>RANK(V8,V$8:V$24,0)</f>
        <v>1</v>
      </c>
      <c r="X8" s="65">
        <f>VLOOKUP($A8,'Return Data'!$B$7:$R$2843,14,0)</f>
        <v>6.9325000000000001</v>
      </c>
      <c r="Y8" s="66">
        <f>RANK(X8,X$8:X$24,0)</f>
        <v>1</v>
      </c>
      <c r="Z8" s="65">
        <f>VLOOKUP($A8,'Return Data'!$B$7:$R$2843,16,0)</f>
        <v>6.9516999999999998</v>
      </c>
      <c r="AA8" s="67">
        <f t="shared" ref="AA8:AA24" si="9">RANK(Z8,Z$8:Z$24,0)</f>
        <v>10</v>
      </c>
    </row>
    <row r="9" spans="1:27" x14ac:dyDescent="0.3">
      <c r="A9" s="63" t="s">
        <v>1203</v>
      </c>
      <c r="B9" s="64">
        <f>VLOOKUP($A9,'Return Data'!$B$7:$R$2843,3,0)</f>
        <v>44376</v>
      </c>
      <c r="C9" s="65">
        <f>VLOOKUP($A9,'Return Data'!$B$7:$R$2843,4,0)</f>
        <v>1114.345</v>
      </c>
      <c r="D9" s="65">
        <f>VLOOKUP($A9,'Return Data'!$B$7:$R$2843,5,0)</f>
        <v>4.7599</v>
      </c>
      <c r="E9" s="66">
        <f t="shared" si="0"/>
        <v>7</v>
      </c>
      <c r="F9" s="65">
        <f>VLOOKUP($A9,'Return Data'!$B$7:$R$2843,6,0)</f>
        <v>3.7789999999999999</v>
      </c>
      <c r="G9" s="66">
        <f t="shared" si="1"/>
        <v>5</v>
      </c>
      <c r="H9" s="65">
        <f>VLOOKUP($A9,'Return Data'!$B$7:$R$2843,7,0)</f>
        <v>3.7850000000000001</v>
      </c>
      <c r="I9" s="66">
        <f t="shared" si="2"/>
        <v>2</v>
      </c>
      <c r="J9" s="65">
        <f>VLOOKUP($A9,'Return Data'!$B$7:$R$2843,8,0)</f>
        <v>3.2814999999999999</v>
      </c>
      <c r="K9" s="66">
        <f t="shared" si="3"/>
        <v>4</v>
      </c>
      <c r="L9" s="65">
        <f>VLOOKUP($A9,'Return Data'!$B$7:$R$2843,9,0)</f>
        <v>3.5038</v>
      </c>
      <c r="M9" s="66">
        <f t="shared" si="4"/>
        <v>5</v>
      </c>
      <c r="N9" s="65">
        <f>VLOOKUP($A9,'Return Data'!$B$7:$R$2843,10,0)</f>
        <v>3.8035000000000001</v>
      </c>
      <c r="O9" s="66">
        <f t="shared" si="5"/>
        <v>5</v>
      </c>
      <c r="P9" s="65">
        <f>VLOOKUP($A9,'Return Data'!$B$7:$R$2843,11,0)</f>
        <v>3.7566000000000002</v>
      </c>
      <c r="Q9" s="66">
        <f t="shared" si="6"/>
        <v>5</v>
      </c>
      <c r="R9" s="65">
        <f>VLOOKUP($A9,'Return Data'!$B$7:$R$2843,12,0)</f>
        <v>3.9032</v>
      </c>
      <c r="S9" s="66">
        <f t="shared" si="7"/>
        <v>4</v>
      </c>
      <c r="T9" s="65">
        <f>VLOOKUP($A9,'Return Data'!$B$7:$R$2843,13,0)</f>
        <v>4.1104000000000003</v>
      </c>
      <c r="U9" s="66">
        <f t="shared" si="8"/>
        <v>6</v>
      </c>
      <c r="V9" s="65"/>
      <c r="W9" s="66"/>
      <c r="X9" s="65"/>
      <c r="Y9" s="66"/>
      <c r="Z9" s="65">
        <f>VLOOKUP($A9,'Return Data'!$B$7:$R$2843,16,0)</f>
        <v>5.8681000000000001</v>
      </c>
      <c r="AA9" s="67">
        <f t="shared" si="9"/>
        <v>15</v>
      </c>
    </row>
    <row r="10" spans="1:27" x14ac:dyDescent="0.3">
      <c r="A10" s="63" t="s">
        <v>1205</v>
      </c>
      <c r="B10" s="64">
        <f>VLOOKUP($A10,'Return Data'!$B$7:$R$2843,3,0)</f>
        <v>44376</v>
      </c>
      <c r="C10" s="65">
        <f>VLOOKUP($A10,'Return Data'!$B$7:$R$2843,4,0)</f>
        <v>1091.8970999999999</v>
      </c>
      <c r="D10" s="65">
        <f>VLOOKUP($A10,'Return Data'!$B$7:$R$2843,5,0)</f>
        <v>2.5373999999999999</v>
      </c>
      <c r="E10" s="66">
        <f t="shared" si="0"/>
        <v>15</v>
      </c>
      <c r="F10" s="65">
        <f>VLOOKUP($A10,'Return Data'!$B$7:$R$2843,6,0)</f>
        <v>2.5562999999999998</v>
      </c>
      <c r="G10" s="66">
        <f t="shared" si="1"/>
        <v>17</v>
      </c>
      <c r="H10" s="65">
        <f>VLOOKUP($A10,'Return Data'!$B$7:$R$2843,7,0)</f>
        <v>2.5575000000000001</v>
      </c>
      <c r="I10" s="66">
        <f t="shared" si="2"/>
        <v>17</v>
      </c>
      <c r="J10" s="65">
        <f>VLOOKUP($A10,'Return Data'!$B$7:$R$2843,8,0)</f>
        <v>2.6137999999999999</v>
      </c>
      <c r="K10" s="66">
        <f t="shared" si="3"/>
        <v>12</v>
      </c>
      <c r="L10" s="65">
        <f>VLOOKUP($A10,'Return Data'!$B$7:$R$2843,9,0)</f>
        <v>2.5815999999999999</v>
      </c>
      <c r="M10" s="66">
        <f t="shared" si="4"/>
        <v>17</v>
      </c>
      <c r="N10" s="65">
        <f>VLOOKUP($A10,'Return Data'!$B$7:$R$2843,10,0)</f>
        <v>2.6038000000000001</v>
      </c>
      <c r="O10" s="66">
        <f t="shared" si="5"/>
        <v>17</v>
      </c>
      <c r="P10" s="65">
        <f>VLOOKUP($A10,'Return Data'!$B$7:$R$2843,11,0)</f>
        <v>2.5966</v>
      </c>
      <c r="Q10" s="66">
        <f t="shared" si="6"/>
        <v>17</v>
      </c>
      <c r="R10" s="65">
        <f>VLOOKUP($A10,'Return Data'!$B$7:$R$2843,12,0)</f>
        <v>2.7524000000000002</v>
      </c>
      <c r="S10" s="66">
        <f t="shared" si="7"/>
        <v>17</v>
      </c>
      <c r="T10" s="65">
        <f>VLOOKUP($A10,'Return Data'!$B$7:$R$2843,13,0)</f>
        <v>2.7566000000000002</v>
      </c>
      <c r="U10" s="66">
        <f t="shared" si="8"/>
        <v>16</v>
      </c>
      <c r="V10" s="65"/>
      <c r="W10" s="66"/>
      <c r="X10" s="65"/>
      <c r="Y10" s="66"/>
      <c r="Z10" s="65">
        <f>VLOOKUP($A10,'Return Data'!$B$7:$R$2843,16,0)</f>
        <v>4.4257</v>
      </c>
      <c r="AA10" s="67">
        <f t="shared" si="9"/>
        <v>16</v>
      </c>
    </row>
    <row r="11" spans="1:27" x14ac:dyDescent="0.3">
      <c r="A11" s="63" t="s">
        <v>1207</v>
      </c>
      <c r="B11" s="64">
        <f>VLOOKUP($A11,'Return Data'!$B$7:$R$2843,3,0)</f>
        <v>44376</v>
      </c>
      <c r="C11" s="65">
        <f>VLOOKUP($A11,'Return Data'!$B$7:$R$2843,4,0)</f>
        <v>41.6539</v>
      </c>
      <c r="D11" s="65">
        <f>VLOOKUP($A11,'Return Data'!$B$7:$R$2843,5,0)</f>
        <v>2.2784</v>
      </c>
      <c r="E11" s="66">
        <f t="shared" si="0"/>
        <v>16</v>
      </c>
      <c r="F11" s="65">
        <f>VLOOKUP($A11,'Return Data'!$B$7:$R$2843,6,0)</f>
        <v>3.7475999999999998</v>
      </c>
      <c r="G11" s="66">
        <f t="shared" si="1"/>
        <v>6</v>
      </c>
      <c r="H11" s="65">
        <f>VLOOKUP($A11,'Return Data'!$B$7:$R$2843,7,0)</f>
        <v>3.4197000000000002</v>
      </c>
      <c r="I11" s="66">
        <f t="shared" si="2"/>
        <v>11</v>
      </c>
      <c r="J11" s="65">
        <f>VLOOKUP($A11,'Return Data'!$B$7:$R$2843,8,0)</f>
        <v>2.3742999999999999</v>
      </c>
      <c r="K11" s="66">
        <f t="shared" si="3"/>
        <v>16</v>
      </c>
      <c r="L11" s="65">
        <f>VLOOKUP($A11,'Return Data'!$B$7:$R$2843,9,0)</f>
        <v>3.1274999999999999</v>
      </c>
      <c r="M11" s="66">
        <f t="shared" si="4"/>
        <v>11</v>
      </c>
      <c r="N11" s="65">
        <f>VLOOKUP($A11,'Return Data'!$B$7:$R$2843,10,0)</f>
        <v>4.0895999999999999</v>
      </c>
      <c r="O11" s="66">
        <f t="shared" si="5"/>
        <v>2</v>
      </c>
      <c r="P11" s="65">
        <f>VLOOKUP($A11,'Return Data'!$B$7:$R$2843,11,0)</f>
        <v>3.6692</v>
      </c>
      <c r="Q11" s="66">
        <f t="shared" si="6"/>
        <v>8</v>
      </c>
      <c r="R11" s="65">
        <f>VLOOKUP($A11,'Return Data'!$B$7:$R$2843,12,0)</f>
        <v>3.6387</v>
      </c>
      <c r="S11" s="66">
        <f t="shared" si="7"/>
        <v>9</v>
      </c>
      <c r="T11" s="65">
        <f>VLOOKUP($A11,'Return Data'!$B$7:$R$2843,13,0)</f>
        <v>3.8065000000000002</v>
      </c>
      <c r="U11" s="66">
        <f t="shared" si="8"/>
        <v>10</v>
      </c>
      <c r="V11" s="65">
        <f>VLOOKUP($A11,'Return Data'!$B$7:$R$2843,17,0)</f>
        <v>5.6680999999999999</v>
      </c>
      <c r="W11" s="66">
        <f t="shared" ref="W11:W19" si="10">RANK(V11,V$8:V$24,0)</f>
        <v>9</v>
      </c>
      <c r="X11" s="65">
        <f>VLOOKUP($A11,'Return Data'!$B$7:$R$2843,14,0)</f>
        <v>6.4390000000000001</v>
      </c>
      <c r="Y11" s="66">
        <f t="shared" ref="Y11:Y19" si="11">RANK(X11,X$8:X$24,0)</f>
        <v>8</v>
      </c>
      <c r="Z11" s="65">
        <f>VLOOKUP($A11,'Return Data'!$B$7:$R$2843,16,0)</f>
        <v>6.7763</v>
      </c>
      <c r="AA11" s="67">
        <f t="shared" si="9"/>
        <v>12</v>
      </c>
    </row>
    <row r="12" spans="1:27" x14ac:dyDescent="0.3">
      <c r="A12" s="63" t="s">
        <v>1208</v>
      </c>
      <c r="B12" s="64">
        <f>VLOOKUP($A12,'Return Data'!$B$7:$R$2843,3,0)</f>
        <v>44376</v>
      </c>
      <c r="C12" s="65">
        <f>VLOOKUP($A12,'Return Data'!$B$7:$R$2843,4,0)</f>
        <v>39.269599999999997</v>
      </c>
      <c r="D12" s="65">
        <f>VLOOKUP($A12,'Return Data'!$B$7:$R$2843,5,0)</f>
        <v>4.3689999999999998</v>
      </c>
      <c r="E12" s="66">
        <f t="shared" si="0"/>
        <v>8</v>
      </c>
      <c r="F12" s="65">
        <f>VLOOKUP($A12,'Return Data'!$B$7:$R$2843,6,0)</f>
        <v>3.952</v>
      </c>
      <c r="G12" s="66">
        <f t="shared" si="1"/>
        <v>4</v>
      </c>
      <c r="H12" s="65">
        <f>VLOOKUP($A12,'Return Data'!$B$7:$R$2843,7,0)</f>
        <v>3.7338</v>
      </c>
      <c r="I12" s="66">
        <f t="shared" si="2"/>
        <v>4</v>
      </c>
      <c r="J12" s="65">
        <f>VLOOKUP($A12,'Return Data'!$B$7:$R$2843,8,0)</f>
        <v>2.8578999999999999</v>
      </c>
      <c r="K12" s="66">
        <f t="shared" si="3"/>
        <v>10</v>
      </c>
      <c r="L12" s="65">
        <f>VLOOKUP($A12,'Return Data'!$B$7:$R$2843,9,0)</f>
        <v>3.1631</v>
      </c>
      <c r="M12" s="66">
        <f t="shared" si="4"/>
        <v>10</v>
      </c>
      <c r="N12" s="65">
        <f>VLOOKUP($A12,'Return Data'!$B$7:$R$2843,10,0)</f>
        <v>3.6166</v>
      </c>
      <c r="O12" s="66">
        <f t="shared" si="5"/>
        <v>10</v>
      </c>
      <c r="P12" s="65">
        <f>VLOOKUP($A12,'Return Data'!$B$7:$R$2843,11,0)</f>
        <v>3.4910999999999999</v>
      </c>
      <c r="Q12" s="66">
        <f t="shared" si="6"/>
        <v>11</v>
      </c>
      <c r="R12" s="65">
        <f>VLOOKUP($A12,'Return Data'!$B$7:$R$2843,12,0)</f>
        <v>3.5758000000000001</v>
      </c>
      <c r="S12" s="66">
        <f t="shared" si="7"/>
        <v>11</v>
      </c>
      <c r="T12" s="65">
        <f>VLOOKUP($A12,'Return Data'!$B$7:$R$2843,13,0)</f>
        <v>3.8307000000000002</v>
      </c>
      <c r="U12" s="66">
        <f t="shared" si="8"/>
        <v>9</v>
      </c>
      <c r="V12" s="65">
        <f>VLOOKUP($A12,'Return Data'!$B$7:$R$2843,17,0)</f>
        <v>5.9223999999999997</v>
      </c>
      <c r="W12" s="66">
        <f t="shared" si="10"/>
        <v>5</v>
      </c>
      <c r="X12" s="65">
        <f>VLOOKUP($A12,'Return Data'!$B$7:$R$2843,14,0)</f>
        <v>6.7382</v>
      </c>
      <c r="Y12" s="66">
        <f t="shared" si="11"/>
        <v>3</v>
      </c>
      <c r="Z12" s="65">
        <f>VLOOKUP($A12,'Return Data'!$B$7:$R$2843,16,0)</f>
        <v>7.3086000000000002</v>
      </c>
      <c r="AA12" s="67">
        <f t="shared" si="9"/>
        <v>6</v>
      </c>
    </row>
    <row r="13" spans="1:27" x14ac:dyDescent="0.3">
      <c r="A13" s="63" t="s">
        <v>1210</v>
      </c>
      <c r="B13" s="64">
        <f>VLOOKUP($A13,'Return Data'!$B$7:$R$2843,3,0)</f>
        <v>44376</v>
      </c>
      <c r="C13" s="65">
        <f>VLOOKUP($A13,'Return Data'!$B$7:$R$2843,4,0)</f>
        <v>4460.1959999999999</v>
      </c>
      <c r="D13" s="65">
        <f>VLOOKUP($A13,'Return Data'!$B$7:$R$2843,5,0)</f>
        <v>3.7353000000000001</v>
      </c>
      <c r="E13" s="66">
        <f t="shared" si="0"/>
        <v>10</v>
      </c>
      <c r="F13" s="65">
        <f>VLOOKUP($A13,'Return Data'!$B$7:$R$2843,6,0)</f>
        <v>3.6692999999999998</v>
      </c>
      <c r="G13" s="66">
        <f t="shared" si="1"/>
        <v>7</v>
      </c>
      <c r="H13" s="65">
        <f>VLOOKUP($A13,'Return Data'!$B$7:$R$2843,7,0)</f>
        <v>3.5785999999999998</v>
      </c>
      <c r="I13" s="66">
        <f t="shared" si="2"/>
        <v>9</v>
      </c>
      <c r="J13" s="65">
        <f>VLOOKUP($A13,'Return Data'!$B$7:$R$2843,8,0)</f>
        <v>3.1202000000000001</v>
      </c>
      <c r="K13" s="66">
        <f t="shared" si="3"/>
        <v>7</v>
      </c>
      <c r="L13" s="65">
        <f>VLOOKUP($A13,'Return Data'!$B$7:$R$2843,9,0)</f>
        <v>3.5588000000000002</v>
      </c>
      <c r="M13" s="66">
        <f t="shared" si="4"/>
        <v>2</v>
      </c>
      <c r="N13" s="65">
        <f>VLOOKUP($A13,'Return Data'!$B$7:$R$2843,10,0)</f>
        <v>3.9540999999999999</v>
      </c>
      <c r="O13" s="66">
        <f t="shared" si="5"/>
        <v>4</v>
      </c>
      <c r="P13" s="65">
        <f>VLOOKUP($A13,'Return Data'!$B$7:$R$2843,11,0)</f>
        <v>3.8035000000000001</v>
      </c>
      <c r="Q13" s="66">
        <f t="shared" si="6"/>
        <v>3</v>
      </c>
      <c r="R13" s="65">
        <f>VLOOKUP($A13,'Return Data'!$B$7:$R$2843,12,0)</f>
        <v>3.8845999999999998</v>
      </c>
      <c r="S13" s="66">
        <f t="shared" si="7"/>
        <v>5</v>
      </c>
      <c r="T13" s="65">
        <f>VLOOKUP($A13,'Return Data'!$B$7:$R$2843,13,0)</f>
        <v>4.1950000000000003</v>
      </c>
      <c r="U13" s="66">
        <f t="shared" si="8"/>
        <v>3</v>
      </c>
      <c r="V13" s="65">
        <f>VLOOKUP($A13,'Return Data'!$B$7:$R$2843,17,0)</f>
        <v>6.1654</v>
      </c>
      <c r="W13" s="66">
        <f t="shared" si="10"/>
        <v>2</v>
      </c>
      <c r="X13" s="65">
        <f>VLOOKUP($A13,'Return Data'!$B$7:$R$2843,14,0)</f>
        <v>6.8023999999999996</v>
      </c>
      <c r="Y13" s="66">
        <f t="shared" si="11"/>
        <v>2</v>
      </c>
      <c r="Z13" s="65">
        <f>VLOOKUP($A13,'Return Data'!$B$7:$R$2843,16,0)</f>
        <v>7.1452999999999998</v>
      </c>
      <c r="AA13" s="67">
        <f t="shared" si="9"/>
        <v>9</v>
      </c>
    </row>
    <row r="14" spans="1:27" x14ac:dyDescent="0.3">
      <c r="A14" s="63" t="s">
        <v>1212</v>
      </c>
      <c r="B14" s="64">
        <f>VLOOKUP($A14,'Return Data'!$B$7:$R$2843,3,0)</f>
        <v>44376</v>
      </c>
      <c r="C14" s="65">
        <f>VLOOKUP($A14,'Return Data'!$B$7:$R$2843,4,0)</f>
        <v>295.71629999999999</v>
      </c>
      <c r="D14" s="65">
        <f>VLOOKUP($A14,'Return Data'!$B$7:$R$2843,5,0)</f>
        <v>4.2710999999999997</v>
      </c>
      <c r="E14" s="66">
        <f t="shared" si="0"/>
        <v>9</v>
      </c>
      <c r="F14" s="65">
        <f>VLOOKUP($A14,'Return Data'!$B$7:$R$2843,6,0)</f>
        <v>3.6272000000000002</v>
      </c>
      <c r="G14" s="66">
        <f t="shared" si="1"/>
        <v>9</v>
      </c>
      <c r="H14" s="65">
        <f>VLOOKUP($A14,'Return Data'!$B$7:$R$2843,7,0)</f>
        <v>3.7195999999999998</v>
      </c>
      <c r="I14" s="66">
        <f t="shared" si="2"/>
        <v>5</v>
      </c>
      <c r="J14" s="65">
        <f>VLOOKUP($A14,'Return Data'!$B$7:$R$2843,8,0)</f>
        <v>3.2528999999999999</v>
      </c>
      <c r="K14" s="66">
        <f t="shared" si="3"/>
        <v>5</v>
      </c>
      <c r="L14" s="65">
        <f>VLOOKUP($A14,'Return Data'!$B$7:$R$2843,9,0)</f>
        <v>3.4405000000000001</v>
      </c>
      <c r="M14" s="66">
        <f t="shared" si="4"/>
        <v>7</v>
      </c>
      <c r="N14" s="65">
        <f>VLOOKUP($A14,'Return Data'!$B$7:$R$2843,10,0)</f>
        <v>3.7479</v>
      </c>
      <c r="O14" s="66">
        <f t="shared" si="5"/>
        <v>7</v>
      </c>
      <c r="P14" s="65">
        <f>VLOOKUP($A14,'Return Data'!$B$7:$R$2843,11,0)</f>
        <v>3.6960999999999999</v>
      </c>
      <c r="Q14" s="66">
        <f t="shared" si="6"/>
        <v>7</v>
      </c>
      <c r="R14" s="65">
        <f>VLOOKUP($A14,'Return Data'!$B$7:$R$2843,12,0)</f>
        <v>3.8298999999999999</v>
      </c>
      <c r="S14" s="66">
        <f t="shared" si="7"/>
        <v>7</v>
      </c>
      <c r="T14" s="65">
        <f>VLOOKUP($A14,'Return Data'!$B$7:$R$2843,13,0)</f>
        <v>4.0803000000000003</v>
      </c>
      <c r="U14" s="66">
        <f t="shared" si="8"/>
        <v>7</v>
      </c>
      <c r="V14" s="65">
        <f>VLOOKUP($A14,'Return Data'!$B$7:$R$2843,17,0)</f>
        <v>5.9086999999999996</v>
      </c>
      <c r="W14" s="66">
        <f t="shared" si="10"/>
        <v>6</v>
      </c>
      <c r="X14" s="65">
        <f>VLOOKUP($A14,'Return Data'!$B$7:$R$2843,14,0)</f>
        <v>6.6481000000000003</v>
      </c>
      <c r="Y14" s="66">
        <f t="shared" si="11"/>
        <v>6</v>
      </c>
      <c r="Z14" s="65">
        <f>VLOOKUP($A14,'Return Data'!$B$7:$R$2843,16,0)</f>
        <v>7.3334000000000001</v>
      </c>
      <c r="AA14" s="67">
        <f t="shared" si="9"/>
        <v>5</v>
      </c>
    </row>
    <row r="15" spans="1:27" x14ac:dyDescent="0.3">
      <c r="A15" s="63" t="s">
        <v>1215</v>
      </c>
      <c r="B15" s="64">
        <f>VLOOKUP($A15,'Return Data'!$B$7:$R$2843,3,0)</f>
        <v>44376</v>
      </c>
      <c r="C15" s="65">
        <f>VLOOKUP($A15,'Return Data'!$B$7:$R$2843,4,0)</f>
        <v>32.128300000000003</v>
      </c>
      <c r="D15" s="65">
        <f>VLOOKUP($A15,'Return Data'!$B$7:$R$2843,5,0)</f>
        <v>6.3631000000000002</v>
      </c>
      <c r="E15" s="66">
        <f t="shared" si="0"/>
        <v>2</v>
      </c>
      <c r="F15" s="65">
        <f>VLOOKUP($A15,'Return Data'!$B$7:$R$2843,6,0)</f>
        <v>3.6368999999999998</v>
      </c>
      <c r="G15" s="66">
        <f t="shared" si="1"/>
        <v>8</v>
      </c>
      <c r="H15" s="65">
        <f>VLOOKUP($A15,'Return Data'!$B$7:$R$2843,7,0)</f>
        <v>3.0529000000000002</v>
      </c>
      <c r="I15" s="66">
        <f t="shared" si="2"/>
        <v>14</v>
      </c>
      <c r="J15" s="65">
        <f>VLOOKUP($A15,'Return Data'!$B$7:$R$2843,8,0)</f>
        <v>2.4773999999999998</v>
      </c>
      <c r="K15" s="66">
        <f t="shared" si="3"/>
        <v>15</v>
      </c>
      <c r="L15" s="65">
        <f>VLOOKUP($A15,'Return Data'!$B$7:$R$2843,9,0)</f>
        <v>2.7081</v>
      </c>
      <c r="M15" s="66">
        <f t="shared" si="4"/>
        <v>15</v>
      </c>
      <c r="N15" s="65">
        <f>VLOOKUP($A15,'Return Data'!$B$7:$R$2843,10,0)</f>
        <v>2.9693999999999998</v>
      </c>
      <c r="O15" s="66">
        <f t="shared" si="5"/>
        <v>14</v>
      </c>
      <c r="P15" s="65">
        <f>VLOOKUP($A15,'Return Data'!$B$7:$R$2843,11,0)</f>
        <v>2.9695999999999998</v>
      </c>
      <c r="Q15" s="66">
        <f t="shared" si="6"/>
        <v>14</v>
      </c>
      <c r="R15" s="65">
        <f>VLOOKUP($A15,'Return Data'!$B$7:$R$2843,12,0)</f>
        <v>2.9695999999999998</v>
      </c>
      <c r="S15" s="66">
        <f t="shared" si="7"/>
        <v>14</v>
      </c>
      <c r="T15" s="65">
        <f>VLOOKUP($A15,'Return Data'!$B$7:$R$2843,13,0)</f>
        <v>3.0691000000000002</v>
      </c>
      <c r="U15" s="66">
        <f t="shared" si="8"/>
        <v>15</v>
      </c>
      <c r="V15" s="65">
        <f>VLOOKUP($A15,'Return Data'!$B$7:$R$2843,17,0)</f>
        <v>4.7751000000000001</v>
      </c>
      <c r="W15" s="66">
        <f t="shared" si="10"/>
        <v>14</v>
      </c>
      <c r="X15" s="65">
        <f>VLOOKUP($A15,'Return Data'!$B$7:$R$2843,14,0)</f>
        <v>5.5480999999999998</v>
      </c>
      <c r="Y15" s="66">
        <f t="shared" si="11"/>
        <v>12</v>
      </c>
      <c r="Z15" s="65">
        <f>VLOOKUP($A15,'Return Data'!$B$7:$R$2843,16,0)</f>
        <v>6.5587999999999997</v>
      </c>
      <c r="AA15" s="67">
        <f t="shared" si="9"/>
        <v>13</v>
      </c>
    </row>
    <row r="16" spans="1:27" x14ac:dyDescent="0.3">
      <c r="A16" s="63" t="s">
        <v>1218</v>
      </c>
      <c r="B16" s="64">
        <f>VLOOKUP($A16,'Return Data'!$B$7:$R$2843,3,0)</f>
        <v>44376</v>
      </c>
      <c r="C16" s="65">
        <f>VLOOKUP($A16,'Return Data'!$B$7:$R$2843,4,0)</f>
        <v>2412.5403000000001</v>
      </c>
      <c r="D16" s="65">
        <f>VLOOKUP($A16,'Return Data'!$B$7:$R$2843,5,0)</f>
        <v>1.7536</v>
      </c>
      <c r="E16" s="66">
        <f t="shared" si="0"/>
        <v>17</v>
      </c>
      <c r="F16" s="65">
        <f>VLOOKUP($A16,'Return Data'!$B$7:$R$2843,6,0)</f>
        <v>3.6240999999999999</v>
      </c>
      <c r="G16" s="66">
        <f t="shared" si="1"/>
        <v>10</v>
      </c>
      <c r="H16" s="65">
        <f>VLOOKUP($A16,'Return Data'!$B$7:$R$2843,7,0)</f>
        <v>3.3862000000000001</v>
      </c>
      <c r="I16" s="66">
        <f t="shared" si="2"/>
        <v>12</v>
      </c>
      <c r="J16" s="65">
        <f>VLOOKUP($A16,'Return Data'!$B$7:$R$2843,8,0)</f>
        <v>2.3645</v>
      </c>
      <c r="K16" s="66">
        <f t="shared" si="3"/>
        <v>17</v>
      </c>
      <c r="L16" s="65">
        <f>VLOOKUP($A16,'Return Data'!$B$7:$R$2843,9,0)</f>
        <v>2.8460999999999999</v>
      </c>
      <c r="M16" s="66">
        <f t="shared" si="4"/>
        <v>13</v>
      </c>
      <c r="N16" s="65">
        <f>VLOOKUP($A16,'Return Data'!$B$7:$R$2843,10,0)</f>
        <v>3.7069999999999999</v>
      </c>
      <c r="O16" s="66">
        <f t="shared" si="5"/>
        <v>9</v>
      </c>
      <c r="P16" s="65">
        <f>VLOOKUP($A16,'Return Data'!$B$7:$R$2843,11,0)</f>
        <v>3.6089000000000002</v>
      </c>
      <c r="Q16" s="66">
        <f t="shared" si="6"/>
        <v>9</v>
      </c>
      <c r="R16" s="65">
        <f>VLOOKUP($A16,'Return Data'!$B$7:$R$2843,12,0)</f>
        <v>3.6309999999999998</v>
      </c>
      <c r="S16" s="66">
        <f t="shared" si="7"/>
        <v>10</v>
      </c>
      <c r="T16" s="65">
        <f>VLOOKUP($A16,'Return Data'!$B$7:$R$2843,13,0)</f>
        <v>3.6659000000000002</v>
      </c>
      <c r="U16" s="66">
        <f t="shared" si="8"/>
        <v>12</v>
      </c>
      <c r="V16" s="65">
        <f>VLOOKUP($A16,'Return Data'!$B$7:$R$2843,17,0)</f>
        <v>5.3423999999999996</v>
      </c>
      <c r="W16" s="66">
        <f t="shared" si="10"/>
        <v>12</v>
      </c>
      <c r="X16" s="65">
        <f>VLOOKUP($A16,'Return Data'!$B$7:$R$2843,14,0)</f>
        <v>6.1275000000000004</v>
      </c>
      <c r="Y16" s="66">
        <f t="shared" si="11"/>
        <v>11</v>
      </c>
      <c r="Z16" s="65">
        <f>VLOOKUP($A16,'Return Data'!$B$7:$R$2843,16,0)</f>
        <v>7.7191999999999998</v>
      </c>
      <c r="AA16" s="67">
        <f t="shared" si="9"/>
        <v>1</v>
      </c>
    </row>
    <row r="17" spans="1:27" x14ac:dyDescent="0.3">
      <c r="A17" s="63" t="s">
        <v>1222</v>
      </c>
      <c r="B17" s="64">
        <f>VLOOKUP($A17,'Return Data'!$B$7:$R$2843,3,0)</f>
        <v>44376</v>
      </c>
      <c r="C17" s="65">
        <f>VLOOKUP($A17,'Return Data'!$B$7:$R$2843,4,0)</f>
        <v>3496.9702000000002</v>
      </c>
      <c r="D17" s="65">
        <f>VLOOKUP($A17,'Return Data'!$B$7:$R$2843,5,0)</f>
        <v>5.3834999999999997</v>
      </c>
      <c r="E17" s="66">
        <f t="shared" si="0"/>
        <v>4</v>
      </c>
      <c r="F17" s="65">
        <f>VLOOKUP($A17,'Return Data'!$B$7:$R$2843,6,0)</f>
        <v>3.5358000000000001</v>
      </c>
      <c r="G17" s="66">
        <f t="shared" si="1"/>
        <v>12</v>
      </c>
      <c r="H17" s="65">
        <f>VLOOKUP($A17,'Return Data'!$B$7:$R$2843,7,0)</f>
        <v>3.5320999999999998</v>
      </c>
      <c r="I17" s="66">
        <f t="shared" si="2"/>
        <v>10</v>
      </c>
      <c r="J17" s="65">
        <f>VLOOKUP($A17,'Return Data'!$B$7:$R$2843,8,0)</f>
        <v>3.2118000000000002</v>
      </c>
      <c r="K17" s="66">
        <f t="shared" si="3"/>
        <v>6</v>
      </c>
      <c r="L17" s="65">
        <f>VLOOKUP($A17,'Return Data'!$B$7:$R$2843,9,0)</f>
        <v>3.4108999999999998</v>
      </c>
      <c r="M17" s="66">
        <f t="shared" si="4"/>
        <v>8</v>
      </c>
      <c r="N17" s="65">
        <f>VLOOKUP($A17,'Return Data'!$B$7:$R$2843,10,0)</f>
        <v>3.6076999999999999</v>
      </c>
      <c r="O17" s="66">
        <f t="shared" si="5"/>
        <v>11</v>
      </c>
      <c r="P17" s="65">
        <f>VLOOKUP($A17,'Return Data'!$B$7:$R$2843,11,0)</f>
        <v>3.5926</v>
      </c>
      <c r="Q17" s="66">
        <f t="shared" si="6"/>
        <v>10</v>
      </c>
      <c r="R17" s="65">
        <f>VLOOKUP($A17,'Return Data'!$B$7:$R$2843,12,0)</f>
        <v>3.8089</v>
      </c>
      <c r="S17" s="66">
        <f t="shared" si="7"/>
        <v>8</v>
      </c>
      <c r="T17" s="65">
        <f>VLOOKUP($A17,'Return Data'!$B$7:$R$2843,13,0)</f>
        <v>3.9584000000000001</v>
      </c>
      <c r="U17" s="66">
        <f t="shared" si="8"/>
        <v>8</v>
      </c>
      <c r="V17" s="65">
        <f>VLOOKUP($A17,'Return Data'!$B$7:$R$2843,17,0)</f>
        <v>5.6182999999999996</v>
      </c>
      <c r="W17" s="66">
        <f t="shared" si="10"/>
        <v>10</v>
      </c>
      <c r="X17" s="65">
        <f>VLOOKUP($A17,'Return Data'!$B$7:$R$2843,14,0)</f>
        <v>6.5063000000000004</v>
      </c>
      <c r="Y17" s="66">
        <f t="shared" si="11"/>
        <v>7</v>
      </c>
      <c r="Z17" s="65">
        <f>VLOOKUP($A17,'Return Data'!$B$7:$R$2843,16,0)</f>
        <v>7.2138999999999998</v>
      </c>
      <c r="AA17" s="67">
        <f t="shared" si="9"/>
        <v>8</v>
      </c>
    </row>
    <row r="18" spans="1:27" x14ac:dyDescent="0.3">
      <c r="A18" s="63" t="s">
        <v>1225</v>
      </c>
      <c r="B18" s="64">
        <f>VLOOKUP($A18,'Return Data'!$B$7:$R$2843,3,0)</f>
        <v>44376</v>
      </c>
      <c r="C18" s="65">
        <f>VLOOKUP($A18,'Return Data'!$B$7:$R$2843,4,0)</f>
        <v>31.3650817459127</v>
      </c>
      <c r="D18" s="65">
        <f>VLOOKUP($A18,'Return Data'!$B$7:$R$2843,5,0)</f>
        <v>3.4912999999999998</v>
      </c>
      <c r="E18" s="66">
        <f t="shared" si="0"/>
        <v>12</v>
      </c>
      <c r="F18" s="65">
        <f>VLOOKUP($A18,'Return Data'!$B$7:$R$2843,6,0)</f>
        <v>3.0556000000000001</v>
      </c>
      <c r="G18" s="66">
        <f t="shared" si="1"/>
        <v>16</v>
      </c>
      <c r="H18" s="65">
        <f>VLOOKUP($A18,'Return Data'!$B$7:$R$2843,7,0)</f>
        <v>2.9190999999999998</v>
      </c>
      <c r="I18" s="66">
        <f t="shared" si="2"/>
        <v>15</v>
      </c>
      <c r="J18" s="65">
        <f>VLOOKUP($A18,'Return Data'!$B$7:$R$2843,8,0)</f>
        <v>2.7332999999999998</v>
      </c>
      <c r="K18" s="66">
        <f t="shared" si="3"/>
        <v>11</v>
      </c>
      <c r="L18" s="65">
        <f>VLOOKUP($A18,'Return Data'!$B$7:$R$2843,9,0)</f>
        <v>2.7339000000000002</v>
      </c>
      <c r="M18" s="66">
        <f t="shared" si="4"/>
        <v>14</v>
      </c>
      <c r="N18" s="65">
        <f>VLOOKUP($A18,'Return Data'!$B$7:$R$2843,10,0)</f>
        <v>2.7610000000000001</v>
      </c>
      <c r="O18" s="66">
        <f t="shared" si="5"/>
        <v>15</v>
      </c>
      <c r="P18" s="65">
        <f>VLOOKUP($A18,'Return Data'!$B$7:$R$2843,11,0)</f>
        <v>2.6913</v>
      </c>
      <c r="Q18" s="66">
        <f t="shared" si="6"/>
        <v>15</v>
      </c>
      <c r="R18" s="65">
        <f>VLOOKUP($A18,'Return Data'!$B$7:$R$2843,12,0)</f>
        <v>2.9565000000000001</v>
      </c>
      <c r="S18" s="66">
        <f t="shared" si="7"/>
        <v>15</v>
      </c>
      <c r="T18" s="65">
        <f>VLOOKUP($A18,'Return Data'!$B$7:$R$2843,13,0)</f>
        <v>3.0773999999999999</v>
      </c>
      <c r="U18" s="66">
        <f t="shared" si="8"/>
        <v>14</v>
      </c>
      <c r="V18" s="65">
        <f>VLOOKUP($A18,'Return Data'!$B$7:$R$2843,17,0)</f>
        <v>6.1242999999999999</v>
      </c>
      <c r="W18" s="66">
        <f t="shared" si="10"/>
        <v>3</v>
      </c>
      <c r="X18" s="65">
        <f>VLOOKUP($A18,'Return Data'!$B$7:$R$2843,14,0)</f>
        <v>6.2333999999999996</v>
      </c>
      <c r="Y18" s="66">
        <f t="shared" si="11"/>
        <v>10</v>
      </c>
      <c r="Z18" s="65">
        <f>VLOOKUP($A18,'Return Data'!$B$7:$R$2843,16,0)</f>
        <v>7.4561000000000002</v>
      </c>
      <c r="AA18" s="67">
        <f t="shared" si="9"/>
        <v>4</v>
      </c>
    </row>
    <row r="19" spans="1:27" x14ac:dyDescent="0.3">
      <c r="A19" s="63" t="s">
        <v>1226</v>
      </c>
      <c r="B19" s="64">
        <f>VLOOKUP($A19,'Return Data'!$B$7:$R$2843,3,0)</f>
        <v>44376</v>
      </c>
      <c r="C19" s="65">
        <f>VLOOKUP($A19,'Return Data'!$B$7:$R$2843,4,0)</f>
        <v>3224.7433999999998</v>
      </c>
      <c r="D19" s="65">
        <f>VLOOKUP($A19,'Return Data'!$B$7:$R$2843,5,0)</f>
        <v>5.8448000000000002</v>
      </c>
      <c r="E19" s="66">
        <f t="shared" si="0"/>
        <v>3</v>
      </c>
      <c r="F19" s="65">
        <f>VLOOKUP($A19,'Return Data'!$B$7:$R$2843,6,0)</f>
        <v>3.9820000000000002</v>
      </c>
      <c r="G19" s="66">
        <f t="shared" si="1"/>
        <v>3</v>
      </c>
      <c r="H19" s="65">
        <f>VLOOKUP($A19,'Return Data'!$B$7:$R$2843,7,0)</f>
        <v>3.7393000000000001</v>
      </c>
      <c r="I19" s="66">
        <f t="shared" si="2"/>
        <v>3</v>
      </c>
      <c r="J19" s="65">
        <f>VLOOKUP($A19,'Return Data'!$B$7:$R$2843,8,0)</f>
        <v>3.3582999999999998</v>
      </c>
      <c r="K19" s="66">
        <f t="shared" si="3"/>
        <v>1</v>
      </c>
      <c r="L19" s="65">
        <f>VLOOKUP($A19,'Return Data'!$B$7:$R$2843,9,0)</f>
        <v>3.5305</v>
      </c>
      <c r="M19" s="66">
        <f t="shared" si="4"/>
        <v>4</v>
      </c>
      <c r="N19" s="65">
        <f>VLOOKUP($A19,'Return Data'!$B$7:$R$2843,10,0)</f>
        <v>3.7355999999999998</v>
      </c>
      <c r="O19" s="66">
        <f t="shared" si="5"/>
        <v>8</v>
      </c>
      <c r="P19" s="65">
        <f>VLOOKUP($A19,'Return Data'!$B$7:$R$2843,11,0)</f>
        <v>3.8016999999999999</v>
      </c>
      <c r="Q19" s="66">
        <f t="shared" si="6"/>
        <v>4</v>
      </c>
      <c r="R19" s="65">
        <f>VLOOKUP($A19,'Return Data'!$B$7:$R$2843,12,0)</f>
        <v>3.9493999999999998</v>
      </c>
      <c r="S19" s="66">
        <f t="shared" si="7"/>
        <v>3</v>
      </c>
      <c r="T19" s="65">
        <f>VLOOKUP($A19,'Return Data'!$B$7:$R$2843,13,0)</f>
        <v>4.1173999999999999</v>
      </c>
      <c r="U19" s="66">
        <f t="shared" si="8"/>
        <v>5</v>
      </c>
      <c r="V19" s="65">
        <f>VLOOKUP($A19,'Return Data'!$B$7:$R$2843,17,0)</f>
        <v>5.8567</v>
      </c>
      <c r="W19" s="66">
        <f t="shared" si="10"/>
        <v>7</v>
      </c>
      <c r="X19" s="65">
        <f>VLOOKUP($A19,'Return Data'!$B$7:$R$2843,14,0)</f>
        <v>6.7084000000000001</v>
      </c>
      <c r="Y19" s="66">
        <f t="shared" si="11"/>
        <v>4</v>
      </c>
      <c r="Z19" s="65">
        <f>VLOOKUP($A19,'Return Data'!$B$7:$R$2843,16,0)</f>
        <v>7.5679999999999996</v>
      </c>
      <c r="AA19" s="67">
        <f t="shared" si="9"/>
        <v>2</v>
      </c>
    </row>
    <row r="20" spans="1:27" x14ac:dyDescent="0.3">
      <c r="A20" s="63" t="s">
        <v>1229</v>
      </c>
      <c r="B20" s="64">
        <f>VLOOKUP($A20,'Return Data'!$B$7:$R$2843,3,0)</f>
        <v>44376</v>
      </c>
      <c r="C20" s="65">
        <f>VLOOKUP($A20,'Return Data'!$B$7:$R$2843,4,0)</f>
        <v>1050.0790999999999</v>
      </c>
      <c r="D20" s="65">
        <f>VLOOKUP($A20,'Return Data'!$B$7:$R$2843,5,0)</f>
        <v>5.2598000000000003</v>
      </c>
      <c r="E20" s="66">
        <f t="shared" si="0"/>
        <v>6</v>
      </c>
      <c r="F20" s="65">
        <f>VLOOKUP($A20,'Return Data'!$B$7:$R$2843,6,0)</f>
        <v>3.4641999999999999</v>
      </c>
      <c r="G20" s="66">
        <f t="shared" si="1"/>
        <v>13</v>
      </c>
      <c r="H20" s="65">
        <f>VLOOKUP($A20,'Return Data'!$B$7:$R$2843,7,0)</f>
        <v>3.0575999999999999</v>
      </c>
      <c r="I20" s="66">
        <f t="shared" si="2"/>
        <v>13</v>
      </c>
      <c r="J20" s="65">
        <f>VLOOKUP($A20,'Return Data'!$B$7:$R$2843,8,0)</f>
        <v>2.4994000000000001</v>
      </c>
      <c r="K20" s="66">
        <f t="shared" si="3"/>
        <v>14</v>
      </c>
      <c r="L20" s="65">
        <f>VLOOKUP($A20,'Return Data'!$B$7:$R$2843,9,0)</f>
        <v>2.6637</v>
      </c>
      <c r="M20" s="66">
        <f t="shared" si="4"/>
        <v>16</v>
      </c>
      <c r="N20" s="65">
        <f>VLOOKUP($A20,'Return Data'!$B$7:$R$2843,10,0)</f>
        <v>2.6629999999999998</v>
      </c>
      <c r="O20" s="66">
        <f t="shared" si="5"/>
        <v>16</v>
      </c>
      <c r="P20" s="65">
        <f>VLOOKUP($A20,'Return Data'!$B$7:$R$2843,11,0)</f>
        <v>2.6877</v>
      </c>
      <c r="Q20" s="66">
        <f t="shared" si="6"/>
        <v>16</v>
      </c>
      <c r="R20" s="65">
        <f>VLOOKUP($A20,'Return Data'!$B$7:$R$2843,12,0)</f>
        <v>2.8925000000000001</v>
      </c>
      <c r="S20" s="66">
        <f t="shared" si="7"/>
        <v>16</v>
      </c>
      <c r="T20" s="65"/>
      <c r="U20" s="66"/>
      <c r="V20" s="65"/>
      <c r="W20" s="66"/>
      <c r="X20" s="65"/>
      <c r="Y20" s="66"/>
      <c r="Z20" s="65">
        <f>VLOOKUP($A20,'Return Data'!$B$7:$R$2843,16,0)</f>
        <v>3.7856999999999998</v>
      </c>
      <c r="AA20" s="67">
        <f t="shared" si="9"/>
        <v>17</v>
      </c>
    </row>
    <row r="21" spans="1:27" x14ac:dyDescent="0.3">
      <c r="A21" s="63" t="s">
        <v>1233</v>
      </c>
      <c r="B21" s="64">
        <f>VLOOKUP($A21,'Return Data'!$B$7:$R$2843,3,0)</f>
        <v>44376</v>
      </c>
      <c r="C21" s="65">
        <f>VLOOKUP($A21,'Return Data'!$B$7:$R$2843,4,0)</f>
        <v>32.829300000000003</v>
      </c>
      <c r="D21" s="65">
        <f>VLOOKUP($A21,'Return Data'!$B$7:$R$2843,5,0)</f>
        <v>3.1133000000000002</v>
      </c>
      <c r="E21" s="66">
        <f t="shared" si="0"/>
        <v>13</v>
      </c>
      <c r="F21" s="65">
        <f>VLOOKUP($A21,'Return Data'!$B$7:$R$2843,6,0)</f>
        <v>3.0863</v>
      </c>
      <c r="G21" s="66">
        <f t="shared" si="1"/>
        <v>15</v>
      </c>
      <c r="H21" s="65">
        <f>VLOOKUP($A21,'Return Data'!$B$7:$R$2843,7,0)</f>
        <v>2.9081999999999999</v>
      </c>
      <c r="I21" s="66">
        <f t="shared" si="2"/>
        <v>16</v>
      </c>
      <c r="J21" s="65">
        <f>VLOOKUP($A21,'Return Data'!$B$7:$R$2843,8,0)</f>
        <v>2.5198999999999998</v>
      </c>
      <c r="K21" s="66">
        <f t="shared" si="3"/>
        <v>13</v>
      </c>
      <c r="L21" s="65">
        <f>VLOOKUP($A21,'Return Data'!$B$7:$R$2843,9,0)</f>
        <v>2.8805999999999998</v>
      </c>
      <c r="M21" s="66">
        <f t="shared" si="4"/>
        <v>12</v>
      </c>
      <c r="N21" s="65">
        <f>VLOOKUP($A21,'Return Data'!$B$7:$R$2843,10,0)</f>
        <v>3.3170000000000002</v>
      </c>
      <c r="O21" s="66">
        <f t="shared" si="5"/>
        <v>13</v>
      </c>
      <c r="P21" s="65">
        <f>VLOOKUP($A21,'Return Data'!$B$7:$R$2843,11,0)</f>
        <v>3.3546</v>
      </c>
      <c r="Q21" s="66">
        <f t="shared" si="6"/>
        <v>12</v>
      </c>
      <c r="R21" s="65">
        <f>VLOOKUP($A21,'Return Data'!$B$7:$R$2843,12,0)</f>
        <v>3.5188999999999999</v>
      </c>
      <c r="S21" s="66">
        <f t="shared" si="7"/>
        <v>12</v>
      </c>
      <c r="T21" s="65">
        <f>VLOOKUP($A21,'Return Data'!$B$7:$R$2843,13,0)</f>
        <v>3.7732999999999999</v>
      </c>
      <c r="U21" s="66">
        <f>RANK(T21,T$8:T$24,0)</f>
        <v>11</v>
      </c>
      <c r="V21" s="65">
        <f>VLOOKUP($A21,'Return Data'!$B$7:$R$2843,17,0)</f>
        <v>5.577</v>
      </c>
      <c r="W21" s="66">
        <f>RANK(V21,V$8:V$24,0)</f>
        <v>11</v>
      </c>
      <c r="X21" s="65">
        <f>VLOOKUP($A21,'Return Data'!$B$7:$R$2843,14,0)</f>
        <v>6.2770000000000001</v>
      </c>
      <c r="Y21" s="66">
        <f>RANK(X21,X$8:X$24,0)</f>
        <v>9</v>
      </c>
      <c r="Z21" s="65">
        <f>VLOOKUP($A21,'Return Data'!$B$7:$R$2843,16,0)</f>
        <v>7.2561999999999998</v>
      </c>
      <c r="AA21" s="67">
        <f t="shared" si="9"/>
        <v>7</v>
      </c>
    </row>
    <row r="22" spans="1:27" x14ac:dyDescent="0.3">
      <c r="A22" s="63" t="s">
        <v>1235</v>
      </c>
      <c r="B22" s="64">
        <f>VLOOKUP($A22,'Return Data'!$B$7:$R$2843,3,0)</f>
        <v>44376</v>
      </c>
      <c r="C22" s="65">
        <f>VLOOKUP($A22,'Return Data'!$B$7:$R$2843,4,0)</f>
        <v>11.776400000000001</v>
      </c>
      <c r="D22" s="65">
        <f>VLOOKUP($A22,'Return Data'!$B$7:$R$2843,5,0)</f>
        <v>6.82</v>
      </c>
      <c r="E22" s="66">
        <f t="shared" si="0"/>
        <v>1</v>
      </c>
      <c r="F22" s="65">
        <f>VLOOKUP($A22,'Return Data'!$B$7:$R$2843,6,0)</f>
        <v>4.3413000000000004</v>
      </c>
      <c r="G22" s="66">
        <f t="shared" si="1"/>
        <v>1</v>
      </c>
      <c r="H22" s="65">
        <f>VLOOKUP($A22,'Return Data'!$B$7:$R$2843,7,0)</f>
        <v>3.6333000000000002</v>
      </c>
      <c r="I22" s="66">
        <f t="shared" si="2"/>
        <v>7</v>
      </c>
      <c r="J22" s="65">
        <f>VLOOKUP($A22,'Return Data'!$B$7:$R$2843,8,0)</f>
        <v>3.0809000000000002</v>
      </c>
      <c r="K22" s="66">
        <f t="shared" si="3"/>
        <v>8</v>
      </c>
      <c r="L22" s="65">
        <f>VLOOKUP($A22,'Return Data'!$B$7:$R$2843,9,0)</f>
        <v>3.2052999999999998</v>
      </c>
      <c r="M22" s="66">
        <f t="shared" si="4"/>
        <v>9</v>
      </c>
      <c r="N22" s="65">
        <f>VLOOKUP($A22,'Return Data'!$B$7:$R$2843,10,0)</f>
        <v>3.3536000000000001</v>
      </c>
      <c r="O22" s="66">
        <f t="shared" si="5"/>
        <v>12</v>
      </c>
      <c r="P22" s="65">
        <f>VLOOKUP($A22,'Return Data'!$B$7:$R$2843,11,0)</f>
        <v>3.3433000000000002</v>
      </c>
      <c r="Q22" s="66">
        <f t="shared" si="6"/>
        <v>13</v>
      </c>
      <c r="R22" s="65">
        <f>VLOOKUP($A22,'Return Data'!$B$7:$R$2843,12,0)</f>
        <v>3.3935</v>
      </c>
      <c r="S22" s="66">
        <f t="shared" si="7"/>
        <v>13</v>
      </c>
      <c r="T22" s="65">
        <f>VLOOKUP($A22,'Return Data'!$B$7:$R$2843,13,0)</f>
        <v>3.5470000000000002</v>
      </c>
      <c r="U22" s="66">
        <f>RANK(T22,T$8:T$24,0)</f>
        <v>13</v>
      </c>
      <c r="V22" s="65">
        <f>VLOOKUP($A22,'Return Data'!$B$7:$R$2843,17,0)</f>
        <v>5.3170999999999999</v>
      </c>
      <c r="W22" s="66">
        <f>RANK(V22,V$8:V$24,0)</f>
        <v>13</v>
      </c>
      <c r="X22" s="65"/>
      <c r="Y22" s="66"/>
      <c r="Z22" s="65">
        <f>VLOOKUP($A22,'Return Data'!$B$7:$R$2843,16,0)</f>
        <v>6.1059000000000001</v>
      </c>
      <c r="AA22" s="67">
        <f t="shared" si="9"/>
        <v>14</v>
      </c>
    </row>
    <row r="23" spans="1:27" x14ac:dyDescent="0.3">
      <c r="A23" s="63" t="s">
        <v>1237</v>
      </c>
      <c r="B23" s="64">
        <f>VLOOKUP($A23,'Return Data'!$B$7:$R$2843,3,0)</f>
        <v>44376</v>
      </c>
      <c r="C23" s="65">
        <f>VLOOKUP($A23,'Return Data'!$B$7:$R$2843,4,0)</f>
        <v>3675.4949000000001</v>
      </c>
      <c r="D23" s="65">
        <f>VLOOKUP($A23,'Return Data'!$B$7:$R$2843,5,0)</f>
        <v>3.0449999999999999</v>
      </c>
      <c r="E23" s="66">
        <f t="shared" si="0"/>
        <v>14</v>
      </c>
      <c r="F23" s="65">
        <f>VLOOKUP($A23,'Return Data'!$B$7:$R$2843,6,0)</f>
        <v>3.4615999999999998</v>
      </c>
      <c r="G23" s="66">
        <f t="shared" si="1"/>
        <v>14</v>
      </c>
      <c r="H23" s="65">
        <f>VLOOKUP($A23,'Return Data'!$B$7:$R$2843,7,0)</f>
        <v>3.6156999999999999</v>
      </c>
      <c r="I23" s="66">
        <f t="shared" si="2"/>
        <v>8</v>
      </c>
      <c r="J23" s="65">
        <f>VLOOKUP($A23,'Return Data'!$B$7:$R$2843,8,0)</f>
        <v>3.0497999999999998</v>
      </c>
      <c r="K23" s="66">
        <f t="shared" si="3"/>
        <v>9</v>
      </c>
      <c r="L23" s="65">
        <f>VLOOKUP($A23,'Return Data'!$B$7:$R$2843,9,0)</f>
        <v>3.5488</v>
      </c>
      <c r="M23" s="66">
        <f t="shared" si="4"/>
        <v>3</v>
      </c>
      <c r="N23" s="65">
        <f>VLOOKUP($A23,'Return Data'!$B$7:$R$2843,10,0)</f>
        <v>4.2295999999999996</v>
      </c>
      <c r="O23" s="66">
        <f t="shared" si="5"/>
        <v>1</v>
      </c>
      <c r="P23" s="65">
        <f>VLOOKUP($A23,'Return Data'!$B$7:$R$2843,11,0)</f>
        <v>4.0331999999999999</v>
      </c>
      <c r="Q23" s="66">
        <f t="shared" si="6"/>
        <v>1</v>
      </c>
      <c r="R23" s="65">
        <f>VLOOKUP($A23,'Return Data'!$B$7:$R$2843,12,0)</f>
        <v>4.1108000000000002</v>
      </c>
      <c r="S23" s="66">
        <f t="shared" si="7"/>
        <v>1</v>
      </c>
      <c r="T23" s="65">
        <f>VLOOKUP($A23,'Return Data'!$B$7:$R$2843,13,0)</f>
        <v>4.3349000000000002</v>
      </c>
      <c r="U23" s="66">
        <f>RANK(T23,T$8:T$24,0)</f>
        <v>1</v>
      </c>
      <c r="V23" s="65">
        <f>VLOOKUP($A23,'Return Data'!$B$7:$R$2843,17,0)</f>
        <v>6.0243000000000002</v>
      </c>
      <c r="W23" s="66">
        <f>RANK(V23,V$8:V$24,0)</f>
        <v>4</v>
      </c>
      <c r="X23" s="65">
        <f>VLOOKUP($A23,'Return Data'!$B$7:$R$2843,14,0)</f>
        <v>4.1623999999999999</v>
      </c>
      <c r="Y23" s="66">
        <f>RANK(X23,X$8:X$24,0)</f>
        <v>13</v>
      </c>
      <c r="Z23" s="65">
        <f>VLOOKUP($A23,'Return Data'!$B$7:$R$2843,16,0)</f>
        <v>6.8255999999999997</v>
      </c>
      <c r="AA23" s="67">
        <f t="shared" si="9"/>
        <v>11</v>
      </c>
    </row>
    <row r="24" spans="1:27" x14ac:dyDescent="0.3">
      <c r="A24" s="63" t="s">
        <v>1239</v>
      </c>
      <c r="B24" s="64">
        <f>VLOOKUP($A24,'Return Data'!$B$7:$R$2843,3,0)</f>
        <v>44376</v>
      </c>
      <c r="C24" s="65">
        <f>VLOOKUP($A24,'Return Data'!$B$7:$R$2843,4,0)</f>
        <v>2395.9124000000002</v>
      </c>
      <c r="D24" s="65">
        <f>VLOOKUP($A24,'Return Data'!$B$7:$R$2843,5,0)</f>
        <v>5.3647999999999998</v>
      </c>
      <c r="E24" s="66">
        <f t="shared" si="0"/>
        <v>5</v>
      </c>
      <c r="F24" s="65">
        <f>VLOOKUP($A24,'Return Data'!$B$7:$R$2843,6,0)</f>
        <v>4.0015000000000001</v>
      </c>
      <c r="G24" s="66">
        <f t="shared" si="1"/>
        <v>2</v>
      </c>
      <c r="H24" s="65">
        <f>VLOOKUP($A24,'Return Data'!$B$7:$R$2843,7,0)</f>
        <v>3.7141000000000002</v>
      </c>
      <c r="I24" s="66">
        <f t="shared" si="2"/>
        <v>6</v>
      </c>
      <c r="J24" s="65">
        <f>VLOOKUP($A24,'Return Data'!$B$7:$R$2843,8,0)</f>
        <v>3.3243999999999998</v>
      </c>
      <c r="K24" s="66">
        <f t="shared" si="3"/>
        <v>3</v>
      </c>
      <c r="L24" s="65">
        <f>VLOOKUP($A24,'Return Data'!$B$7:$R$2843,9,0)</f>
        <v>3.4592000000000001</v>
      </c>
      <c r="M24" s="66">
        <f t="shared" si="4"/>
        <v>6</v>
      </c>
      <c r="N24" s="65">
        <f>VLOOKUP($A24,'Return Data'!$B$7:$R$2843,10,0)</f>
        <v>3.7618</v>
      </c>
      <c r="O24" s="66">
        <f t="shared" si="5"/>
        <v>6</v>
      </c>
      <c r="P24" s="65">
        <f>VLOOKUP($A24,'Return Data'!$B$7:$R$2843,11,0)</f>
        <v>3.7317</v>
      </c>
      <c r="Q24" s="66">
        <f t="shared" si="6"/>
        <v>6</v>
      </c>
      <c r="R24" s="65">
        <f>VLOOKUP($A24,'Return Data'!$B$7:$R$2843,12,0)</f>
        <v>3.8746999999999998</v>
      </c>
      <c r="S24" s="66">
        <f t="shared" si="7"/>
        <v>6</v>
      </c>
      <c r="T24" s="65">
        <f>VLOOKUP($A24,'Return Data'!$B$7:$R$2843,13,0)</f>
        <v>4.1707999999999998</v>
      </c>
      <c r="U24" s="66">
        <f>RANK(T24,T$8:T$24,0)</f>
        <v>4</v>
      </c>
      <c r="V24" s="65">
        <f>VLOOKUP($A24,'Return Data'!$B$7:$R$2843,17,0)</f>
        <v>5.8361000000000001</v>
      </c>
      <c r="W24" s="66">
        <f>RANK(V24,V$8:V$24,0)</f>
        <v>8</v>
      </c>
      <c r="X24" s="65">
        <f>VLOOKUP($A24,'Return Data'!$B$7:$R$2843,14,0)</f>
        <v>6.6558999999999999</v>
      </c>
      <c r="Y24" s="66">
        <f>RANK(X24,X$8:X$24,0)</f>
        <v>5</v>
      </c>
      <c r="Z24" s="65">
        <f>VLOOKUP($A24,'Return Data'!$B$7:$R$2843,16,0)</f>
        <v>7.5655000000000001</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4.228964705882353</v>
      </c>
      <c r="E26" s="74"/>
      <c r="F26" s="75">
        <f>AVERAGE(F8:F24)</f>
        <v>3.5918764705882351</v>
      </c>
      <c r="G26" s="74"/>
      <c r="H26" s="75">
        <f>AVERAGE(H8:H24)</f>
        <v>3.4221352941176471</v>
      </c>
      <c r="I26" s="74"/>
      <c r="J26" s="75">
        <f>AVERAGE(J8:J24)</f>
        <v>2.9098176470588233</v>
      </c>
      <c r="K26" s="74"/>
      <c r="L26" s="75">
        <f>AVERAGE(L8:L24)</f>
        <v>3.1765117647058823</v>
      </c>
      <c r="M26" s="74"/>
      <c r="N26" s="75">
        <f>AVERAGE(N8:N24)</f>
        <v>3.523705882352941</v>
      </c>
      <c r="O26" s="74"/>
      <c r="P26" s="75">
        <f>AVERAGE(P8:P24)</f>
        <v>3.4528647058823521</v>
      </c>
      <c r="Q26" s="74"/>
      <c r="R26" s="75">
        <f>AVERAGE(R8:R24)</f>
        <v>3.5720647058823523</v>
      </c>
      <c r="S26" s="74"/>
      <c r="T26" s="75">
        <f>AVERAGE(T8:T24)</f>
        <v>3.801499999999999</v>
      </c>
      <c r="U26" s="74"/>
      <c r="V26" s="75">
        <f>AVERAGE(V8:V24)</f>
        <v>5.7380785714285709</v>
      </c>
      <c r="W26" s="74"/>
      <c r="X26" s="75">
        <f>AVERAGE(X8:X24)</f>
        <v>6.2907076923076923</v>
      </c>
      <c r="Y26" s="74"/>
      <c r="Z26" s="75">
        <f>AVERAGE(Z8:Z24)</f>
        <v>6.6978823529411757</v>
      </c>
      <c r="AA26" s="76"/>
    </row>
    <row r="27" spans="1:27" x14ac:dyDescent="0.3">
      <c r="A27" s="73" t="s">
        <v>28</v>
      </c>
      <c r="B27" s="74"/>
      <c r="C27" s="74"/>
      <c r="D27" s="75">
        <f>MIN(D8:D24)</f>
        <v>1.7536</v>
      </c>
      <c r="E27" s="74"/>
      <c r="F27" s="75">
        <f>MIN(F8:F24)</f>
        <v>2.5562999999999998</v>
      </c>
      <c r="G27" s="74"/>
      <c r="H27" s="75">
        <f>MIN(H8:H24)</f>
        <v>2.5575000000000001</v>
      </c>
      <c r="I27" s="74"/>
      <c r="J27" s="75">
        <f>MIN(J8:J24)</f>
        <v>2.3645</v>
      </c>
      <c r="K27" s="74"/>
      <c r="L27" s="75">
        <f>MIN(L8:L24)</f>
        <v>2.5815999999999999</v>
      </c>
      <c r="M27" s="74"/>
      <c r="N27" s="75">
        <f>MIN(N8:N24)</f>
        <v>2.6038000000000001</v>
      </c>
      <c r="O27" s="74"/>
      <c r="P27" s="75">
        <f>MIN(P8:P24)</f>
        <v>2.5966</v>
      </c>
      <c r="Q27" s="74"/>
      <c r="R27" s="75">
        <f>MIN(R8:R24)</f>
        <v>2.7524000000000002</v>
      </c>
      <c r="S27" s="74"/>
      <c r="T27" s="75">
        <f>MIN(T8:T24)</f>
        <v>2.7566000000000002</v>
      </c>
      <c r="U27" s="74"/>
      <c r="V27" s="75">
        <f>MIN(V8:V24)</f>
        <v>4.7751000000000001</v>
      </c>
      <c r="W27" s="74"/>
      <c r="X27" s="75">
        <f>MIN(X8:X24)</f>
        <v>4.1623999999999999</v>
      </c>
      <c r="Y27" s="74"/>
      <c r="Z27" s="75">
        <f>MIN(Z8:Z24)</f>
        <v>3.7856999999999998</v>
      </c>
      <c r="AA27" s="76"/>
    </row>
    <row r="28" spans="1:27" ht="15" thickBot="1" x14ac:dyDescent="0.35">
      <c r="A28" s="77" t="s">
        <v>29</v>
      </c>
      <c r="B28" s="78"/>
      <c r="C28" s="78"/>
      <c r="D28" s="79">
        <f>MAX(D8:D24)</f>
        <v>6.82</v>
      </c>
      <c r="E28" s="78"/>
      <c r="F28" s="79">
        <f>MAX(F8:F24)</f>
        <v>4.3413000000000004</v>
      </c>
      <c r="G28" s="78"/>
      <c r="H28" s="79">
        <f>MAX(H8:H24)</f>
        <v>3.8235999999999999</v>
      </c>
      <c r="I28" s="78"/>
      <c r="J28" s="79">
        <f>MAX(J8:J24)</f>
        <v>3.3582999999999998</v>
      </c>
      <c r="K28" s="78"/>
      <c r="L28" s="79">
        <f>MAX(L8:L24)</f>
        <v>3.6383000000000001</v>
      </c>
      <c r="M28" s="78"/>
      <c r="N28" s="79">
        <f>MAX(N8:N24)</f>
        <v>4.2295999999999996</v>
      </c>
      <c r="O28" s="78"/>
      <c r="P28" s="79">
        <f>MAX(P8:P24)</f>
        <v>4.0331999999999999</v>
      </c>
      <c r="Q28" s="78"/>
      <c r="R28" s="79">
        <f>MAX(R8:R24)</f>
        <v>4.1108000000000002</v>
      </c>
      <c r="S28" s="78"/>
      <c r="T28" s="79">
        <f>MAX(T8:T24)</f>
        <v>4.3349000000000002</v>
      </c>
      <c r="U28" s="78"/>
      <c r="V28" s="79">
        <f>MAX(V8:V24)</f>
        <v>6.1971999999999996</v>
      </c>
      <c r="W28" s="78"/>
      <c r="X28" s="79">
        <f>MAX(X8:X24)</f>
        <v>6.9325000000000001</v>
      </c>
      <c r="Y28" s="78"/>
      <c r="Z28" s="79">
        <f>MAX(Z8:Z24)</f>
        <v>7.7191999999999998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44376</v>
      </c>
      <c r="C8" s="65">
        <f>VLOOKUP($A8,'Return Data'!$B$7:$R$2843,4,0)</f>
        <v>30.5367</v>
      </c>
      <c r="D8" s="65">
        <f>VLOOKUP($A8,'Return Data'!$B$7:$R$2843,10,0)</f>
        <v>9.3889999999999993</v>
      </c>
      <c r="E8" s="66">
        <f t="shared" ref="E8:E16" si="0">RANK(D8,D$8:D$16,0)</f>
        <v>4</v>
      </c>
      <c r="F8" s="65">
        <f>VLOOKUP($A8,'Return Data'!$B$7:$R$2843,11,0)</f>
        <v>10.654199999999999</v>
      </c>
      <c r="G8" s="66">
        <f t="shared" ref="G8:G16" si="1">RANK(F8,F$8:F$16,0)</f>
        <v>4</v>
      </c>
      <c r="H8" s="65">
        <f>VLOOKUP($A8,'Return Data'!$B$7:$R$2843,12,0)</f>
        <v>31.3124</v>
      </c>
      <c r="I8" s="66">
        <f t="shared" ref="I8:I16" si="2">RANK(H8,H$8:H$16,0)</f>
        <v>4</v>
      </c>
      <c r="J8" s="65">
        <f>VLOOKUP($A8,'Return Data'!$B$7:$R$2843,13,0)</f>
        <v>40.772100000000002</v>
      </c>
      <c r="K8" s="66">
        <f t="shared" ref="K8:K16" si="3">RANK(J8,J$8:J$16,0)</f>
        <v>4</v>
      </c>
      <c r="L8" s="65">
        <f>VLOOKUP($A8,'Return Data'!$B$7:$R$2843,17,0)</f>
        <v>19.282499999999999</v>
      </c>
      <c r="M8" s="66">
        <f t="shared" ref="M8:M14" si="4">RANK(L8,L$8:L$16,0)</f>
        <v>2</v>
      </c>
      <c r="N8" s="65">
        <f>VLOOKUP($A8,'Return Data'!$B$7:$R$2843,14,0)</f>
        <v>15.942600000000001</v>
      </c>
      <c r="O8" s="66">
        <f t="shared" ref="O8:O14" si="5">RANK(N8,N$8:N$16,0)</f>
        <v>2</v>
      </c>
      <c r="P8" s="65">
        <f>VLOOKUP($A8,'Return Data'!$B$7:$R$2843,15,0)</f>
        <v>12.928000000000001</v>
      </c>
      <c r="Q8" s="66">
        <f t="shared" ref="Q8:Q14" si="6">RANK(P8,P$8:P$16,0)</f>
        <v>3</v>
      </c>
      <c r="R8" s="65">
        <f>VLOOKUP($A8,'Return Data'!$B$7:$R$2843,16,0)</f>
        <v>10.891400000000001</v>
      </c>
      <c r="S8" s="67">
        <f t="shared" ref="S8:S16" si="7">RANK(R8,R$8:R$16,0)</f>
        <v>6</v>
      </c>
    </row>
    <row r="9" spans="1:20" x14ac:dyDescent="0.3">
      <c r="A9" s="63" t="s">
        <v>1245</v>
      </c>
      <c r="B9" s="64">
        <f>VLOOKUP($A9,'Return Data'!$B$7:$R$2843,3,0)</f>
        <v>44376</v>
      </c>
      <c r="C9" s="65">
        <f>VLOOKUP($A9,'Return Data'!$B$7:$R$2843,4,0)</f>
        <v>46.74</v>
      </c>
      <c r="D9" s="65">
        <f>VLOOKUP($A9,'Return Data'!$B$7:$R$2843,10,0)</f>
        <v>8.6395999999999997</v>
      </c>
      <c r="E9" s="66">
        <f t="shared" si="0"/>
        <v>7</v>
      </c>
      <c r="F9" s="65">
        <f>VLOOKUP($A9,'Return Data'!$B$7:$R$2843,11,0)</f>
        <v>9.9065999999999992</v>
      </c>
      <c r="G9" s="66">
        <f t="shared" si="1"/>
        <v>5</v>
      </c>
      <c r="H9" s="65">
        <f>VLOOKUP($A9,'Return Data'!$B$7:$R$2843,12,0)</f>
        <v>25.854900000000001</v>
      </c>
      <c r="I9" s="66">
        <f t="shared" si="2"/>
        <v>5</v>
      </c>
      <c r="J9" s="65">
        <f>VLOOKUP($A9,'Return Data'!$B$7:$R$2843,13,0)</f>
        <v>38.624400000000001</v>
      </c>
      <c r="K9" s="66">
        <f t="shared" si="3"/>
        <v>5</v>
      </c>
      <c r="L9" s="65">
        <f>VLOOKUP($A9,'Return Data'!$B$7:$R$2843,17,0)</f>
        <v>17.845099999999999</v>
      </c>
      <c r="M9" s="66">
        <f t="shared" si="4"/>
        <v>3</v>
      </c>
      <c r="N9" s="65">
        <f>VLOOKUP($A9,'Return Data'!$B$7:$R$2843,14,0)</f>
        <v>13.7804</v>
      </c>
      <c r="O9" s="66">
        <f t="shared" si="5"/>
        <v>4</v>
      </c>
      <c r="P9" s="65">
        <f>VLOOKUP($A9,'Return Data'!$B$7:$R$2843,15,0)</f>
        <v>11.3878</v>
      </c>
      <c r="Q9" s="66">
        <f t="shared" si="6"/>
        <v>4</v>
      </c>
      <c r="R9" s="65">
        <f>VLOOKUP($A9,'Return Data'!$B$7:$R$2843,16,0)</f>
        <v>11.0746</v>
      </c>
      <c r="S9" s="67">
        <f t="shared" si="7"/>
        <v>5</v>
      </c>
    </row>
    <row r="10" spans="1:20" x14ac:dyDescent="0.3">
      <c r="A10" s="63" t="s">
        <v>1247</v>
      </c>
      <c r="B10" s="64">
        <f>VLOOKUP($A10,'Return Data'!$B$7:$R$2843,3,0)</f>
        <v>44376</v>
      </c>
      <c r="C10" s="65">
        <f>VLOOKUP($A10,'Return Data'!$B$7:$R$2843,4,0)</f>
        <v>387.3458</v>
      </c>
      <c r="D10" s="65">
        <f>VLOOKUP($A10,'Return Data'!$B$7:$R$2843,10,0)</f>
        <v>10.3582</v>
      </c>
      <c r="E10" s="66">
        <f t="shared" si="0"/>
        <v>3</v>
      </c>
      <c r="F10" s="65">
        <f>VLOOKUP($A10,'Return Data'!$B$7:$R$2843,11,0)</f>
        <v>19.159300000000002</v>
      </c>
      <c r="G10" s="66">
        <f t="shared" si="1"/>
        <v>2</v>
      </c>
      <c r="H10" s="65">
        <f>VLOOKUP($A10,'Return Data'!$B$7:$R$2843,12,0)</f>
        <v>42.116700000000002</v>
      </c>
      <c r="I10" s="66">
        <f t="shared" si="2"/>
        <v>2</v>
      </c>
      <c r="J10" s="65">
        <f>VLOOKUP($A10,'Return Data'!$B$7:$R$2843,13,0)</f>
        <v>44.998199999999997</v>
      </c>
      <c r="K10" s="66">
        <f t="shared" si="3"/>
        <v>2</v>
      </c>
      <c r="L10" s="65">
        <f>VLOOKUP($A10,'Return Data'!$B$7:$R$2843,17,0)</f>
        <v>15.706799999999999</v>
      </c>
      <c r="M10" s="66">
        <f t="shared" si="4"/>
        <v>4</v>
      </c>
      <c r="N10" s="65">
        <f>VLOOKUP($A10,'Return Data'!$B$7:$R$2843,14,0)</f>
        <v>14.0306</v>
      </c>
      <c r="O10" s="66">
        <f t="shared" si="5"/>
        <v>3</v>
      </c>
      <c r="P10" s="65">
        <f>VLOOKUP($A10,'Return Data'!$B$7:$R$2843,15,0)</f>
        <v>14.795500000000001</v>
      </c>
      <c r="Q10" s="66">
        <f t="shared" si="6"/>
        <v>2</v>
      </c>
      <c r="R10" s="65">
        <f>VLOOKUP($A10,'Return Data'!$B$7:$R$2843,16,0)</f>
        <v>15.123100000000001</v>
      </c>
      <c r="S10" s="67">
        <f t="shared" si="7"/>
        <v>2</v>
      </c>
    </row>
    <row r="11" spans="1:20" x14ac:dyDescent="0.3">
      <c r="A11" s="63" t="s">
        <v>2024</v>
      </c>
      <c r="B11" s="64">
        <f>VLOOKUP($A11,'Return Data'!$B$7:$R$2843,3,0)</f>
        <v>44376</v>
      </c>
      <c r="C11" s="65">
        <f>VLOOKUP($A11,'Return Data'!$B$7:$R$2843,4,0)</f>
        <v>25.789100000000001</v>
      </c>
      <c r="D11" s="65">
        <f>VLOOKUP($A11,'Return Data'!$B$7:$R$2843,10,0)</f>
        <v>9.0678999999999998</v>
      </c>
      <c r="E11" s="66">
        <f t="shared" si="0"/>
        <v>5</v>
      </c>
      <c r="F11" s="65">
        <f>VLOOKUP($A11,'Return Data'!$B$7:$R$2843,11,0)</f>
        <v>9.8080999999999996</v>
      </c>
      <c r="G11" s="66">
        <f t="shared" si="1"/>
        <v>6</v>
      </c>
      <c r="H11" s="65">
        <f>VLOOKUP($A11,'Return Data'!$B$7:$R$2843,12,0)</f>
        <v>25.692599999999999</v>
      </c>
      <c r="I11" s="66">
        <f t="shared" si="2"/>
        <v>6</v>
      </c>
      <c r="J11" s="65">
        <f>VLOOKUP($A11,'Return Data'!$B$7:$R$2843,13,0)</f>
        <v>34.9056</v>
      </c>
      <c r="K11" s="66">
        <f t="shared" si="3"/>
        <v>6</v>
      </c>
      <c r="L11" s="65">
        <f>VLOOKUP($A11,'Return Data'!$B$7:$R$2843,17,0)</f>
        <v>14.8559</v>
      </c>
      <c r="M11" s="66">
        <f t="shared" si="4"/>
        <v>5</v>
      </c>
      <c r="N11" s="65">
        <f>VLOOKUP($A11,'Return Data'!$B$7:$R$2843,14,0)</f>
        <v>12.2334</v>
      </c>
      <c r="O11" s="66">
        <f t="shared" si="5"/>
        <v>5</v>
      </c>
      <c r="P11" s="65">
        <f>VLOOKUP($A11,'Return Data'!$B$7:$R$2843,15,0)</f>
        <v>9.9354999999999993</v>
      </c>
      <c r="Q11" s="66">
        <f t="shared" si="6"/>
        <v>6</v>
      </c>
      <c r="R11" s="65">
        <f>VLOOKUP($A11,'Return Data'!$B$7:$R$2843,16,0)</f>
        <v>9.4191000000000003</v>
      </c>
      <c r="S11" s="67">
        <f t="shared" si="7"/>
        <v>8</v>
      </c>
    </row>
    <row r="12" spans="1:20" x14ac:dyDescent="0.3">
      <c r="A12" s="63" t="s">
        <v>1249</v>
      </c>
      <c r="B12" s="64">
        <f>VLOOKUP($A12,'Return Data'!$B$7:$R$2843,3,0)</f>
        <v>44376</v>
      </c>
      <c r="C12" s="65">
        <f>VLOOKUP($A12,'Return Data'!$B$7:$R$2843,4,0)</f>
        <v>70.617900000000006</v>
      </c>
      <c r="D12" s="65">
        <f>VLOOKUP($A12,'Return Data'!$B$7:$R$2843,10,0)</f>
        <v>30.8277</v>
      </c>
      <c r="E12" s="66">
        <f t="shared" si="0"/>
        <v>1</v>
      </c>
      <c r="F12" s="65">
        <f>VLOOKUP($A12,'Return Data'!$B$7:$R$2843,11,0)</f>
        <v>39.1708</v>
      </c>
      <c r="G12" s="66">
        <f t="shared" si="1"/>
        <v>1</v>
      </c>
      <c r="H12" s="65">
        <f>VLOOKUP($A12,'Return Data'!$B$7:$R$2843,12,0)</f>
        <v>53.663499999999999</v>
      </c>
      <c r="I12" s="66">
        <f t="shared" si="2"/>
        <v>1</v>
      </c>
      <c r="J12" s="65">
        <f>VLOOKUP($A12,'Return Data'!$B$7:$R$2843,13,0)</f>
        <v>96.544600000000003</v>
      </c>
      <c r="K12" s="66">
        <f t="shared" si="3"/>
        <v>1</v>
      </c>
      <c r="L12" s="65">
        <f>VLOOKUP($A12,'Return Data'!$B$7:$R$2843,17,0)</f>
        <v>37.782200000000003</v>
      </c>
      <c r="M12" s="66">
        <f t="shared" si="4"/>
        <v>1</v>
      </c>
      <c r="N12" s="65">
        <f>VLOOKUP($A12,'Return Data'!$B$7:$R$2843,14,0)</f>
        <v>27.078199999999999</v>
      </c>
      <c r="O12" s="66">
        <f t="shared" si="5"/>
        <v>1</v>
      </c>
      <c r="P12" s="65">
        <f>VLOOKUP($A12,'Return Data'!$B$7:$R$2843,15,0)</f>
        <v>17.553899999999999</v>
      </c>
      <c r="Q12" s="66">
        <f t="shared" si="6"/>
        <v>1</v>
      </c>
      <c r="R12" s="65">
        <f>VLOOKUP($A12,'Return Data'!$B$7:$R$2843,16,0)</f>
        <v>13.333600000000001</v>
      </c>
      <c r="S12" s="67">
        <f t="shared" si="7"/>
        <v>3</v>
      </c>
    </row>
    <row r="13" spans="1:20" x14ac:dyDescent="0.3">
      <c r="A13" s="63" t="s">
        <v>761</v>
      </c>
      <c r="B13" s="64">
        <f>VLOOKUP($A13,'Return Data'!$B$7:$R$2843,3,0)</f>
        <v>44376</v>
      </c>
      <c r="C13" s="65">
        <f>VLOOKUP($A13,'Return Data'!$B$7:$R$2843,4,0)</f>
        <v>22.798500000000001</v>
      </c>
      <c r="D13" s="65">
        <f>VLOOKUP($A13,'Return Data'!$B$7:$R$2843,10,0)</f>
        <v>14.8066</v>
      </c>
      <c r="E13" s="66">
        <f t="shared" si="0"/>
        <v>2</v>
      </c>
      <c r="F13" s="65">
        <f>VLOOKUP($A13,'Return Data'!$B$7:$R$2843,11,0)</f>
        <v>8.7824000000000009</v>
      </c>
      <c r="G13" s="66">
        <f t="shared" si="1"/>
        <v>7</v>
      </c>
      <c r="H13" s="65">
        <f>VLOOKUP($A13,'Return Data'!$B$7:$R$2843,12,0)</f>
        <v>15.6273</v>
      </c>
      <c r="I13" s="66">
        <f t="shared" si="2"/>
        <v>9</v>
      </c>
      <c r="J13" s="65">
        <f>VLOOKUP($A13,'Return Data'!$B$7:$R$2843,13,0)</f>
        <v>16.864999999999998</v>
      </c>
      <c r="K13" s="66">
        <f t="shared" si="3"/>
        <v>9</v>
      </c>
      <c r="L13" s="65">
        <f>VLOOKUP($A13,'Return Data'!$B$7:$R$2843,17,0)</f>
        <v>10.4557</v>
      </c>
      <c r="M13" s="66">
        <f t="shared" si="4"/>
        <v>8</v>
      </c>
      <c r="N13" s="65">
        <f>VLOOKUP($A13,'Return Data'!$B$7:$R$2843,14,0)</f>
        <v>9.5617000000000001</v>
      </c>
      <c r="O13" s="66">
        <f t="shared" si="5"/>
        <v>7</v>
      </c>
      <c r="P13" s="65">
        <f>VLOOKUP($A13,'Return Data'!$B$7:$R$2843,15,0)</f>
        <v>9.0812000000000008</v>
      </c>
      <c r="Q13" s="66">
        <f t="shared" si="6"/>
        <v>7</v>
      </c>
      <c r="R13" s="65">
        <f>VLOOKUP($A13,'Return Data'!$B$7:$R$2843,16,0)</f>
        <v>9.6196999999999999</v>
      </c>
      <c r="S13" s="67">
        <f t="shared" si="7"/>
        <v>7</v>
      </c>
    </row>
    <row r="14" spans="1:20" x14ac:dyDescent="0.3">
      <c r="A14" s="63" t="s">
        <v>1250</v>
      </c>
      <c r="B14" s="64">
        <f>VLOOKUP($A14,'Return Data'!$B$7:$R$2843,3,0)</f>
        <v>44376</v>
      </c>
      <c r="C14" s="65">
        <f>VLOOKUP($A14,'Return Data'!$B$7:$R$2843,4,0)</f>
        <v>37.782899999999998</v>
      </c>
      <c r="D14" s="65">
        <f>VLOOKUP($A14,'Return Data'!$B$7:$R$2843,10,0)</f>
        <v>8.1613000000000007</v>
      </c>
      <c r="E14" s="66">
        <f t="shared" si="0"/>
        <v>8</v>
      </c>
      <c r="F14" s="65">
        <f>VLOOKUP($A14,'Return Data'!$B$7:$R$2843,11,0)</f>
        <v>8.2087000000000003</v>
      </c>
      <c r="G14" s="66">
        <f t="shared" si="1"/>
        <v>8</v>
      </c>
      <c r="H14" s="65">
        <f>VLOOKUP($A14,'Return Data'!$B$7:$R$2843,12,0)</f>
        <v>17.641400000000001</v>
      </c>
      <c r="I14" s="66">
        <f t="shared" si="2"/>
        <v>7</v>
      </c>
      <c r="J14" s="65">
        <f>VLOOKUP($A14,'Return Data'!$B$7:$R$2843,13,0)</f>
        <v>21.124300000000002</v>
      </c>
      <c r="K14" s="66">
        <f t="shared" si="3"/>
        <v>8</v>
      </c>
      <c r="L14" s="65">
        <f>VLOOKUP($A14,'Return Data'!$B$7:$R$2843,17,0)</f>
        <v>14.6112</v>
      </c>
      <c r="M14" s="66">
        <f t="shared" si="4"/>
        <v>6</v>
      </c>
      <c r="N14" s="65">
        <f>VLOOKUP($A14,'Return Data'!$B$7:$R$2843,14,0)</f>
        <v>11.973800000000001</v>
      </c>
      <c r="O14" s="66">
        <f t="shared" si="5"/>
        <v>6</v>
      </c>
      <c r="P14" s="65">
        <f>VLOOKUP($A14,'Return Data'!$B$7:$R$2843,15,0)</f>
        <v>10.3927</v>
      </c>
      <c r="Q14" s="66">
        <f t="shared" si="6"/>
        <v>5</v>
      </c>
      <c r="R14" s="65">
        <f>VLOOKUP($A14,'Return Data'!$B$7:$R$2843,16,0)</f>
        <v>11.321999999999999</v>
      </c>
      <c r="S14" s="67">
        <f t="shared" si="7"/>
        <v>4</v>
      </c>
    </row>
    <row r="15" spans="1:20" x14ac:dyDescent="0.3">
      <c r="A15" s="63" t="s">
        <v>1252</v>
      </c>
      <c r="B15" s="64">
        <f>VLOOKUP($A15,'Return Data'!$B$7:$R$2843,3,0)</f>
        <v>44376</v>
      </c>
      <c r="C15" s="65">
        <f>VLOOKUP($A15,'Return Data'!$B$7:$R$2843,4,0)</f>
        <v>14.612299999999999</v>
      </c>
      <c r="D15" s="65">
        <f>VLOOKUP($A15,'Return Data'!$B$7:$R$2843,10,0)</f>
        <v>8.9810999999999996</v>
      </c>
      <c r="E15" s="66">
        <f t="shared" si="0"/>
        <v>6</v>
      </c>
      <c r="F15" s="65">
        <f>VLOOKUP($A15,'Return Data'!$B$7:$R$2843,11,0)</f>
        <v>15.037599999999999</v>
      </c>
      <c r="G15" s="66">
        <f t="shared" si="1"/>
        <v>3</v>
      </c>
      <c r="H15" s="65">
        <f>VLOOKUP($A15,'Return Data'!$B$7:$R$2843,12,0)</f>
        <v>32.2883</v>
      </c>
      <c r="I15" s="66">
        <f t="shared" si="2"/>
        <v>3</v>
      </c>
      <c r="J15" s="65">
        <f>VLOOKUP($A15,'Return Data'!$B$7:$R$2843,13,0)</f>
        <v>43.207299999999996</v>
      </c>
      <c r="K15" s="66">
        <f t="shared" si="3"/>
        <v>3</v>
      </c>
      <c r="L15" s="65"/>
      <c r="M15" s="66"/>
      <c r="N15" s="65"/>
      <c r="O15" s="66"/>
      <c r="P15" s="65"/>
      <c r="Q15" s="66"/>
      <c r="R15" s="65">
        <f>VLOOKUP($A15,'Return Data'!$B$7:$R$2843,16,0)</f>
        <v>33.270800000000001</v>
      </c>
      <c r="S15" s="67">
        <f t="shared" si="7"/>
        <v>1</v>
      </c>
    </row>
    <row r="16" spans="1:20" x14ac:dyDescent="0.3">
      <c r="A16" s="63" t="s">
        <v>1254</v>
      </c>
      <c r="B16" s="64">
        <f>VLOOKUP($A16,'Return Data'!$B$7:$R$2843,3,0)</f>
        <v>44376</v>
      </c>
      <c r="C16" s="65">
        <f>VLOOKUP($A16,'Return Data'!$B$7:$R$2843,4,0)</f>
        <v>44.5627</v>
      </c>
      <c r="D16" s="65">
        <f>VLOOKUP($A16,'Return Data'!$B$7:$R$2843,10,0)</f>
        <v>5.2365000000000004</v>
      </c>
      <c r="E16" s="66">
        <f t="shared" si="0"/>
        <v>9</v>
      </c>
      <c r="F16" s="65">
        <f>VLOOKUP($A16,'Return Data'!$B$7:$R$2843,11,0)</f>
        <v>6.5389999999999997</v>
      </c>
      <c r="G16" s="66">
        <f t="shared" si="1"/>
        <v>9</v>
      </c>
      <c r="H16" s="65">
        <f>VLOOKUP($A16,'Return Data'!$B$7:$R$2843,12,0)</f>
        <v>17.385200000000001</v>
      </c>
      <c r="I16" s="66">
        <f t="shared" si="2"/>
        <v>8</v>
      </c>
      <c r="J16" s="65">
        <f>VLOOKUP($A16,'Return Data'!$B$7:$R$2843,13,0)</f>
        <v>25.703700000000001</v>
      </c>
      <c r="K16" s="66">
        <f t="shared" si="3"/>
        <v>7</v>
      </c>
      <c r="L16" s="65">
        <f>VLOOKUP($A16,'Return Data'!$B$7:$R$2843,17,0)</f>
        <v>11.8751</v>
      </c>
      <c r="M16" s="66">
        <f>RANK(L16,L$8:L$16,0)</f>
        <v>7</v>
      </c>
      <c r="N16" s="65">
        <f>VLOOKUP($A16,'Return Data'!$B$7:$R$2843,14,0)</f>
        <v>8.8096999999999994</v>
      </c>
      <c r="O16" s="66">
        <f>RANK(N16,N$8:N$16,0)</f>
        <v>8</v>
      </c>
      <c r="P16" s="65">
        <f>VLOOKUP($A16,'Return Data'!$B$7:$R$2843,15,0)</f>
        <v>8.9696999999999996</v>
      </c>
      <c r="Q16" s="66">
        <f>RANK(P16,P$8:P$16,0)</f>
        <v>8</v>
      </c>
      <c r="R16" s="65">
        <f>VLOOKUP($A16,'Return Data'!$B$7:$R$2843,16,0)</f>
        <v>7.7580999999999998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11.718655555555555</v>
      </c>
      <c r="E18" s="74"/>
      <c r="F18" s="75">
        <f>AVERAGE(F8:F16)</f>
        <v>14.140744444444444</v>
      </c>
      <c r="G18" s="74"/>
      <c r="H18" s="75">
        <f>AVERAGE(H8:H16)</f>
        <v>29.064699999999998</v>
      </c>
      <c r="I18" s="74"/>
      <c r="J18" s="75">
        <f>AVERAGE(J8:J16)</f>
        <v>40.30502222222222</v>
      </c>
      <c r="K18" s="74"/>
      <c r="L18" s="75">
        <f>AVERAGE(L8:L16)</f>
        <v>17.8018125</v>
      </c>
      <c r="M18" s="74"/>
      <c r="N18" s="75">
        <f>AVERAGE(N8:N16)</f>
        <v>14.176299999999998</v>
      </c>
      <c r="O18" s="74"/>
      <c r="P18" s="75">
        <f>AVERAGE(P8:P16)</f>
        <v>11.880537499999999</v>
      </c>
      <c r="Q18" s="74"/>
      <c r="R18" s="75">
        <f>AVERAGE(R8:R16)</f>
        <v>13.534711111111113</v>
      </c>
      <c r="S18" s="76"/>
    </row>
    <row r="19" spans="1:19" x14ac:dyDescent="0.3">
      <c r="A19" s="73" t="s">
        <v>28</v>
      </c>
      <c r="B19" s="74"/>
      <c r="C19" s="74"/>
      <c r="D19" s="75">
        <f>MIN(D8:D16)</f>
        <v>5.2365000000000004</v>
      </c>
      <c r="E19" s="74"/>
      <c r="F19" s="75">
        <f>MIN(F8:F16)</f>
        <v>6.5389999999999997</v>
      </c>
      <c r="G19" s="74"/>
      <c r="H19" s="75">
        <f>MIN(H8:H16)</f>
        <v>15.6273</v>
      </c>
      <c r="I19" s="74"/>
      <c r="J19" s="75">
        <f>MIN(J8:J16)</f>
        <v>16.864999999999998</v>
      </c>
      <c r="K19" s="74"/>
      <c r="L19" s="75">
        <f>MIN(L8:L16)</f>
        <v>10.4557</v>
      </c>
      <c r="M19" s="74"/>
      <c r="N19" s="75">
        <f>MIN(N8:N16)</f>
        <v>8.8096999999999994</v>
      </c>
      <c r="O19" s="74"/>
      <c r="P19" s="75">
        <f>MIN(P8:P16)</f>
        <v>8.9696999999999996</v>
      </c>
      <c r="Q19" s="74"/>
      <c r="R19" s="75">
        <f>MIN(R8:R16)</f>
        <v>7.7580999999999998</v>
      </c>
      <c r="S19" s="76"/>
    </row>
    <row r="20" spans="1:19" ht="15" thickBot="1" x14ac:dyDescent="0.35">
      <c r="A20" s="77" t="s">
        <v>29</v>
      </c>
      <c r="B20" s="78"/>
      <c r="C20" s="78"/>
      <c r="D20" s="79">
        <f>MAX(D8:D16)</f>
        <v>30.8277</v>
      </c>
      <c r="E20" s="78"/>
      <c r="F20" s="79">
        <f>MAX(F8:F16)</f>
        <v>39.1708</v>
      </c>
      <c r="G20" s="78"/>
      <c r="H20" s="79">
        <f>MAX(H8:H16)</f>
        <v>53.663499999999999</v>
      </c>
      <c r="I20" s="78"/>
      <c r="J20" s="79">
        <f>MAX(J8:J16)</f>
        <v>96.544600000000003</v>
      </c>
      <c r="K20" s="78"/>
      <c r="L20" s="79">
        <f>MAX(L8:L16)</f>
        <v>37.782200000000003</v>
      </c>
      <c r="M20" s="78"/>
      <c r="N20" s="79">
        <f>MAX(N8:N16)</f>
        <v>27.078199999999999</v>
      </c>
      <c r="O20" s="78"/>
      <c r="P20" s="79">
        <f>MAX(P8:P16)</f>
        <v>17.553899999999999</v>
      </c>
      <c r="Q20" s="78"/>
      <c r="R20" s="79">
        <f>MAX(R8:R16)</f>
        <v>33.270800000000001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44376</v>
      </c>
      <c r="C8" s="65">
        <f>VLOOKUP($A8,'Return Data'!$B$7:$R$2843,4,0)</f>
        <v>274.3057</v>
      </c>
      <c r="D8" s="65">
        <f>VLOOKUP($A8,'Return Data'!$B$7:$R$2843,5,0)</f>
        <v>-8.9929000000000006</v>
      </c>
      <c r="E8" s="66">
        <f>RANK(D8,D$8:D$14,0)</f>
        <v>7</v>
      </c>
      <c r="F8" s="65">
        <f>VLOOKUP($A8,'Return Data'!$B$7:$R$2843,6,0)</f>
        <v>-3.3254000000000001</v>
      </c>
      <c r="G8" s="66">
        <f>RANK(F8,F$8:F$14,0)</f>
        <v>5</v>
      </c>
      <c r="H8" s="65">
        <f>VLOOKUP($A8,'Return Data'!$B$7:$R$2843,7,0)</f>
        <v>-1.2751999999999999</v>
      </c>
      <c r="I8" s="66">
        <f>RANK(H8,H$8:H$14,0)</f>
        <v>5</v>
      </c>
      <c r="J8" s="65">
        <f>VLOOKUP($A8,'Return Data'!$B$7:$R$2843,8,0)</f>
        <v>-1.9697</v>
      </c>
      <c r="K8" s="66">
        <f>RANK(J8,J$8:J$14,0)</f>
        <v>5</v>
      </c>
      <c r="L8" s="65">
        <f>VLOOKUP($A8,'Return Data'!$B$7:$R$2843,9,0)</f>
        <v>2.3658999999999999</v>
      </c>
      <c r="M8" s="66">
        <f>RANK(L8,L$8:L$14,0)</f>
        <v>5</v>
      </c>
      <c r="N8" s="65">
        <f>VLOOKUP($A8,'Return Data'!$B$7:$R$2843,10,0)</f>
        <v>5.7390999999999996</v>
      </c>
      <c r="O8" s="66">
        <f>RANK(N8,N$8:N$14,0)</f>
        <v>5</v>
      </c>
      <c r="P8" s="65">
        <f>VLOOKUP($A8,'Return Data'!$B$7:$R$2843,11,0)</f>
        <v>3.4573</v>
      </c>
      <c r="Q8" s="66">
        <f>RANK(P8,P$8:P$14,0)</f>
        <v>7</v>
      </c>
      <c r="R8" s="65">
        <f>VLOOKUP($A8,'Return Data'!$B$7:$R$2843,12,0)</f>
        <v>4.8754999999999997</v>
      </c>
      <c r="S8" s="66">
        <f>RANK(R8,R$8:R$14,0)</f>
        <v>5</v>
      </c>
      <c r="T8" s="65">
        <f>VLOOKUP($A8,'Return Data'!$B$7:$R$2843,13,0)</f>
        <v>5.3459000000000003</v>
      </c>
      <c r="U8" s="66">
        <f>RANK(T8,T$8:T$14,0)</f>
        <v>5</v>
      </c>
      <c r="V8" s="65">
        <f>VLOOKUP($A8,'Return Data'!$B$7:$R$2843,17,0)</f>
        <v>7.4840999999999998</v>
      </c>
      <c r="W8" s="66">
        <f>RANK(V8,V$8:V$14,0)</f>
        <v>5</v>
      </c>
      <c r="X8" s="65">
        <f>VLOOKUP($A8,'Return Data'!$B$7:$R$2843,14,0)</f>
        <v>7.9086999999999996</v>
      </c>
      <c r="Y8" s="66">
        <f>RANK(X8,X$8:X$14,0)</f>
        <v>4</v>
      </c>
      <c r="Z8" s="65">
        <f>VLOOKUP($A8,'Return Data'!$B$7:$R$2843,16,0)</f>
        <v>8.5589999999999993</v>
      </c>
      <c r="AA8" s="67">
        <f>RANK(Z8,Z$8:Z$14,0)</f>
        <v>3</v>
      </c>
    </row>
    <row r="9" spans="1:27" x14ac:dyDescent="0.3">
      <c r="A9" s="63" t="s">
        <v>806</v>
      </c>
      <c r="B9" s="64">
        <f>VLOOKUP($A9,'Return Data'!$B$7:$R$2843,3,0)</f>
        <v>44376</v>
      </c>
      <c r="C9" s="65">
        <f>VLOOKUP($A9,'Return Data'!$B$7:$R$2843,4,0)</f>
        <v>33.614899999999999</v>
      </c>
      <c r="D9" s="65">
        <f>VLOOKUP($A9,'Return Data'!$B$7:$R$2843,5,0)</f>
        <v>4.1265999999999998</v>
      </c>
      <c r="E9" s="66">
        <f t="shared" ref="E9:E14" si="0">RANK(D9,D$8:D$14,0)</f>
        <v>1</v>
      </c>
      <c r="F9" s="65">
        <f>VLOOKUP($A9,'Return Data'!$B$7:$R$2843,6,0)</f>
        <v>2.0907</v>
      </c>
      <c r="G9" s="66">
        <f t="shared" ref="G9:G14" si="1">RANK(F9,F$8:F$14,0)</f>
        <v>1</v>
      </c>
      <c r="H9" s="65">
        <f>VLOOKUP($A9,'Return Data'!$B$7:$R$2843,7,0)</f>
        <v>3.2284999999999999</v>
      </c>
      <c r="I9" s="66">
        <f t="shared" ref="I9:I14" si="2">RANK(H9,H$8:H$14,0)</f>
        <v>2</v>
      </c>
      <c r="J9" s="65">
        <f>VLOOKUP($A9,'Return Data'!$B$7:$R$2843,8,0)</f>
        <v>2.4298999999999999</v>
      </c>
      <c r="K9" s="66">
        <f t="shared" ref="K9:K14" si="3">RANK(J9,J$8:J$14,0)</f>
        <v>3</v>
      </c>
      <c r="L9" s="65">
        <f>VLOOKUP($A9,'Return Data'!$B$7:$R$2843,9,0)</f>
        <v>2.387</v>
      </c>
      <c r="M9" s="66">
        <f t="shared" ref="M9:M14" si="4">RANK(L9,L$8:L$14,0)</f>
        <v>4</v>
      </c>
      <c r="N9" s="65">
        <f>VLOOKUP($A9,'Return Data'!$B$7:$R$2843,10,0)</f>
        <v>4.6668000000000003</v>
      </c>
      <c r="O9" s="66">
        <f t="shared" ref="O9:O14" si="5">RANK(N9,N$8:N$14,0)</f>
        <v>7</v>
      </c>
      <c r="P9" s="65">
        <f>VLOOKUP($A9,'Return Data'!$B$7:$R$2843,11,0)</f>
        <v>4.0195999999999996</v>
      </c>
      <c r="Q9" s="66">
        <f t="shared" ref="Q9:Q14" si="6">RANK(P9,P$8:P$14,0)</f>
        <v>3</v>
      </c>
      <c r="R9" s="65">
        <f>VLOOKUP($A9,'Return Data'!$B$7:$R$2843,12,0)</f>
        <v>4.806</v>
      </c>
      <c r="S9" s="66">
        <f t="shared" ref="S9:S14" si="7">RANK(R9,R$8:R$14,0)</f>
        <v>7</v>
      </c>
      <c r="T9" s="65">
        <f>VLOOKUP($A9,'Return Data'!$B$7:$R$2843,13,0)</f>
        <v>5.2962999999999996</v>
      </c>
      <c r="U9" s="66">
        <f t="shared" ref="U9:U14" si="8">RANK(T9,T$8:T$14,0)</f>
        <v>6</v>
      </c>
      <c r="V9" s="65">
        <f>VLOOKUP($A9,'Return Data'!$B$7:$R$2843,17,0)</f>
        <v>6.4123999999999999</v>
      </c>
      <c r="W9" s="66">
        <f t="shared" ref="W9:W13" si="9">RANK(V9,V$8:V$14,0)</f>
        <v>6</v>
      </c>
      <c r="X9" s="65">
        <f>VLOOKUP($A9,'Return Data'!$B$7:$R$2843,14,0)</f>
        <v>6.8029000000000002</v>
      </c>
      <c r="Y9" s="66">
        <f t="shared" ref="Y9:Y13" si="10">RANK(X9,X$8:X$14,0)</f>
        <v>5</v>
      </c>
      <c r="Z9" s="65">
        <f>VLOOKUP($A9,'Return Data'!$B$7:$R$2843,16,0)</f>
        <v>7.0913000000000004</v>
      </c>
      <c r="AA9" s="67">
        <f t="shared" ref="AA9:AA14" si="11">RANK(Z9,Z$8:Z$14,0)</f>
        <v>7</v>
      </c>
    </row>
    <row r="10" spans="1:27" x14ac:dyDescent="0.3">
      <c r="A10" s="63" t="s">
        <v>808</v>
      </c>
      <c r="B10" s="64">
        <f>VLOOKUP($A10,'Return Data'!$B$7:$R$2843,3,0)</f>
        <v>44376</v>
      </c>
      <c r="C10" s="65">
        <f>VLOOKUP($A10,'Return Data'!$B$7:$R$2843,4,0)</f>
        <v>38.860300000000002</v>
      </c>
      <c r="D10" s="65">
        <f>VLOOKUP($A10,'Return Data'!$B$7:$R$2843,5,0)</f>
        <v>-2.4419</v>
      </c>
      <c r="E10" s="66">
        <f t="shared" si="0"/>
        <v>4</v>
      </c>
      <c r="F10" s="65">
        <f>VLOOKUP($A10,'Return Data'!$B$7:$R$2843,6,0)</f>
        <v>-0.21129999999999999</v>
      </c>
      <c r="G10" s="66">
        <f t="shared" si="1"/>
        <v>2</v>
      </c>
      <c r="H10" s="65">
        <f>VLOOKUP($A10,'Return Data'!$B$7:$R$2843,7,0)</f>
        <v>2.7656000000000001</v>
      </c>
      <c r="I10" s="66">
        <f t="shared" si="2"/>
        <v>4</v>
      </c>
      <c r="J10" s="65">
        <f>VLOOKUP($A10,'Return Data'!$B$7:$R$2843,8,0)</f>
        <v>1.7657</v>
      </c>
      <c r="K10" s="66">
        <f t="shared" si="3"/>
        <v>4</v>
      </c>
      <c r="L10" s="65">
        <f>VLOOKUP($A10,'Return Data'!$B$7:$R$2843,9,0)</f>
        <v>4.6447000000000003</v>
      </c>
      <c r="M10" s="66">
        <f t="shared" si="4"/>
        <v>2</v>
      </c>
      <c r="N10" s="65">
        <f>VLOOKUP($A10,'Return Data'!$B$7:$R$2843,10,0)</f>
        <v>5.9977</v>
      </c>
      <c r="O10" s="66">
        <f t="shared" si="5"/>
        <v>4</v>
      </c>
      <c r="P10" s="65">
        <f>VLOOKUP($A10,'Return Data'!$B$7:$R$2843,11,0)</f>
        <v>4.3829000000000002</v>
      </c>
      <c r="Q10" s="66">
        <f t="shared" si="6"/>
        <v>2</v>
      </c>
      <c r="R10" s="65">
        <f>VLOOKUP($A10,'Return Data'!$B$7:$R$2843,12,0)</f>
        <v>6.2165999999999997</v>
      </c>
      <c r="S10" s="66">
        <f t="shared" si="7"/>
        <v>4</v>
      </c>
      <c r="T10" s="65">
        <f>VLOOKUP($A10,'Return Data'!$B$7:$R$2843,13,0)</f>
        <v>6.7088999999999999</v>
      </c>
      <c r="U10" s="66">
        <f t="shared" si="8"/>
        <v>3</v>
      </c>
      <c r="V10" s="65">
        <f>VLOOKUP($A10,'Return Data'!$B$7:$R$2843,17,0)</f>
        <v>7.9766000000000004</v>
      </c>
      <c r="W10" s="66">
        <f t="shared" si="9"/>
        <v>3</v>
      </c>
      <c r="X10" s="65">
        <f>VLOOKUP($A10,'Return Data'!$B$7:$R$2843,14,0)</f>
        <v>8.0955999999999992</v>
      </c>
      <c r="Y10" s="66">
        <f t="shared" si="10"/>
        <v>3</v>
      </c>
      <c r="Z10" s="65">
        <f>VLOOKUP($A10,'Return Data'!$B$7:$R$2843,16,0)</f>
        <v>8.3699999999999992</v>
      </c>
      <c r="AA10" s="67">
        <f t="shared" si="11"/>
        <v>4</v>
      </c>
    </row>
    <row r="11" spans="1:27" x14ac:dyDescent="0.3">
      <c r="A11" s="63" t="s">
        <v>810</v>
      </c>
      <c r="B11" s="64">
        <f>VLOOKUP($A11,'Return Data'!$B$7:$R$2843,3,0)</f>
        <v>44376</v>
      </c>
      <c r="C11" s="65">
        <f>VLOOKUP($A11,'Return Data'!$B$7:$R$2843,4,0)</f>
        <v>350.4085</v>
      </c>
      <c r="D11" s="65">
        <f>VLOOKUP($A11,'Return Data'!$B$7:$R$2843,5,0)</f>
        <v>-6.8110999999999997</v>
      </c>
      <c r="E11" s="66">
        <f t="shared" si="0"/>
        <v>5</v>
      </c>
      <c r="F11" s="65">
        <f>VLOOKUP($A11,'Return Data'!$B$7:$R$2843,6,0)</f>
        <v>-2.8687999999999998</v>
      </c>
      <c r="G11" s="66">
        <f t="shared" si="1"/>
        <v>4</v>
      </c>
      <c r="H11" s="65">
        <f>VLOOKUP($A11,'Return Data'!$B$7:$R$2843,7,0)</f>
        <v>5.0166000000000004</v>
      </c>
      <c r="I11" s="66">
        <f t="shared" si="2"/>
        <v>1</v>
      </c>
      <c r="J11" s="65">
        <f>VLOOKUP($A11,'Return Data'!$B$7:$R$2843,8,0)</f>
        <v>6.8863000000000003</v>
      </c>
      <c r="K11" s="66">
        <f t="shared" si="3"/>
        <v>1</v>
      </c>
      <c r="L11" s="65">
        <f>VLOOKUP($A11,'Return Data'!$B$7:$R$2843,9,0)</f>
        <v>7.7961999999999998</v>
      </c>
      <c r="M11" s="66">
        <f t="shared" si="4"/>
        <v>1</v>
      </c>
      <c r="N11" s="65">
        <f>VLOOKUP($A11,'Return Data'!$B$7:$R$2843,10,0)</f>
        <v>6.5846999999999998</v>
      </c>
      <c r="O11" s="66">
        <f t="shared" si="5"/>
        <v>2</v>
      </c>
      <c r="P11" s="65">
        <f>VLOOKUP($A11,'Return Data'!$B$7:$R$2843,11,0)</f>
        <v>4.5263</v>
      </c>
      <c r="Q11" s="66">
        <f t="shared" si="6"/>
        <v>1</v>
      </c>
      <c r="R11" s="65">
        <f>VLOOKUP($A11,'Return Data'!$B$7:$R$2843,12,0)</f>
        <v>6.7442000000000002</v>
      </c>
      <c r="S11" s="66">
        <f t="shared" si="7"/>
        <v>2</v>
      </c>
      <c r="T11" s="65">
        <f>VLOOKUP($A11,'Return Data'!$B$7:$R$2843,13,0)</f>
        <v>7.5818000000000003</v>
      </c>
      <c r="U11" s="66">
        <f t="shared" si="8"/>
        <v>1</v>
      </c>
      <c r="V11" s="65">
        <f>VLOOKUP($A11,'Return Data'!$B$7:$R$2843,17,0)</f>
        <v>8.6961999999999993</v>
      </c>
      <c r="W11" s="66">
        <f t="shared" si="9"/>
        <v>2</v>
      </c>
      <c r="X11" s="65">
        <f>VLOOKUP($A11,'Return Data'!$B$7:$R$2843,14,0)</f>
        <v>8.5972000000000008</v>
      </c>
      <c r="Y11" s="66">
        <f t="shared" si="10"/>
        <v>2</v>
      </c>
      <c r="Z11" s="65">
        <f>VLOOKUP($A11,'Return Data'!$B$7:$R$2843,16,0)</f>
        <v>8.8420000000000005</v>
      </c>
      <c r="AA11" s="67">
        <f t="shared" si="11"/>
        <v>1</v>
      </c>
    </row>
    <row r="12" spans="1:27" x14ac:dyDescent="0.3">
      <c r="A12" s="63" t="s">
        <v>811</v>
      </c>
      <c r="B12" s="64">
        <f>VLOOKUP($A12,'Return Data'!$B$7:$R$2843,3,0)</f>
        <v>44376</v>
      </c>
      <c r="C12" s="65">
        <f>VLOOKUP($A12,'Return Data'!$B$7:$R$2843,4,0)</f>
        <v>1182.0362</v>
      </c>
      <c r="D12" s="65">
        <f>VLOOKUP($A12,'Return Data'!$B$7:$R$2843,5,0)</f>
        <v>-8.7675000000000001</v>
      </c>
      <c r="E12" s="66">
        <f t="shared" si="0"/>
        <v>6</v>
      </c>
      <c r="F12" s="65">
        <f>VLOOKUP($A12,'Return Data'!$B$7:$R$2843,6,0)</f>
        <v>-3.7810999999999999</v>
      </c>
      <c r="G12" s="66">
        <f t="shared" si="1"/>
        <v>6</v>
      </c>
      <c r="H12" s="65">
        <f>VLOOKUP($A12,'Return Data'!$B$7:$R$2843,7,0)</f>
        <v>-4.6135999999999999</v>
      </c>
      <c r="I12" s="66">
        <f t="shared" si="2"/>
        <v>7</v>
      </c>
      <c r="J12" s="65">
        <f>VLOOKUP($A12,'Return Data'!$B$7:$R$2843,8,0)</f>
        <v>-6.7693000000000003</v>
      </c>
      <c r="K12" s="66">
        <f t="shared" si="3"/>
        <v>7</v>
      </c>
      <c r="L12" s="65">
        <f>VLOOKUP($A12,'Return Data'!$B$7:$R$2843,9,0)</f>
        <v>0.75290000000000001</v>
      </c>
      <c r="M12" s="66">
        <f t="shared" si="4"/>
        <v>7</v>
      </c>
      <c r="N12" s="65">
        <f>VLOOKUP($A12,'Return Data'!$B$7:$R$2843,10,0)</f>
        <v>8.9155999999999995</v>
      </c>
      <c r="O12" s="66">
        <f t="shared" si="5"/>
        <v>1</v>
      </c>
      <c r="P12" s="65">
        <f>VLOOKUP($A12,'Return Data'!$B$7:$R$2843,11,0)</f>
        <v>3.6377000000000002</v>
      </c>
      <c r="Q12" s="66">
        <f t="shared" si="6"/>
        <v>6</v>
      </c>
      <c r="R12" s="65">
        <f>VLOOKUP($A12,'Return Data'!$B$7:$R$2843,12,0)</f>
        <v>6.8432000000000004</v>
      </c>
      <c r="S12" s="66">
        <f t="shared" si="7"/>
        <v>1</v>
      </c>
      <c r="T12" s="65">
        <f>VLOOKUP($A12,'Return Data'!$B$7:$R$2843,13,0)</f>
        <v>7.2008999999999999</v>
      </c>
      <c r="U12" s="66">
        <f t="shared" si="8"/>
        <v>2</v>
      </c>
      <c r="V12" s="65"/>
      <c r="W12" s="66"/>
      <c r="X12" s="65"/>
      <c r="Y12" s="66"/>
      <c r="Z12" s="65">
        <f>VLOOKUP($A12,'Return Data'!$B$7:$R$2843,16,0)</f>
        <v>8.173</v>
      </c>
      <c r="AA12" s="67">
        <f t="shared" si="11"/>
        <v>5</v>
      </c>
    </row>
    <row r="13" spans="1:27" x14ac:dyDescent="0.3">
      <c r="A13" s="63" t="s">
        <v>814</v>
      </c>
      <c r="B13" s="64">
        <f>VLOOKUP($A13,'Return Data'!$B$7:$R$2843,3,0)</f>
        <v>44376</v>
      </c>
      <c r="C13" s="65">
        <f>VLOOKUP($A13,'Return Data'!$B$7:$R$2843,4,0)</f>
        <v>36.524099999999997</v>
      </c>
      <c r="D13" s="65">
        <f>VLOOKUP($A13,'Return Data'!$B$7:$R$2843,5,0)</f>
        <v>-1.0992</v>
      </c>
      <c r="E13" s="66">
        <f t="shared" si="0"/>
        <v>3</v>
      </c>
      <c r="F13" s="65">
        <f>VLOOKUP($A13,'Return Data'!$B$7:$R$2843,6,0)</f>
        <v>-3.9207000000000001</v>
      </c>
      <c r="G13" s="66">
        <f t="shared" si="1"/>
        <v>7</v>
      </c>
      <c r="H13" s="65">
        <f>VLOOKUP($A13,'Return Data'!$B$7:$R$2843,7,0)</f>
        <v>-2.5684999999999998</v>
      </c>
      <c r="I13" s="66">
        <f t="shared" si="2"/>
        <v>6</v>
      </c>
      <c r="J13" s="65">
        <f>VLOOKUP($A13,'Return Data'!$B$7:$R$2843,8,0)</f>
        <v>-3.6282999999999999</v>
      </c>
      <c r="K13" s="66">
        <f t="shared" si="3"/>
        <v>6</v>
      </c>
      <c r="L13" s="65">
        <f>VLOOKUP($A13,'Return Data'!$B$7:$R$2843,9,0)</f>
        <v>2.2561</v>
      </c>
      <c r="M13" s="66">
        <f t="shared" si="4"/>
        <v>6</v>
      </c>
      <c r="N13" s="65">
        <f>VLOOKUP($A13,'Return Data'!$B$7:$R$2843,10,0)</f>
        <v>6.3616000000000001</v>
      </c>
      <c r="O13" s="66">
        <f t="shared" si="5"/>
        <v>3</v>
      </c>
      <c r="P13" s="65">
        <f>VLOOKUP($A13,'Return Data'!$B$7:$R$2843,11,0)</f>
        <v>3.6894999999999998</v>
      </c>
      <c r="Q13" s="66">
        <f t="shared" si="6"/>
        <v>5</v>
      </c>
      <c r="R13" s="65">
        <f>VLOOKUP($A13,'Return Data'!$B$7:$R$2843,12,0)</f>
        <v>6.3414000000000001</v>
      </c>
      <c r="S13" s="66">
        <f t="shared" si="7"/>
        <v>3</v>
      </c>
      <c r="T13" s="65">
        <f>VLOOKUP($A13,'Return Data'!$B$7:$R$2843,13,0)</f>
        <v>6.4728000000000003</v>
      </c>
      <c r="U13" s="66">
        <f t="shared" si="8"/>
        <v>4</v>
      </c>
      <c r="V13" s="65">
        <f>VLOOKUP($A13,'Return Data'!$B$7:$R$2843,17,0)</f>
        <v>9.0433000000000003</v>
      </c>
      <c r="W13" s="66">
        <f t="shared" si="9"/>
        <v>1</v>
      </c>
      <c r="X13" s="65">
        <f>VLOOKUP($A13,'Return Data'!$B$7:$R$2843,14,0)</f>
        <v>9.0587999999999997</v>
      </c>
      <c r="Y13" s="66">
        <f t="shared" si="10"/>
        <v>1</v>
      </c>
      <c r="Z13" s="65">
        <f>VLOOKUP($A13,'Return Data'!$B$7:$R$2843,16,0)</f>
        <v>8.593</v>
      </c>
      <c r="AA13" s="67">
        <f t="shared" si="11"/>
        <v>2</v>
      </c>
    </row>
    <row r="14" spans="1:27" x14ac:dyDescent="0.3">
      <c r="A14" s="63" t="s">
        <v>815</v>
      </c>
      <c r="B14" s="64">
        <f>VLOOKUP($A14,'Return Data'!$B$7:$R$2843,3,0)</f>
        <v>44376</v>
      </c>
      <c r="C14" s="65">
        <f>VLOOKUP($A14,'Return Data'!$B$7:$R$2843,4,0)</f>
        <v>1224.2804000000001</v>
      </c>
      <c r="D14" s="65">
        <f>VLOOKUP($A14,'Return Data'!$B$7:$R$2843,5,0)</f>
        <v>1.8754</v>
      </c>
      <c r="E14" s="66">
        <f t="shared" si="0"/>
        <v>2</v>
      </c>
      <c r="F14" s="65">
        <f>VLOOKUP($A14,'Return Data'!$B$7:$R$2843,6,0)</f>
        <v>-0.2959</v>
      </c>
      <c r="G14" s="66">
        <f t="shared" si="1"/>
        <v>3</v>
      </c>
      <c r="H14" s="65">
        <f>VLOOKUP($A14,'Return Data'!$B$7:$R$2843,7,0)</f>
        <v>2.7694000000000001</v>
      </c>
      <c r="I14" s="66">
        <f t="shared" si="2"/>
        <v>3</v>
      </c>
      <c r="J14" s="65">
        <f>VLOOKUP($A14,'Return Data'!$B$7:$R$2843,8,0)</f>
        <v>3.2578</v>
      </c>
      <c r="K14" s="66">
        <f t="shared" si="3"/>
        <v>2</v>
      </c>
      <c r="L14" s="65">
        <f>VLOOKUP($A14,'Return Data'!$B$7:$R$2843,9,0)</f>
        <v>4.5545</v>
      </c>
      <c r="M14" s="66">
        <f t="shared" si="4"/>
        <v>3</v>
      </c>
      <c r="N14" s="65">
        <f>VLOOKUP($A14,'Return Data'!$B$7:$R$2843,10,0)</f>
        <v>5.0259</v>
      </c>
      <c r="O14" s="66">
        <f t="shared" si="5"/>
        <v>6</v>
      </c>
      <c r="P14" s="65">
        <f>VLOOKUP($A14,'Return Data'!$B$7:$R$2843,11,0)</f>
        <v>3.9820000000000002</v>
      </c>
      <c r="Q14" s="66">
        <f t="shared" si="6"/>
        <v>4</v>
      </c>
      <c r="R14" s="65">
        <f>VLOOKUP($A14,'Return Data'!$B$7:$R$2843,12,0)</f>
        <v>4.8627000000000002</v>
      </c>
      <c r="S14" s="66">
        <f t="shared" si="7"/>
        <v>6</v>
      </c>
      <c r="T14" s="65">
        <f>VLOOKUP($A14,'Return Data'!$B$7:$R$2843,13,0)</f>
        <v>4.9696999999999996</v>
      </c>
      <c r="U14" s="66">
        <f t="shared" si="8"/>
        <v>7</v>
      </c>
      <c r="V14" s="65">
        <f>VLOOKUP($A14,'Return Data'!$B$7:$R$2843,17,0)</f>
        <v>7.5223000000000004</v>
      </c>
      <c r="W14" s="66">
        <f t="shared" ref="W14" si="12">RANK(V14,V$8:V$14,0)</f>
        <v>4</v>
      </c>
      <c r="X14" s="65"/>
      <c r="Y14" s="66"/>
      <c r="Z14" s="65">
        <f>VLOOKUP($A14,'Return Data'!$B$7:$R$2843,16,0)</f>
        <v>7.8864000000000001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-3.1586571428571433</v>
      </c>
      <c r="E16" s="74"/>
      <c r="F16" s="75">
        <f>AVERAGE(F8:F14)</f>
        <v>-1.7589285714285714</v>
      </c>
      <c r="G16" s="74"/>
      <c r="H16" s="75">
        <f>AVERAGE(H8:H14)</f>
        <v>0.76040000000000008</v>
      </c>
      <c r="I16" s="74"/>
      <c r="J16" s="75">
        <f>AVERAGE(J8:J14)</f>
        <v>0.28177142857142873</v>
      </c>
      <c r="K16" s="74"/>
      <c r="L16" s="75">
        <f>AVERAGE(L8:L14)</f>
        <v>3.5367571428571432</v>
      </c>
      <c r="M16" s="74"/>
      <c r="N16" s="75">
        <f>AVERAGE(N8:N14)</f>
        <v>6.1844857142857137</v>
      </c>
      <c r="O16" s="74"/>
      <c r="P16" s="75">
        <f>AVERAGE(P8:P14)</f>
        <v>3.9564714285714282</v>
      </c>
      <c r="Q16" s="74"/>
      <c r="R16" s="75">
        <f>AVERAGE(R8:R14)</f>
        <v>5.8128000000000002</v>
      </c>
      <c r="S16" s="74"/>
      <c r="T16" s="75">
        <f>AVERAGE(T8:T14)</f>
        <v>6.2251857142857148</v>
      </c>
      <c r="U16" s="74"/>
      <c r="V16" s="75">
        <f>AVERAGE(V8:V14)</f>
        <v>7.8558166666666667</v>
      </c>
      <c r="W16" s="74"/>
      <c r="X16" s="75">
        <f>AVERAGE(X8:X14)</f>
        <v>8.0926399999999994</v>
      </c>
      <c r="Y16" s="74"/>
      <c r="Z16" s="75">
        <f>AVERAGE(Z8:Z14)</f>
        <v>8.216385714285714</v>
      </c>
      <c r="AA16" s="76"/>
    </row>
    <row r="17" spans="1:27" x14ac:dyDescent="0.3">
      <c r="A17" s="73" t="s">
        <v>28</v>
      </c>
      <c r="B17" s="74"/>
      <c r="C17" s="74"/>
      <c r="D17" s="75">
        <f>MIN(D8:D14)</f>
        <v>-8.9929000000000006</v>
      </c>
      <c r="E17" s="74"/>
      <c r="F17" s="75">
        <f>MIN(F8:F14)</f>
        <v>-3.9207000000000001</v>
      </c>
      <c r="G17" s="74"/>
      <c r="H17" s="75">
        <f>MIN(H8:H14)</f>
        <v>-4.6135999999999999</v>
      </c>
      <c r="I17" s="74"/>
      <c r="J17" s="75">
        <f>MIN(J8:J14)</f>
        <v>-6.7693000000000003</v>
      </c>
      <c r="K17" s="74"/>
      <c r="L17" s="75">
        <f>MIN(L8:L14)</f>
        <v>0.75290000000000001</v>
      </c>
      <c r="M17" s="74"/>
      <c r="N17" s="75">
        <f>MIN(N8:N14)</f>
        <v>4.6668000000000003</v>
      </c>
      <c r="O17" s="74"/>
      <c r="P17" s="75">
        <f>MIN(P8:P14)</f>
        <v>3.4573</v>
      </c>
      <c r="Q17" s="74"/>
      <c r="R17" s="75">
        <f>MIN(R8:R14)</f>
        <v>4.806</v>
      </c>
      <c r="S17" s="74"/>
      <c r="T17" s="75">
        <f>MIN(T8:T14)</f>
        <v>4.9696999999999996</v>
      </c>
      <c r="U17" s="74"/>
      <c r="V17" s="75">
        <f>MIN(V8:V14)</f>
        <v>6.4123999999999999</v>
      </c>
      <c r="W17" s="74"/>
      <c r="X17" s="75">
        <f>MIN(X8:X14)</f>
        <v>6.8029000000000002</v>
      </c>
      <c r="Y17" s="74"/>
      <c r="Z17" s="75">
        <f>MIN(Z8:Z14)</f>
        <v>7.0913000000000004</v>
      </c>
      <c r="AA17" s="76"/>
    </row>
    <row r="18" spans="1:27" ht="15" thickBot="1" x14ac:dyDescent="0.35">
      <c r="A18" s="77" t="s">
        <v>29</v>
      </c>
      <c r="B18" s="78"/>
      <c r="C18" s="78"/>
      <c r="D18" s="79">
        <f>MAX(D8:D14)</f>
        <v>4.1265999999999998</v>
      </c>
      <c r="E18" s="78"/>
      <c r="F18" s="79">
        <f>MAX(F8:F14)</f>
        <v>2.0907</v>
      </c>
      <c r="G18" s="78"/>
      <c r="H18" s="79">
        <f>MAX(H8:H14)</f>
        <v>5.0166000000000004</v>
      </c>
      <c r="I18" s="78"/>
      <c r="J18" s="79">
        <f>MAX(J8:J14)</f>
        <v>6.8863000000000003</v>
      </c>
      <c r="K18" s="78"/>
      <c r="L18" s="79">
        <f>MAX(L8:L14)</f>
        <v>7.7961999999999998</v>
      </c>
      <c r="M18" s="78"/>
      <c r="N18" s="79">
        <f>MAX(N8:N14)</f>
        <v>8.9155999999999995</v>
      </c>
      <c r="O18" s="78"/>
      <c r="P18" s="79">
        <f>MAX(P8:P14)</f>
        <v>4.5263</v>
      </c>
      <c r="Q18" s="78"/>
      <c r="R18" s="79">
        <f>MAX(R8:R14)</f>
        <v>6.8432000000000004</v>
      </c>
      <c r="S18" s="78"/>
      <c r="T18" s="79">
        <f>MAX(T8:T14)</f>
        <v>7.5818000000000003</v>
      </c>
      <c r="U18" s="78"/>
      <c r="V18" s="79">
        <f>MAX(V8:V14)</f>
        <v>9.0433000000000003</v>
      </c>
      <c r="W18" s="78"/>
      <c r="X18" s="79">
        <f>MAX(X8:X14)</f>
        <v>9.0587999999999997</v>
      </c>
      <c r="Y18" s="78"/>
      <c r="Z18" s="79">
        <f>MAX(Z8:Z14)</f>
        <v>8.8420000000000005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44376</v>
      </c>
      <c r="C8" s="65">
        <f>VLOOKUP($A8,'Return Data'!$B$7:$R$2843,4,0)</f>
        <v>269.27289999999999</v>
      </c>
      <c r="D8" s="65">
        <f>VLOOKUP($A8,'Return Data'!$B$7:$R$2843,5,0)</f>
        <v>-9.1338000000000008</v>
      </c>
      <c r="E8" s="66">
        <f>RANK(D8,D$8:D$14,0)</f>
        <v>6</v>
      </c>
      <c r="F8" s="65">
        <f>VLOOKUP($A8,'Return Data'!$B$7:$R$2843,6,0)</f>
        <v>-3.4754999999999998</v>
      </c>
      <c r="G8" s="66">
        <f>RANK(F8,F$8:F$14,0)</f>
        <v>4</v>
      </c>
      <c r="H8" s="65">
        <f>VLOOKUP($A8,'Return Data'!$B$7:$R$2843,7,0)</f>
        <v>-1.4248000000000001</v>
      </c>
      <c r="I8" s="66">
        <f>RANK(H8,H$8:H$14,0)</f>
        <v>5</v>
      </c>
      <c r="J8" s="65">
        <f>VLOOKUP($A8,'Return Data'!$B$7:$R$2843,8,0)</f>
        <v>-2.1187</v>
      </c>
      <c r="K8" s="66">
        <f>RANK(J8,J$8:J$14,0)</f>
        <v>5</v>
      </c>
      <c r="L8" s="65">
        <f>VLOOKUP($A8,'Return Data'!$B$7:$R$2843,9,0)</f>
        <v>2.2155</v>
      </c>
      <c r="M8" s="66">
        <f>RANK(L8,L$8:L$14,0)</f>
        <v>4</v>
      </c>
      <c r="N8" s="65">
        <f>VLOOKUP($A8,'Return Data'!$B$7:$R$2843,10,0)</f>
        <v>5.5862999999999996</v>
      </c>
      <c r="O8" s="66">
        <f>RANK(N8,N$8:N$14,0)</f>
        <v>5</v>
      </c>
      <c r="P8" s="65">
        <f>VLOOKUP($A8,'Return Data'!$B$7:$R$2843,11,0)</f>
        <v>3.3031999999999999</v>
      </c>
      <c r="Q8" s="66">
        <f>RANK(P8,P$8:P$14,0)</f>
        <v>5</v>
      </c>
      <c r="R8" s="65">
        <f>VLOOKUP($A8,'Return Data'!$B$7:$R$2843,12,0)</f>
        <v>4.7118000000000002</v>
      </c>
      <c r="S8" s="66">
        <f>RANK(R8,R$8:R$14,0)</f>
        <v>5</v>
      </c>
      <c r="T8" s="65">
        <f>VLOOKUP($A8,'Return Data'!$B$7:$R$2843,13,0)</f>
        <v>5.1753</v>
      </c>
      <c r="U8" s="66">
        <f>RANK(T8,T$8:T$14,0)</f>
        <v>5</v>
      </c>
      <c r="V8" s="65">
        <f>VLOOKUP($A8,'Return Data'!$B$7:$R$2843,17,0)</f>
        <v>7.2836999999999996</v>
      </c>
      <c r="W8" s="66">
        <f>RANK(V8,V$8:V$14,0)</f>
        <v>4</v>
      </c>
      <c r="X8" s="65">
        <f>VLOOKUP($A8,'Return Data'!$B$7:$R$2843,14,0)</f>
        <v>7.6938000000000004</v>
      </c>
      <c r="Y8" s="66">
        <f>RANK(X8,X$8:X$14,0)</f>
        <v>4</v>
      </c>
      <c r="Z8" s="65">
        <f>VLOOKUP($A8,'Return Data'!$B$7:$R$2843,16,0)</f>
        <v>8.4050999999999991</v>
      </c>
      <c r="AA8" s="67">
        <f>RANK(Z8,Z$8:Z$14,0)</f>
        <v>1</v>
      </c>
    </row>
    <row r="9" spans="1:27" x14ac:dyDescent="0.3">
      <c r="A9" s="63" t="s">
        <v>805</v>
      </c>
      <c r="B9" s="64">
        <f>VLOOKUP($A9,'Return Data'!$B$7:$R$2843,3,0)</f>
        <v>44376</v>
      </c>
      <c r="C9" s="65">
        <f>VLOOKUP($A9,'Return Data'!$B$7:$R$2843,4,0)</f>
        <v>31.681899999999999</v>
      </c>
      <c r="D9" s="65">
        <f>VLOOKUP($A9,'Return Data'!$B$7:$R$2843,5,0)</f>
        <v>3.3412999999999999</v>
      </c>
      <c r="E9" s="66">
        <f t="shared" ref="E9:E14" si="0">RANK(D9,D$8:D$14,0)</f>
        <v>1</v>
      </c>
      <c r="F9" s="65">
        <f>VLOOKUP($A9,'Return Data'!$B$7:$R$2843,6,0)</f>
        <v>1.4115</v>
      </c>
      <c r="G9" s="66">
        <f t="shared" ref="G9:G14" si="1">RANK(F9,F$8:F$14,0)</f>
        <v>1</v>
      </c>
      <c r="H9" s="65">
        <f>VLOOKUP($A9,'Return Data'!$B$7:$R$2843,7,0)</f>
        <v>2.5522999999999998</v>
      </c>
      <c r="I9" s="66">
        <f t="shared" ref="I9:I14" si="2">RANK(H9,H$8:H$14,0)</f>
        <v>2</v>
      </c>
      <c r="J9" s="65">
        <f>VLOOKUP($A9,'Return Data'!$B$7:$R$2843,8,0)</f>
        <v>1.7622</v>
      </c>
      <c r="K9" s="66">
        <f t="shared" ref="K9:K14" si="3">RANK(J9,J$8:J$14,0)</f>
        <v>3</v>
      </c>
      <c r="L9" s="65">
        <f>VLOOKUP($A9,'Return Data'!$B$7:$R$2843,9,0)</f>
        <v>1.7235</v>
      </c>
      <c r="M9" s="66">
        <f t="shared" ref="M9:M14" si="4">RANK(L9,L$8:L$14,0)</f>
        <v>6</v>
      </c>
      <c r="N9" s="65">
        <f>VLOOKUP($A9,'Return Data'!$B$7:$R$2843,10,0)</f>
        <v>3.9969999999999999</v>
      </c>
      <c r="O9" s="66">
        <f t="shared" ref="O9:O14" si="5">RANK(N9,N$8:N$14,0)</f>
        <v>7</v>
      </c>
      <c r="P9" s="65">
        <f>VLOOKUP($A9,'Return Data'!$B$7:$R$2843,11,0)</f>
        <v>3.3839000000000001</v>
      </c>
      <c r="Q9" s="66">
        <f t="shared" ref="Q9:Q14" si="6">RANK(P9,P$8:P$14,0)</f>
        <v>3</v>
      </c>
      <c r="R9" s="65">
        <f>VLOOKUP($A9,'Return Data'!$B$7:$R$2843,12,0)</f>
        <v>4.1437999999999997</v>
      </c>
      <c r="S9" s="66">
        <f t="shared" ref="S9:S14" si="7">RANK(R9,R$8:R$14,0)</f>
        <v>6</v>
      </c>
      <c r="T9" s="65">
        <f>VLOOKUP($A9,'Return Data'!$B$7:$R$2843,13,0)</f>
        <v>4.5880000000000001</v>
      </c>
      <c r="U9" s="66">
        <f t="shared" ref="U9:U14" si="8">RANK(T9,T$8:T$14,0)</f>
        <v>6</v>
      </c>
      <c r="V9" s="65">
        <f>VLOOKUP($A9,'Return Data'!$B$7:$R$2843,17,0)</f>
        <v>5.7309999999999999</v>
      </c>
      <c r="W9" s="66">
        <f t="shared" ref="W9:W11" si="9">RANK(V9,V$8:V$14,0)</f>
        <v>6</v>
      </c>
      <c r="X9" s="65">
        <f>VLOOKUP($A9,'Return Data'!$B$7:$R$2843,14,0)</f>
        <v>6.1638999999999999</v>
      </c>
      <c r="Y9" s="66">
        <f t="shared" ref="Y9:Y11" si="10">RANK(X9,X$8:X$14,0)</f>
        <v>5</v>
      </c>
      <c r="Z9" s="65">
        <f>VLOOKUP($A9,'Return Data'!$B$7:$R$2843,16,0)</f>
        <v>5.8756000000000004</v>
      </c>
      <c r="AA9" s="67">
        <f t="shared" ref="AA9:AA14" si="11">RANK(Z9,Z$8:Z$14,0)</f>
        <v>7</v>
      </c>
    </row>
    <row r="10" spans="1:27" x14ac:dyDescent="0.3">
      <c r="A10" s="63" t="s">
        <v>807</v>
      </c>
      <c r="B10" s="64">
        <f>VLOOKUP($A10,'Return Data'!$B$7:$R$2843,3,0)</f>
        <v>44376</v>
      </c>
      <c r="C10" s="65">
        <f>VLOOKUP($A10,'Return Data'!$B$7:$R$2843,4,0)</f>
        <v>38.451900000000002</v>
      </c>
      <c r="D10" s="65">
        <f>VLOOKUP($A10,'Return Data'!$B$7:$R$2843,5,0)</f>
        <v>-2.6577000000000002</v>
      </c>
      <c r="E10" s="66">
        <f t="shared" si="0"/>
        <v>4</v>
      </c>
      <c r="F10" s="65">
        <f>VLOOKUP($A10,'Return Data'!$B$7:$R$2843,6,0)</f>
        <v>-0.47460000000000002</v>
      </c>
      <c r="G10" s="66">
        <f t="shared" si="1"/>
        <v>2</v>
      </c>
      <c r="H10" s="65">
        <f>VLOOKUP($A10,'Return Data'!$B$7:$R$2843,7,0)</f>
        <v>2.5099</v>
      </c>
      <c r="I10" s="66">
        <f t="shared" si="2"/>
        <v>3</v>
      </c>
      <c r="J10" s="65">
        <f>VLOOKUP($A10,'Return Data'!$B$7:$R$2843,8,0)</f>
        <v>1.5128999999999999</v>
      </c>
      <c r="K10" s="66">
        <f t="shared" si="3"/>
        <v>4</v>
      </c>
      <c r="L10" s="65">
        <f>VLOOKUP($A10,'Return Data'!$B$7:$R$2843,9,0)</f>
        <v>4.3921999999999999</v>
      </c>
      <c r="M10" s="66">
        <f t="shared" si="4"/>
        <v>2</v>
      </c>
      <c r="N10" s="65">
        <f>VLOOKUP($A10,'Return Data'!$B$7:$R$2843,10,0)</f>
        <v>5.7441000000000004</v>
      </c>
      <c r="O10" s="66">
        <f t="shared" si="5"/>
        <v>4</v>
      </c>
      <c r="P10" s="65">
        <f>VLOOKUP($A10,'Return Data'!$B$7:$R$2843,11,0)</f>
        <v>4.1273999999999997</v>
      </c>
      <c r="Q10" s="66">
        <f t="shared" si="6"/>
        <v>1</v>
      </c>
      <c r="R10" s="65">
        <f>VLOOKUP($A10,'Return Data'!$B$7:$R$2843,12,0)</f>
        <v>5.9549000000000003</v>
      </c>
      <c r="S10" s="66">
        <f t="shared" si="7"/>
        <v>4</v>
      </c>
      <c r="T10" s="65">
        <f>VLOOKUP($A10,'Return Data'!$B$7:$R$2843,13,0)</f>
        <v>6.4417999999999997</v>
      </c>
      <c r="U10" s="66">
        <f t="shared" si="8"/>
        <v>3</v>
      </c>
      <c r="V10" s="65">
        <f>VLOOKUP($A10,'Return Data'!$B$7:$R$2843,17,0)</f>
        <v>7.7590000000000003</v>
      </c>
      <c r="W10" s="66">
        <f t="shared" si="9"/>
        <v>3</v>
      </c>
      <c r="X10" s="65">
        <f>VLOOKUP($A10,'Return Data'!$B$7:$R$2843,14,0)</f>
        <v>7.8963000000000001</v>
      </c>
      <c r="Y10" s="66">
        <f t="shared" si="10"/>
        <v>2</v>
      </c>
      <c r="Z10" s="65">
        <f>VLOOKUP($A10,'Return Data'!$B$7:$R$2843,16,0)</f>
        <v>8.1318999999999999</v>
      </c>
      <c r="AA10" s="67">
        <f t="shared" si="11"/>
        <v>2</v>
      </c>
    </row>
    <row r="11" spans="1:27" x14ac:dyDescent="0.3">
      <c r="A11" s="63" t="s">
        <v>809</v>
      </c>
      <c r="B11" s="64">
        <f>VLOOKUP($A11,'Return Data'!$B$7:$R$2843,3,0)</f>
        <v>44376</v>
      </c>
      <c r="C11" s="65">
        <f>VLOOKUP($A11,'Return Data'!$B$7:$R$2843,4,0)</f>
        <v>329.52809999999999</v>
      </c>
      <c r="D11" s="65">
        <f>VLOOKUP($A11,'Return Data'!$B$7:$R$2843,5,0)</f>
        <v>-7.5304000000000002</v>
      </c>
      <c r="E11" s="66">
        <f t="shared" si="0"/>
        <v>5</v>
      </c>
      <c r="F11" s="65">
        <f>VLOOKUP($A11,'Return Data'!$B$7:$R$2843,6,0)</f>
        <v>-3.5874000000000001</v>
      </c>
      <c r="G11" s="66">
        <f t="shared" si="1"/>
        <v>5</v>
      </c>
      <c r="H11" s="65">
        <f>VLOOKUP($A11,'Return Data'!$B$7:$R$2843,7,0)</f>
        <v>4.2965</v>
      </c>
      <c r="I11" s="66">
        <f t="shared" si="2"/>
        <v>1</v>
      </c>
      <c r="J11" s="65">
        <f>VLOOKUP($A11,'Return Data'!$B$7:$R$2843,8,0)</f>
        <v>6.1642999999999999</v>
      </c>
      <c r="K11" s="66">
        <f t="shared" si="3"/>
        <v>1</v>
      </c>
      <c r="L11" s="65">
        <f>VLOOKUP($A11,'Return Data'!$B$7:$R$2843,9,0)</f>
        <v>7.0716000000000001</v>
      </c>
      <c r="M11" s="66">
        <f t="shared" si="4"/>
        <v>1</v>
      </c>
      <c r="N11" s="65">
        <f>VLOOKUP($A11,'Return Data'!$B$7:$R$2843,10,0)</f>
        <v>5.8531000000000004</v>
      </c>
      <c r="O11" s="66">
        <f t="shared" si="5"/>
        <v>3</v>
      </c>
      <c r="P11" s="65">
        <f>VLOOKUP($A11,'Return Data'!$B$7:$R$2843,11,0)</f>
        <v>3.7913999999999999</v>
      </c>
      <c r="Q11" s="66">
        <f t="shared" si="6"/>
        <v>2</v>
      </c>
      <c r="R11" s="65">
        <f>VLOOKUP($A11,'Return Data'!$B$7:$R$2843,12,0)</f>
        <v>5.99</v>
      </c>
      <c r="S11" s="66">
        <f t="shared" si="7"/>
        <v>2</v>
      </c>
      <c r="T11" s="65">
        <f>VLOOKUP($A11,'Return Data'!$B$7:$R$2843,13,0)</f>
        <v>6.8101000000000003</v>
      </c>
      <c r="U11" s="66">
        <f t="shared" si="8"/>
        <v>1</v>
      </c>
      <c r="V11" s="65">
        <f>VLOOKUP($A11,'Return Data'!$B$7:$R$2843,17,0)</f>
        <v>7.9077999999999999</v>
      </c>
      <c r="W11" s="66">
        <f t="shared" si="9"/>
        <v>2</v>
      </c>
      <c r="X11" s="65">
        <f>VLOOKUP($A11,'Return Data'!$B$7:$R$2843,14,0)</f>
        <v>7.7944000000000004</v>
      </c>
      <c r="Y11" s="66">
        <f t="shared" si="10"/>
        <v>3</v>
      </c>
      <c r="Z11" s="65">
        <f>VLOOKUP($A11,'Return Data'!$B$7:$R$2843,16,0)</f>
        <v>7.9309000000000003</v>
      </c>
      <c r="AA11" s="67">
        <f t="shared" si="11"/>
        <v>3</v>
      </c>
    </row>
    <row r="12" spans="1:27" x14ac:dyDescent="0.3">
      <c r="A12" s="63" t="s">
        <v>812</v>
      </c>
      <c r="B12" s="64">
        <f>VLOOKUP($A12,'Return Data'!$B$7:$R$2843,3,0)</f>
        <v>44376</v>
      </c>
      <c r="C12" s="65">
        <f>VLOOKUP($A12,'Return Data'!$B$7:$R$2843,4,0)</f>
        <v>1173.5143</v>
      </c>
      <c r="D12" s="65">
        <f>VLOOKUP($A12,'Return Data'!$B$7:$R$2843,5,0)</f>
        <v>-9.17</v>
      </c>
      <c r="E12" s="66">
        <f t="shared" si="0"/>
        <v>7</v>
      </c>
      <c r="F12" s="65">
        <f>VLOOKUP($A12,'Return Data'!$B$7:$R$2843,6,0)</f>
        <v>-4.1821999999999999</v>
      </c>
      <c r="G12" s="66">
        <f t="shared" si="1"/>
        <v>6</v>
      </c>
      <c r="H12" s="65">
        <f>VLOOKUP($A12,'Return Data'!$B$7:$R$2843,7,0)</f>
        <v>-5.0133999999999999</v>
      </c>
      <c r="I12" s="66">
        <f t="shared" si="2"/>
        <v>7</v>
      </c>
      <c r="J12" s="65">
        <f>VLOOKUP($A12,'Return Data'!$B$7:$R$2843,8,0)</f>
        <v>-7.1684000000000001</v>
      </c>
      <c r="K12" s="66">
        <f t="shared" si="3"/>
        <v>7</v>
      </c>
      <c r="L12" s="65">
        <f>VLOOKUP($A12,'Return Data'!$B$7:$R$2843,9,0)</f>
        <v>0.35260000000000002</v>
      </c>
      <c r="M12" s="66">
        <f t="shared" si="4"/>
        <v>7</v>
      </c>
      <c r="N12" s="65">
        <f>VLOOKUP($A12,'Return Data'!$B$7:$R$2843,10,0)</f>
        <v>8.5065000000000008</v>
      </c>
      <c r="O12" s="66">
        <f t="shared" si="5"/>
        <v>1</v>
      </c>
      <c r="P12" s="65">
        <f>VLOOKUP($A12,'Return Data'!$B$7:$R$2843,11,0)</f>
        <v>3.2305999999999999</v>
      </c>
      <c r="Q12" s="66">
        <f t="shared" si="6"/>
        <v>6</v>
      </c>
      <c r="R12" s="65">
        <f>VLOOKUP($A12,'Return Data'!$B$7:$R$2843,12,0)</f>
        <v>6.4231999999999996</v>
      </c>
      <c r="S12" s="66">
        <f t="shared" si="7"/>
        <v>1</v>
      </c>
      <c r="T12" s="65">
        <f>VLOOKUP($A12,'Return Data'!$B$7:$R$2843,13,0)</f>
        <v>6.7727000000000004</v>
      </c>
      <c r="U12" s="66">
        <f t="shared" si="8"/>
        <v>2</v>
      </c>
      <c r="V12" s="65"/>
      <c r="W12" s="66"/>
      <c r="X12" s="65"/>
      <c r="Y12" s="66"/>
      <c r="Z12" s="65">
        <f>VLOOKUP($A12,'Return Data'!$B$7:$R$2843,16,0)</f>
        <v>7.8059000000000003</v>
      </c>
      <c r="AA12" s="67">
        <f t="shared" si="11"/>
        <v>4</v>
      </c>
    </row>
    <row r="13" spans="1:27" x14ac:dyDescent="0.3">
      <c r="A13" s="63" t="s">
        <v>813</v>
      </c>
      <c r="B13" s="64">
        <f>VLOOKUP($A13,'Return Data'!$B$7:$R$2843,3,0)</f>
        <v>44376</v>
      </c>
      <c r="C13" s="65">
        <f>VLOOKUP($A13,'Return Data'!$B$7:$R$2843,4,0)</f>
        <v>35.145800000000001</v>
      </c>
      <c r="D13" s="65">
        <f>VLOOKUP($A13,'Return Data'!$B$7:$R$2843,5,0)</f>
        <v>-1.35</v>
      </c>
      <c r="E13" s="66">
        <f t="shared" si="0"/>
        <v>3</v>
      </c>
      <c r="F13" s="65">
        <f>VLOOKUP($A13,'Return Data'!$B$7:$R$2843,6,0)</f>
        <v>-4.2301000000000002</v>
      </c>
      <c r="G13" s="66">
        <f t="shared" si="1"/>
        <v>7</v>
      </c>
      <c r="H13" s="65">
        <f>VLOOKUP($A13,'Return Data'!$B$7:$R$2843,7,0)</f>
        <v>-2.8914</v>
      </c>
      <c r="I13" s="66">
        <f t="shared" si="2"/>
        <v>6</v>
      </c>
      <c r="J13" s="65">
        <f>VLOOKUP($A13,'Return Data'!$B$7:$R$2843,8,0)</f>
        <v>-3.9552</v>
      </c>
      <c r="K13" s="66">
        <f t="shared" si="3"/>
        <v>6</v>
      </c>
      <c r="L13" s="65">
        <f>VLOOKUP($A13,'Return Data'!$B$7:$R$2843,9,0)</f>
        <v>1.9278</v>
      </c>
      <c r="M13" s="66">
        <f t="shared" si="4"/>
        <v>5</v>
      </c>
      <c r="N13" s="65">
        <f>VLOOKUP($A13,'Return Data'!$B$7:$R$2843,10,0)</f>
        <v>6.0269000000000004</v>
      </c>
      <c r="O13" s="66">
        <f t="shared" si="5"/>
        <v>2</v>
      </c>
      <c r="P13" s="65">
        <f>VLOOKUP($A13,'Return Data'!$B$7:$R$2843,11,0)</f>
        <v>3.3469000000000002</v>
      </c>
      <c r="Q13" s="66">
        <f t="shared" si="6"/>
        <v>4</v>
      </c>
      <c r="R13" s="65">
        <f>VLOOKUP($A13,'Return Data'!$B$7:$R$2843,12,0)</f>
        <v>5.9847000000000001</v>
      </c>
      <c r="S13" s="66">
        <f t="shared" si="7"/>
        <v>3</v>
      </c>
      <c r="T13" s="65">
        <f>VLOOKUP($A13,'Return Data'!$B$7:$R$2843,13,0)</f>
        <v>6.1089000000000002</v>
      </c>
      <c r="U13" s="66">
        <f t="shared" si="8"/>
        <v>4</v>
      </c>
      <c r="V13" s="65">
        <f>VLOOKUP($A13,'Return Data'!$B$7:$R$2843,17,0)</f>
        <v>8.6318999999999999</v>
      </c>
      <c r="W13" s="66">
        <f t="shared" ref="W13:W14" si="12">RANK(V13,V$8:V$14,0)</f>
        <v>1</v>
      </c>
      <c r="X13" s="65">
        <f>VLOOKUP($A13,'Return Data'!$B$7:$R$2843,14,0)</f>
        <v>8.6214999999999993</v>
      </c>
      <c r="Y13" s="66">
        <f t="shared" ref="Y13" si="13">RANK(X13,X$8:X$14,0)</f>
        <v>1</v>
      </c>
      <c r="Z13" s="65">
        <f>VLOOKUP($A13,'Return Data'!$B$7:$R$2843,16,0)</f>
        <v>7.7529000000000003</v>
      </c>
      <c r="AA13" s="67">
        <f t="shared" si="11"/>
        <v>5</v>
      </c>
    </row>
    <row r="14" spans="1:27" x14ac:dyDescent="0.3">
      <c r="A14" s="63" t="s">
        <v>816</v>
      </c>
      <c r="B14" s="64">
        <f>VLOOKUP($A14,'Return Data'!$B$7:$R$2843,3,0)</f>
        <v>44376</v>
      </c>
      <c r="C14" s="65">
        <f>VLOOKUP($A14,'Return Data'!$B$7:$R$2843,4,0)</f>
        <v>1193.3584000000001</v>
      </c>
      <c r="D14" s="65">
        <f>VLOOKUP($A14,'Return Data'!$B$7:$R$2843,5,0)</f>
        <v>1.0063</v>
      </c>
      <c r="E14" s="66">
        <f t="shared" si="0"/>
        <v>2</v>
      </c>
      <c r="F14" s="65">
        <f>VLOOKUP($A14,'Return Data'!$B$7:$R$2843,6,0)</f>
        <v>-1.1658999999999999</v>
      </c>
      <c r="G14" s="66">
        <f t="shared" si="1"/>
        <v>3</v>
      </c>
      <c r="H14" s="65">
        <f>VLOOKUP($A14,'Return Data'!$B$7:$R$2843,7,0)</f>
        <v>1.8992</v>
      </c>
      <c r="I14" s="66">
        <f t="shared" si="2"/>
        <v>4</v>
      </c>
      <c r="J14" s="65">
        <f>VLOOKUP($A14,'Return Data'!$B$7:$R$2843,8,0)</f>
        <v>2.3868</v>
      </c>
      <c r="K14" s="66">
        <f t="shared" si="3"/>
        <v>2</v>
      </c>
      <c r="L14" s="65">
        <f>VLOOKUP($A14,'Return Data'!$B$7:$R$2843,9,0)</f>
        <v>3.6814</v>
      </c>
      <c r="M14" s="66">
        <f t="shared" si="4"/>
        <v>3</v>
      </c>
      <c r="N14" s="65">
        <f>VLOOKUP($A14,'Return Data'!$B$7:$R$2843,10,0)</f>
        <v>4.1436000000000002</v>
      </c>
      <c r="O14" s="66">
        <f t="shared" si="5"/>
        <v>6</v>
      </c>
      <c r="P14" s="65">
        <f>VLOOKUP($A14,'Return Data'!$B$7:$R$2843,11,0)</f>
        <v>3.0893000000000002</v>
      </c>
      <c r="Q14" s="66">
        <f t="shared" si="6"/>
        <v>7</v>
      </c>
      <c r="R14" s="65">
        <f>VLOOKUP($A14,'Return Data'!$B$7:$R$2843,12,0)</f>
        <v>3.9443000000000001</v>
      </c>
      <c r="S14" s="66">
        <f t="shared" si="7"/>
        <v>7</v>
      </c>
      <c r="T14" s="65">
        <f>VLOOKUP($A14,'Return Data'!$B$7:$R$2843,13,0)</f>
        <v>4.0292000000000003</v>
      </c>
      <c r="U14" s="66">
        <f t="shared" si="8"/>
        <v>7</v>
      </c>
      <c r="V14" s="65">
        <f>VLOOKUP($A14,'Return Data'!$B$7:$R$2843,17,0)</f>
        <v>6.5323000000000002</v>
      </c>
      <c r="W14" s="66">
        <f t="shared" si="12"/>
        <v>5</v>
      </c>
      <c r="X14" s="65"/>
      <c r="Y14" s="66"/>
      <c r="Z14" s="65">
        <f>VLOOKUP($A14,'Return Data'!$B$7:$R$2843,16,0)</f>
        <v>6.8559999999999999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-3.6420428571428576</v>
      </c>
      <c r="E16" s="74"/>
      <c r="F16" s="75">
        <f>AVERAGE(F8:F14)</f>
        <v>-2.2434571428571428</v>
      </c>
      <c r="G16" s="74"/>
      <c r="H16" s="75">
        <f>AVERAGE(H8:H14)</f>
        <v>0.27547142857142853</v>
      </c>
      <c r="I16" s="74"/>
      <c r="J16" s="75">
        <f>AVERAGE(J8:J14)</f>
        <v>-0.20230000000000009</v>
      </c>
      <c r="K16" s="74"/>
      <c r="L16" s="75">
        <f>AVERAGE(L8:L14)</f>
        <v>3.0520857142857141</v>
      </c>
      <c r="M16" s="74"/>
      <c r="N16" s="75">
        <f>AVERAGE(N8:N14)</f>
        <v>5.6939285714285717</v>
      </c>
      <c r="O16" s="74"/>
      <c r="P16" s="75">
        <f>AVERAGE(P8:P14)</f>
        <v>3.4675285714285713</v>
      </c>
      <c r="Q16" s="74"/>
      <c r="R16" s="75">
        <f>AVERAGE(R8:R14)</f>
        <v>5.3075285714285707</v>
      </c>
      <c r="S16" s="74"/>
      <c r="T16" s="75">
        <f>AVERAGE(T8:T14)</f>
        <v>5.7037142857142857</v>
      </c>
      <c r="U16" s="74"/>
      <c r="V16" s="75">
        <f>AVERAGE(V8:V14)</f>
        <v>7.3076166666666671</v>
      </c>
      <c r="W16" s="74"/>
      <c r="X16" s="75">
        <f>AVERAGE(X8:X14)</f>
        <v>7.6339799999999993</v>
      </c>
      <c r="Y16" s="74"/>
      <c r="Z16" s="75">
        <f>AVERAGE(Z8:Z14)</f>
        <v>7.5369000000000002</v>
      </c>
      <c r="AA16" s="76"/>
    </row>
    <row r="17" spans="1:27" x14ac:dyDescent="0.3">
      <c r="A17" s="73" t="s">
        <v>28</v>
      </c>
      <c r="B17" s="74"/>
      <c r="C17" s="74"/>
      <c r="D17" s="75">
        <f>MIN(D8:D14)</f>
        <v>-9.17</v>
      </c>
      <c r="E17" s="74"/>
      <c r="F17" s="75">
        <f>MIN(F8:F14)</f>
        <v>-4.2301000000000002</v>
      </c>
      <c r="G17" s="74"/>
      <c r="H17" s="75">
        <f>MIN(H8:H14)</f>
        <v>-5.0133999999999999</v>
      </c>
      <c r="I17" s="74"/>
      <c r="J17" s="75">
        <f>MIN(J8:J14)</f>
        <v>-7.1684000000000001</v>
      </c>
      <c r="K17" s="74"/>
      <c r="L17" s="75">
        <f>MIN(L8:L14)</f>
        <v>0.35260000000000002</v>
      </c>
      <c r="M17" s="74"/>
      <c r="N17" s="75">
        <f>MIN(N8:N14)</f>
        <v>3.9969999999999999</v>
      </c>
      <c r="O17" s="74"/>
      <c r="P17" s="75">
        <f>MIN(P8:P14)</f>
        <v>3.0893000000000002</v>
      </c>
      <c r="Q17" s="74"/>
      <c r="R17" s="75">
        <f>MIN(R8:R14)</f>
        <v>3.9443000000000001</v>
      </c>
      <c r="S17" s="74"/>
      <c r="T17" s="75">
        <f>MIN(T8:T14)</f>
        <v>4.0292000000000003</v>
      </c>
      <c r="U17" s="74"/>
      <c r="V17" s="75">
        <f>MIN(V8:V14)</f>
        <v>5.7309999999999999</v>
      </c>
      <c r="W17" s="74"/>
      <c r="X17" s="75">
        <f>MIN(X8:X14)</f>
        <v>6.1638999999999999</v>
      </c>
      <c r="Y17" s="74"/>
      <c r="Z17" s="75">
        <f>MIN(Z8:Z14)</f>
        <v>5.8756000000000004</v>
      </c>
      <c r="AA17" s="76"/>
    </row>
    <row r="18" spans="1:27" ht="15" thickBot="1" x14ac:dyDescent="0.35">
      <c r="A18" s="77" t="s">
        <v>29</v>
      </c>
      <c r="B18" s="78"/>
      <c r="C18" s="78"/>
      <c r="D18" s="79">
        <f>MAX(D8:D14)</f>
        <v>3.3412999999999999</v>
      </c>
      <c r="E18" s="78"/>
      <c r="F18" s="79">
        <f>MAX(F8:F14)</f>
        <v>1.4115</v>
      </c>
      <c r="G18" s="78"/>
      <c r="H18" s="79">
        <f>MAX(H8:H14)</f>
        <v>4.2965</v>
      </c>
      <c r="I18" s="78"/>
      <c r="J18" s="79">
        <f>MAX(J8:J14)</f>
        <v>6.1642999999999999</v>
      </c>
      <c r="K18" s="78"/>
      <c r="L18" s="79">
        <f>MAX(L8:L14)</f>
        <v>7.0716000000000001</v>
      </c>
      <c r="M18" s="78"/>
      <c r="N18" s="79">
        <f>MAX(N8:N14)</f>
        <v>8.5065000000000008</v>
      </c>
      <c r="O18" s="78"/>
      <c r="P18" s="79">
        <f>MAX(P8:P14)</f>
        <v>4.1273999999999997</v>
      </c>
      <c r="Q18" s="78"/>
      <c r="R18" s="79">
        <f>MAX(R8:R14)</f>
        <v>6.4231999999999996</v>
      </c>
      <c r="S18" s="78"/>
      <c r="T18" s="79">
        <f>MAX(T8:T14)</f>
        <v>6.8101000000000003</v>
      </c>
      <c r="U18" s="78"/>
      <c r="V18" s="79">
        <f>MAX(V8:V14)</f>
        <v>8.6318999999999999</v>
      </c>
      <c r="W18" s="78"/>
      <c r="X18" s="79">
        <f>MAX(X8:X14)</f>
        <v>8.6214999999999993</v>
      </c>
      <c r="Y18" s="78"/>
      <c r="Z18" s="79">
        <f>MAX(Z8:Z14)</f>
        <v>8.4050999999999991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44376</v>
      </c>
      <c r="C8" s="65">
        <f>VLOOKUP($A8,'Return Data'!$B$7:$R$2843,4,0)</f>
        <v>334.23739999999998</v>
      </c>
      <c r="D8" s="65">
        <f>VLOOKUP($A8,'Return Data'!$B$7:$R$2843,5,0)</f>
        <v>3.7461000000000002</v>
      </c>
      <c r="E8" s="66">
        <f t="shared" ref="E8:E50" si="0">RANK(D8,D$8:D$50,0)</f>
        <v>20</v>
      </c>
      <c r="F8" s="65">
        <f>VLOOKUP($A8,'Return Data'!$B$7:$R$2843,6,0)</f>
        <v>3.7467999999999999</v>
      </c>
      <c r="G8" s="66">
        <f t="shared" ref="G8:G50" si="1">RANK(F8,F$8:F$50,0)</f>
        <v>6</v>
      </c>
      <c r="H8" s="65">
        <f>VLOOKUP($A8,'Return Data'!$B$7:$R$2843,7,0)</f>
        <v>3.6217999999999999</v>
      </c>
      <c r="I8" s="66">
        <f t="shared" ref="I8:I50" si="2">RANK(H8,H$8:H$50,0)</f>
        <v>8</v>
      </c>
      <c r="J8" s="65">
        <f>VLOOKUP($A8,'Return Data'!$B$7:$R$2843,8,0)</f>
        <v>3.4788999999999999</v>
      </c>
      <c r="K8" s="66">
        <f t="shared" ref="K8:K50" si="3">RANK(J8,J$8:J$50,0)</f>
        <v>8</v>
      </c>
      <c r="L8" s="65">
        <f>VLOOKUP($A8,'Return Data'!$B$7:$R$2843,9,0)</f>
        <v>3.4205999999999999</v>
      </c>
      <c r="M8" s="66">
        <f t="shared" ref="M8:M50" si="4">RANK(L8,L$8:L$50,0)</f>
        <v>9</v>
      </c>
      <c r="N8" s="65">
        <f>VLOOKUP($A8,'Return Data'!$B$7:$R$2843,10,0)</f>
        <v>3.3304999999999998</v>
      </c>
      <c r="O8" s="66">
        <f t="shared" ref="O8:O50" si="5">RANK(N8,N$8:N$50,0)</f>
        <v>10</v>
      </c>
      <c r="P8" s="65">
        <f>VLOOKUP($A8,'Return Data'!$B$7:$R$2843,11,0)</f>
        <v>3.2831999999999999</v>
      </c>
      <c r="Q8" s="66">
        <f t="shared" ref="Q8:Q50" si="6">RANK(P8,P$8:P$50,0)</f>
        <v>17</v>
      </c>
      <c r="R8" s="65">
        <f>VLOOKUP($A8,'Return Data'!$B$7:$R$2843,12,0)</f>
        <v>3.2656999999999998</v>
      </c>
      <c r="S8" s="66">
        <f t="shared" ref="S8:S50" si="7">RANK(R8,R$8:R$50,0)</f>
        <v>12</v>
      </c>
      <c r="T8" s="65">
        <f>VLOOKUP($A8,'Return Data'!$B$7:$R$2843,13,0)</f>
        <v>3.3188</v>
      </c>
      <c r="U8" s="66">
        <f t="shared" ref="U8:U23" si="8">RANK(T8,T$8:T$50,0)</f>
        <v>10</v>
      </c>
      <c r="V8" s="65">
        <f>VLOOKUP($A8,'Return Data'!$B$7:$R$2843,17,0)</f>
        <v>4.5441000000000003</v>
      </c>
      <c r="W8" s="66">
        <f t="shared" ref="W8:W23" si="9">RANK(V8,V$8:V$50,0)</f>
        <v>6</v>
      </c>
      <c r="X8" s="65">
        <f>VLOOKUP($A8,'Return Data'!$B$7:$R$2843,14,0)</f>
        <v>5.5471000000000004</v>
      </c>
      <c r="Y8" s="66">
        <f t="shared" ref="Y8:Y23" si="10">RANK(X8,X$8:X$50,0)</f>
        <v>7</v>
      </c>
      <c r="Z8" s="65">
        <f>VLOOKUP($A8,'Return Data'!$B$7:$R$2843,16,0)</f>
        <v>7.2782</v>
      </c>
      <c r="AA8" s="67">
        <f t="shared" ref="AA8:AA50" si="11">RANK(Z8,Z$8:Z$50,0)</f>
        <v>3</v>
      </c>
    </row>
    <row r="9" spans="1:27" x14ac:dyDescent="0.3">
      <c r="A9" s="63" t="s">
        <v>119</v>
      </c>
      <c r="B9" s="64">
        <f>VLOOKUP($A9,'Return Data'!$B$7:$R$2843,3,0)</f>
        <v>44376</v>
      </c>
      <c r="C9" s="65">
        <f>VLOOKUP($A9,'Return Data'!$B$7:$R$2843,4,0)</f>
        <v>2303.1475999999998</v>
      </c>
      <c r="D9" s="65">
        <f>VLOOKUP($A9,'Return Data'!$B$7:$R$2843,5,0)</f>
        <v>3.6993</v>
      </c>
      <c r="E9" s="66">
        <f t="shared" si="0"/>
        <v>27</v>
      </c>
      <c r="F9" s="65">
        <f>VLOOKUP($A9,'Return Data'!$B$7:$R$2843,6,0)</f>
        <v>3.6566999999999998</v>
      </c>
      <c r="G9" s="66">
        <f t="shared" si="1"/>
        <v>17</v>
      </c>
      <c r="H9" s="65">
        <f>VLOOKUP($A9,'Return Data'!$B$7:$R$2843,7,0)</f>
        <v>3.4967999999999999</v>
      </c>
      <c r="I9" s="66">
        <f t="shared" si="2"/>
        <v>25</v>
      </c>
      <c r="J9" s="65">
        <f>VLOOKUP($A9,'Return Data'!$B$7:$R$2843,8,0)</f>
        <v>3.4230999999999998</v>
      </c>
      <c r="K9" s="66">
        <f t="shared" si="3"/>
        <v>21</v>
      </c>
      <c r="L9" s="65">
        <f>VLOOKUP($A9,'Return Data'!$B$7:$R$2843,9,0)</f>
        <v>3.3797000000000001</v>
      </c>
      <c r="M9" s="66">
        <f t="shared" si="4"/>
        <v>15</v>
      </c>
      <c r="N9" s="65">
        <f>VLOOKUP($A9,'Return Data'!$B$7:$R$2843,10,0)</f>
        <v>3.2766999999999999</v>
      </c>
      <c r="O9" s="66">
        <f t="shared" si="5"/>
        <v>21</v>
      </c>
      <c r="P9" s="65">
        <f>VLOOKUP($A9,'Return Data'!$B$7:$R$2843,11,0)</f>
        <v>3.2515000000000001</v>
      </c>
      <c r="Q9" s="66">
        <f t="shared" si="6"/>
        <v>23</v>
      </c>
      <c r="R9" s="65">
        <f>VLOOKUP($A9,'Return Data'!$B$7:$R$2843,12,0)</f>
        <v>3.2425000000000002</v>
      </c>
      <c r="S9" s="66">
        <f t="shared" si="7"/>
        <v>19</v>
      </c>
      <c r="T9" s="65">
        <f>VLOOKUP($A9,'Return Data'!$B$7:$R$2843,13,0)</f>
        <v>3.2749000000000001</v>
      </c>
      <c r="U9" s="66">
        <f t="shared" si="8"/>
        <v>17</v>
      </c>
      <c r="V9" s="65">
        <f>VLOOKUP($A9,'Return Data'!$B$7:$R$2843,17,0)</f>
        <v>4.4744999999999999</v>
      </c>
      <c r="W9" s="66">
        <f t="shared" si="9"/>
        <v>14</v>
      </c>
      <c r="X9" s="65">
        <f>VLOOKUP($A9,'Return Data'!$B$7:$R$2843,14,0)</f>
        <v>5.4924999999999997</v>
      </c>
      <c r="Y9" s="66">
        <f t="shared" si="10"/>
        <v>13</v>
      </c>
      <c r="Z9" s="65">
        <f>VLOOKUP($A9,'Return Data'!$B$7:$R$2843,16,0)</f>
        <v>7.2259000000000002</v>
      </c>
      <c r="AA9" s="67">
        <f t="shared" si="11"/>
        <v>10</v>
      </c>
    </row>
    <row r="10" spans="1:27" x14ac:dyDescent="0.3">
      <c r="A10" s="63" t="s">
        <v>120</v>
      </c>
      <c r="B10" s="64">
        <f>VLOOKUP($A10,'Return Data'!$B$7:$R$2843,3,0)</f>
        <v>44376</v>
      </c>
      <c r="C10" s="65">
        <f>VLOOKUP($A10,'Return Data'!$B$7:$R$2843,4,0)</f>
        <v>2388.9043999999999</v>
      </c>
      <c r="D10" s="65">
        <f>VLOOKUP($A10,'Return Data'!$B$7:$R$2843,5,0)</f>
        <v>3.351</v>
      </c>
      <c r="E10" s="66">
        <f t="shared" si="0"/>
        <v>38</v>
      </c>
      <c r="F10" s="65">
        <f>VLOOKUP($A10,'Return Data'!$B$7:$R$2843,6,0)</f>
        <v>3.5752999999999999</v>
      </c>
      <c r="G10" s="66">
        <f t="shared" si="1"/>
        <v>23</v>
      </c>
      <c r="H10" s="65">
        <f>VLOOKUP($A10,'Return Data'!$B$7:$R$2843,7,0)</f>
        <v>3.4929000000000001</v>
      </c>
      <c r="I10" s="66">
        <f t="shared" si="2"/>
        <v>26</v>
      </c>
      <c r="J10" s="65">
        <f>VLOOKUP($A10,'Return Data'!$B$7:$R$2843,8,0)</f>
        <v>3.5015999999999998</v>
      </c>
      <c r="K10" s="66">
        <f t="shared" si="3"/>
        <v>7</v>
      </c>
      <c r="L10" s="65">
        <f>VLOOKUP($A10,'Return Data'!$B$7:$R$2843,9,0)</f>
        <v>3.4228999999999998</v>
      </c>
      <c r="M10" s="66">
        <f t="shared" si="4"/>
        <v>8</v>
      </c>
      <c r="N10" s="65">
        <f>VLOOKUP($A10,'Return Data'!$B$7:$R$2843,10,0)</f>
        <v>3.3515999999999999</v>
      </c>
      <c r="O10" s="66">
        <f t="shared" si="5"/>
        <v>8</v>
      </c>
      <c r="P10" s="65">
        <f>VLOOKUP($A10,'Return Data'!$B$7:$R$2843,11,0)</f>
        <v>3.3403999999999998</v>
      </c>
      <c r="Q10" s="66">
        <f t="shared" si="6"/>
        <v>7</v>
      </c>
      <c r="R10" s="65">
        <f>VLOOKUP($A10,'Return Data'!$B$7:$R$2843,12,0)</f>
        <v>3.3058999999999998</v>
      </c>
      <c r="S10" s="66">
        <f t="shared" si="7"/>
        <v>7</v>
      </c>
      <c r="T10" s="65">
        <f>VLOOKUP($A10,'Return Data'!$B$7:$R$2843,13,0)</f>
        <v>3.3138999999999998</v>
      </c>
      <c r="U10" s="66">
        <f t="shared" si="8"/>
        <v>11</v>
      </c>
      <c r="V10" s="65">
        <f>VLOOKUP($A10,'Return Data'!$B$7:$R$2843,17,0)</f>
        <v>4.4539999999999997</v>
      </c>
      <c r="W10" s="66">
        <f t="shared" si="9"/>
        <v>16</v>
      </c>
      <c r="X10" s="65">
        <f>VLOOKUP($A10,'Return Data'!$B$7:$R$2843,14,0)</f>
        <v>5.4924999999999997</v>
      </c>
      <c r="Y10" s="66">
        <f t="shared" si="10"/>
        <v>13</v>
      </c>
      <c r="Z10" s="65">
        <f>VLOOKUP($A10,'Return Data'!$B$7:$R$2843,16,0)</f>
        <v>7.2659000000000002</v>
      </c>
      <c r="AA10" s="67">
        <f t="shared" si="11"/>
        <v>4</v>
      </c>
    </row>
    <row r="11" spans="1:27" x14ac:dyDescent="0.3">
      <c r="A11" s="63" t="s">
        <v>121</v>
      </c>
      <c r="B11" s="64">
        <f>VLOOKUP($A11,'Return Data'!$B$7:$R$2843,3,0)</f>
        <v>44376</v>
      </c>
      <c r="C11" s="65">
        <f>VLOOKUP($A11,'Return Data'!$B$7:$R$2843,4,0)</f>
        <v>3192.9962</v>
      </c>
      <c r="D11" s="65">
        <f>VLOOKUP($A11,'Return Data'!$B$7:$R$2843,5,0)</f>
        <v>3.6012</v>
      </c>
      <c r="E11" s="66">
        <f t="shared" si="0"/>
        <v>31</v>
      </c>
      <c r="F11" s="65">
        <f>VLOOKUP($A11,'Return Data'!$B$7:$R$2843,6,0)</f>
        <v>3.5848</v>
      </c>
      <c r="G11" s="66">
        <f t="shared" si="1"/>
        <v>22</v>
      </c>
      <c r="H11" s="65">
        <f>VLOOKUP($A11,'Return Data'!$B$7:$R$2843,7,0)</f>
        <v>3.5968</v>
      </c>
      <c r="I11" s="66">
        <f t="shared" si="2"/>
        <v>13</v>
      </c>
      <c r="J11" s="65">
        <f>VLOOKUP($A11,'Return Data'!$B$7:$R$2843,8,0)</f>
        <v>3.4735</v>
      </c>
      <c r="K11" s="66">
        <f t="shared" si="3"/>
        <v>9</v>
      </c>
      <c r="L11" s="65">
        <f>VLOOKUP($A11,'Return Data'!$B$7:$R$2843,9,0)</f>
        <v>3.4485000000000001</v>
      </c>
      <c r="M11" s="66">
        <f t="shared" si="4"/>
        <v>6</v>
      </c>
      <c r="N11" s="65">
        <f>VLOOKUP($A11,'Return Data'!$B$7:$R$2843,10,0)</f>
        <v>3.3704999999999998</v>
      </c>
      <c r="O11" s="66">
        <f t="shared" si="5"/>
        <v>7</v>
      </c>
      <c r="P11" s="65">
        <f>VLOOKUP($A11,'Return Data'!$B$7:$R$2843,11,0)</f>
        <v>3.3668999999999998</v>
      </c>
      <c r="Q11" s="66">
        <f t="shared" si="6"/>
        <v>4</v>
      </c>
      <c r="R11" s="65">
        <f>VLOOKUP($A11,'Return Data'!$B$7:$R$2843,12,0)</f>
        <v>3.3374000000000001</v>
      </c>
      <c r="S11" s="66">
        <f t="shared" si="7"/>
        <v>6</v>
      </c>
      <c r="T11" s="65">
        <f>VLOOKUP($A11,'Return Data'!$B$7:$R$2843,13,0)</f>
        <v>3.3448000000000002</v>
      </c>
      <c r="U11" s="66">
        <f t="shared" si="8"/>
        <v>6</v>
      </c>
      <c r="V11" s="65">
        <f>VLOOKUP($A11,'Return Data'!$B$7:$R$2843,17,0)</f>
        <v>4.4988000000000001</v>
      </c>
      <c r="W11" s="66">
        <f t="shared" si="9"/>
        <v>11</v>
      </c>
      <c r="X11" s="65">
        <f>VLOOKUP($A11,'Return Data'!$B$7:$R$2843,14,0)</f>
        <v>5.5270999999999999</v>
      </c>
      <c r="Y11" s="66">
        <f t="shared" si="10"/>
        <v>9</v>
      </c>
      <c r="Z11" s="65">
        <f>VLOOKUP($A11,'Return Data'!$B$7:$R$2843,16,0)</f>
        <v>7.2079000000000004</v>
      </c>
      <c r="AA11" s="67">
        <f t="shared" si="11"/>
        <v>14</v>
      </c>
    </row>
    <row r="12" spans="1:27" x14ac:dyDescent="0.3">
      <c r="A12" s="63" t="s">
        <v>122</v>
      </c>
      <c r="B12" s="64">
        <f>VLOOKUP($A12,'Return Data'!$B$7:$R$2843,3,0)</f>
        <v>44376</v>
      </c>
      <c r="C12" s="65">
        <f>VLOOKUP($A12,'Return Data'!$B$7:$R$2843,4,0)</f>
        <v>2385.9751999999999</v>
      </c>
      <c r="D12" s="65">
        <f>VLOOKUP($A12,'Return Data'!$B$7:$R$2843,5,0)</f>
        <v>3.8706999999999998</v>
      </c>
      <c r="E12" s="66">
        <f t="shared" si="0"/>
        <v>14</v>
      </c>
      <c r="F12" s="65">
        <f>VLOOKUP($A12,'Return Data'!$B$7:$R$2843,6,0)</f>
        <v>3.5495999999999999</v>
      </c>
      <c r="G12" s="66">
        <f t="shared" si="1"/>
        <v>25</v>
      </c>
      <c r="H12" s="65">
        <f>VLOOKUP($A12,'Return Data'!$B$7:$R$2843,7,0)</f>
        <v>3.4981</v>
      </c>
      <c r="I12" s="66">
        <f t="shared" si="2"/>
        <v>24</v>
      </c>
      <c r="J12" s="65">
        <f>VLOOKUP($A12,'Return Data'!$B$7:$R$2843,8,0)</f>
        <v>3.3803000000000001</v>
      </c>
      <c r="K12" s="66">
        <f t="shared" si="3"/>
        <v>29</v>
      </c>
      <c r="L12" s="65">
        <f>VLOOKUP($A12,'Return Data'!$B$7:$R$2843,9,0)</f>
        <v>3.3033000000000001</v>
      </c>
      <c r="M12" s="66">
        <f t="shared" si="4"/>
        <v>28</v>
      </c>
      <c r="N12" s="65">
        <f>VLOOKUP($A12,'Return Data'!$B$7:$R$2843,10,0)</f>
        <v>3.2414000000000001</v>
      </c>
      <c r="O12" s="66">
        <f t="shared" si="5"/>
        <v>27</v>
      </c>
      <c r="P12" s="65">
        <f>VLOOKUP($A12,'Return Data'!$B$7:$R$2843,11,0)</f>
        <v>3.2313999999999998</v>
      </c>
      <c r="Q12" s="66">
        <f t="shared" si="6"/>
        <v>28</v>
      </c>
      <c r="R12" s="65">
        <f>VLOOKUP($A12,'Return Data'!$B$7:$R$2843,12,0)</f>
        <v>3.2250999999999999</v>
      </c>
      <c r="S12" s="66">
        <f t="shared" si="7"/>
        <v>25</v>
      </c>
      <c r="T12" s="65">
        <f>VLOOKUP($A12,'Return Data'!$B$7:$R$2843,13,0)</f>
        <v>3.2269000000000001</v>
      </c>
      <c r="U12" s="66">
        <f t="shared" si="8"/>
        <v>25</v>
      </c>
      <c r="V12" s="65">
        <f>VLOOKUP($A12,'Return Data'!$B$7:$R$2843,17,0)</f>
        <v>4.3353000000000002</v>
      </c>
      <c r="W12" s="66">
        <f t="shared" si="9"/>
        <v>25</v>
      </c>
      <c r="X12" s="65">
        <f>VLOOKUP($A12,'Return Data'!$B$7:$R$2843,14,0)</f>
        <v>5.3754999999999997</v>
      </c>
      <c r="Y12" s="66">
        <f t="shared" si="10"/>
        <v>24</v>
      </c>
      <c r="Z12" s="65">
        <f>VLOOKUP($A12,'Return Data'!$B$7:$R$2843,16,0)</f>
        <v>7.1939000000000002</v>
      </c>
      <c r="AA12" s="67">
        <f t="shared" si="11"/>
        <v>16</v>
      </c>
    </row>
    <row r="13" spans="1:27" x14ac:dyDescent="0.3">
      <c r="A13" s="63" t="s">
        <v>123</v>
      </c>
      <c r="B13" s="64">
        <f>VLOOKUP($A13,'Return Data'!$B$7:$R$2843,3,0)</f>
        <v>44376</v>
      </c>
      <c r="C13" s="65">
        <f>VLOOKUP($A13,'Return Data'!$B$7:$R$2843,4,0)</f>
        <v>2486.3211000000001</v>
      </c>
      <c r="D13" s="65">
        <f>VLOOKUP($A13,'Return Data'!$B$7:$R$2843,5,0)</f>
        <v>3.3298000000000001</v>
      </c>
      <c r="E13" s="66">
        <f t="shared" si="0"/>
        <v>39</v>
      </c>
      <c r="F13" s="65">
        <f>VLOOKUP($A13,'Return Data'!$B$7:$R$2843,6,0)</f>
        <v>3.2717000000000001</v>
      </c>
      <c r="G13" s="66">
        <f t="shared" si="1"/>
        <v>34</v>
      </c>
      <c r="H13" s="65">
        <f>VLOOKUP($A13,'Return Data'!$B$7:$R$2843,7,0)</f>
        <v>3.3222</v>
      </c>
      <c r="I13" s="66">
        <f t="shared" si="2"/>
        <v>33</v>
      </c>
      <c r="J13" s="65">
        <f>VLOOKUP($A13,'Return Data'!$B$7:$R$2843,8,0)</f>
        <v>3.2968999999999999</v>
      </c>
      <c r="K13" s="66">
        <f t="shared" si="3"/>
        <v>33</v>
      </c>
      <c r="L13" s="65">
        <f>VLOOKUP($A13,'Return Data'!$B$7:$R$2843,9,0)</f>
        <v>3.2338</v>
      </c>
      <c r="M13" s="66">
        <f t="shared" si="4"/>
        <v>32</v>
      </c>
      <c r="N13" s="65">
        <f>VLOOKUP($A13,'Return Data'!$B$7:$R$2843,10,0)</f>
        <v>3.2029000000000001</v>
      </c>
      <c r="O13" s="66">
        <f t="shared" si="5"/>
        <v>30</v>
      </c>
      <c r="P13" s="65">
        <f>VLOOKUP($A13,'Return Data'!$B$7:$R$2843,11,0)</f>
        <v>3.1724000000000001</v>
      </c>
      <c r="Q13" s="66">
        <f t="shared" si="6"/>
        <v>34</v>
      </c>
      <c r="R13" s="65">
        <f>VLOOKUP($A13,'Return Data'!$B$7:$R$2843,12,0)</f>
        <v>3.1534</v>
      </c>
      <c r="S13" s="66">
        <f t="shared" si="7"/>
        <v>34</v>
      </c>
      <c r="T13" s="65">
        <f>VLOOKUP($A13,'Return Data'!$B$7:$R$2843,13,0)</f>
        <v>3.1648000000000001</v>
      </c>
      <c r="U13" s="66">
        <f t="shared" si="8"/>
        <v>31</v>
      </c>
      <c r="V13" s="65">
        <f>VLOOKUP($A13,'Return Data'!$B$7:$R$2843,17,0)</f>
        <v>4.0430000000000001</v>
      </c>
      <c r="W13" s="66">
        <f t="shared" si="9"/>
        <v>31</v>
      </c>
      <c r="X13" s="65">
        <f>VLOOKUP($A13,'Return Data'!$B$7:$R$2843,14,0)</f>
        <v>5.1390000000000002</v>
      </c>
      <c r="Y13" s="66">
        <f t="shared" si="10"/>
        <v>30</v>
      </c>
      <c r="Z13" s="65">
        <f>VLOOKUP($A13,'Return Data'!$B$7:$R$2843,16,0)</f>
        <v>7.02</v>
      </c>
      <c r="AA13" s="67">
        <f t="shared" si="11"/>
        <v>28</v>
      </c>
    </row>
    <row r="14" spans="1:27" x14ac:dyDescent="0.3">
      <c r="A14" s="63" t="s">
        <v>124</v>
      </c>
      <c r="B14" s="64">
        <f>VLOOKUP($A14,'Return Data'!$B$7:$R$2843,3,0)</f>
        <v>44376</v>
      </c>
      <c r="C14" s="65">
        <f>VLOOKUP($A14,'Return Data'!$B$7:$R$2843,4,0)</f>
        <v>2964.9832000000001</v>
      </c>
      <c r="D14" s="65">
        <f>VLOOKUP($A14,'Return Data'!$B$7:$R$2843,5,0)</f>
        <v>4.2426000000000004</v>
      </c>
      <c r="E14" s="66">
        <f t="shared" si="0"/>
        <v>6</v>
      </c>
      <c r="F14" s="65">
        <f>VLOOKUP($A14,'Return Data'!$B$7:$R$2843,6,0)</f>
        <v>3.7229999999999999</v>
      </c>
      <c r="G14" s="66">
        <f t="shared" si="1"/>
        <v>11</v>
      </c>
      <c r="H14" s="65">
        <f>VLOOKUP($A14,'Return Data'!$B$7:$R$2843,7,0)</f>
        <v>3.5975000000000001</v>
      </c>
      <c r="I14" s="66">
        <f t="shared" si="2"/>
        <v>11</v>
      </c>
      <c r="J14" s="65">
        <f>VLOOKUP($A14,'Return Data'!$B$7:$R$2843,8,0)</f>
        <v>3.4430999999999998</v>
      </c>
      <c r="K14" s="66">
        <f t="shared" si="3"/>
        <v>15</v>
      </c>
      <c r="L14" s="65">
        <f>VLOOKUP($A14,'Return Data'!$B$7:$R$2843,9,0)</f>
        <v>3.3753000000000002</v>
      </c>
      <c r="M14" s="66">
        <f t="shared" si="4"/>
        <v>16</v>
      </c>
      <c r="N14" s="65">
        <f>VLOOKUP($A14,'Return Data'!$B$7:$R$2843,10,0)</f>
        <v>3.2978999999999998</v>
      </c>
      <c r="O14" s="66">
        <f t="shared" si="5"/>
        <v>15</v>
      </c>
      <c r="P14" s="65">
        <f>VLOOKUP($A14,'Return Data'!$B$7:$R$2843,11,0)</f>
        <v>3.2667999999999999</v>
      </c>
      <c r="Q14" s="66">
        <f t="shared" si="6"/>
        <v>20</v>
      </c>
      <c r="R14" s="65">
        <f>VLOOKUP($A14,'Return Data'!$B$7:$R$2843,12,0)</f>
        <v>3.2446000000000002</v>
      </c>
      <c r="S14" s="66">
        <f t="shared" si="7"/>
        <v>18</v>
      </c>
      <c r="T14" s="65">
        <f>VLOOKUP($A14,'Return Data'!$B$7:$R$2843,13,0)</f>
        <v>3.2564000000000002</v>
      </c>
      <c r="U14" s="66">
        <f t="shared" si="8"/>
        <v>22</v>
      </c>
      <c r="V14" s="65">
        <f>VLOOKUP($A14,'Return Data'!$B$7:$R$2843,17,0)</f>
        <v>4.4082999999999997</v>
      </c>
      <c r="W14" s="66">
        <f t="shared" si="9"/>
        <v>19</v>
      </c>
      <c r="X14" s="65">
        <f>VLOOKUP($A14,'Return Data'!$B$7:$R$2843,14,0)</f>
        <v>5.4375999999999998</v>
      </c>
      <c r="Y14" s="66">
        <f t="shared" si="10"/>
        <v>18</v>
      </c>
      <c r="Z14" s="65">
        <f>VLOOKUP($A14,'Return Data'!$B$7:$R$2843,16,0)</f>
        <v>7.1883999999999997</v>
      </c>
      <c r="AA14" s="67">
        <f t="shared" si="11"/>
        <v>18</v>
      </c>
    </row>
    <row r="15" spans="1:27" x14ac:dyDescent="0.3">
      <c r="A15" s="63" t="s">
        <v>125</v>
      </c>
      <c r="B15" s="64">
        <f>VLOOKUP($A15,'Return Data'!$B$7:$R$2843,3,0)</f>
        <v>44376</v>
      </c>
      <c r="C15" s="65">
        <f>VLOOKUP($A15,'Return Data'!$B$7:$R$2843,4,0)</f>
        <v>2676.3085999999998</v>
      </c>
      <c r="D15" s="65">
        <f>VLOOKUP($A15,'Return Data'!$B$7:$R$2843,5,0)</f>
        <v>3.8273000000000001</v>
      </c>
      <c r="E15" s="66">
        <f t="shared" si="0"/>
        <v>15</v>
      </c>
      <c r="F15" s="65">
        <f>VLOOKUP($A15,'Return Data'!$B$7:$R$2843,6,0)</f>
        <v>3.7875999999999999</v>
      </c>
      <c r="G15" s="66">
        <f t="shared" si="1"/>
        <v>3</v>
      </c>
      <c r="H15" s="65">
        <f>VLOOKUP($A15,'Return Data'!$B$7:$R$2843,7,0)</f>
        <v>3.7528000000000001</v>
      </c>
      <c r="I15" s="66">
        <f t="shared" si="2"/>
        <v>5</v>
      </c>
      <c r="J15" s="65">
        <f>VLOOKUP($A15,'Return Data'!$B$7:$R$2843,8,0)</f>
        <v>3.6406000000000001</v>
      </c>
      <c r="K15" s="66">
        <f t="shared" si="3"/>
        <v>3</v>
      </c>
      <c r="L15" s="65">
        <f>VLOOKUP($A15,'Return Data'!$B$7:$R$2843,9,0)</f>
        <v>3.5148999999999999</v>
      </c>
      <c r="M15" s="66">
        <f t="shared" si="4"/>
        <v>3</v>
      </c>
      <c r="N15" s="65">
        <f>VLOOKUP($A15,'Return Data'!$B$7:$R$2843,10,0)</f>
        <v>3.4777999999999998</v>
      </c>
      <c r="O15" s="66">
        <f t="shared" si="5"/>
        <v>2</v>
      </c>
      <c r="P15" s="65">
        <f>VLOOKUP($A15,'Return Data'!$B$7:$R$2843,11,0)</f>
        <v>3.4373</v>
      </c>
      <c r="Q15" s="66">
        <f t="shared" si="6"/>
        <v>2</v>
      </c>
      <c r="R15" s="65">
        <f>VLOOKUP($A15,'Return Data'!$B$7:$R$2843,12,0)</f>
        <v>3.4054000000000002</v>
      </c>
      <c r="S15" s="66">
        <f t="shared" si="7"/>
        <v>2</v>
      </c>
      <c r="T15" s="65">
        <f>VLOOKUP($A15,'Return Data'!$B$7:$R$2843,13,0)</f>
        <v>3.3935</v>
      </c>
      <c r="U15" s="66">
        <f t="shared" si="8"/>
        <v>4</v>
      </c>
      <c r="V15" s="65">
        <f>VLOOKUP($A15,'Return Data'!$B$7:$R$2843,17,0)</f>
        <v>4.5956000000000001</v>
      </c>
      <c r="W15" s="66">
        <f t="shared" si="9"/>
        <v>4</v>
      </c>
      <c r="X15" s="65">
        <f>VLOOKUP($A15,'Return Data'!$B$7:$R$2843,14,0)</f>
        <v>5.5824999999999996</v>
      </c>
      <c r="Y15" s="66">
        <f t="shared" si="10"/>
        <v>5</v>
      </c>
      <c r="Z15" s="65">
        <f>VLOOKUP($A15,'Return Data'!$B$7:$R$2843,16,0)</f>
        <v>7.1425000000000001</v>
      </c>
      <c r="AA15" s="67">
        <f t="shared" si="11"/>
        <v>26</v>
      </c>
    </row>
    <row r="16" spans="1:27" x14ac:dyDescent="0.3">
      <c r="A16" s="63" t="s">
        <v>127</v>
      </c>
      <c r="B16" s="64">
        <f>VLOOKUP($A16,'Return Data'!$B$7:$R$2843,3,0)</f>
        <v>44376</v>
      </c>
      <c r="C16" s="65">
        <f>VLOOKUP($A16,'Return Data'!$B$7:$R$2843,4,0)</f>
        <v>3116.5962</v>
      </c>
      <c r="D16" s="65">
        <f>VLOOKUP($A16,'Return Data'!$B$7:$R$2843,5,0)</f>
        <v>3.5876000000000001</v>
      </c>
      <c r="E16" s="66">
        <f t="shared" si="0"/>
        <v>32</v>
      </c>
      <c r="F16" s="65">
        <f>VLOOKUP($A16,'Return Data'!$B$7:$R$2843,6,0)</f>
        <v>3.6695000000000002</v>
      </c>
      <c r="G16" s="66">
        <f t="shared" si="1"/>
        <v>15</v>
      </c>
      <c r="H16" s="65">
        <f>VLOOKUP($A16,'Return Data'!$B$7:$R$2843,7,0)</f>
        <v>3.5522</v>
      </c>
      <c r="I16" s="66">
        <f t="shared" si="2"/>
        <v>17</v>
      </c>
      <c r="J16" s="65">
        <f>VLOOKUP($A16,'Return Data'!$B$7:$R$2843,8,0)</f>
        <v>3.4161000000000001</v>
      </c>
      <c r="K16" s="66">
        <f t="shared" si="3"/>
        <v>24</v>
      </c>
      <c r="L16" s="65">
        <f>VLOOKUP($A16,'Return Data'!$B$7:$R$2843,9,0)</f>
        <v>3.3549000000000002</v>
      </c>
      <c r="M16" s="66">
        <f t="shared" si="4"/>
        <v>22</v>
      </c>
      <c r="N16" s="65">
        <f>VLOOKUP($A16,'Return Data'!$B$7:$R$2843,10,0)</f>
        <v>3.2757999999999998</v>
      </c>
      <c r="O16" s="66">
        <f t="shared" si="5"/>
        <v>22</v>
      </c>
      <c r="P16" s="65">
        <f>VLOOKUP($A16,'Return Data'!$B$7:$R$2843,11,0)</f>
        <v>3.2320000000000002</v>
      </c>
      <c r="Q16" s="66">
        <f t="shared" si="6"/>
        <v>27</v>
      </c>
      <c r="R16" s="65">
        <f>VLOOKUP($A16,'Return Data'!$B$7:$R$2843,12,0)</f>
        <v>3.2216999999999998</v>
      </c>
      <c r="S16" s="66">
        <f t="shared" si="7"/>
        <v>28</v>
      </c>
      <c r="T16" s="65">
        <f>VLOOKUP($A16,'Return Data'!$B$7:$R$2843,13,0)</f>
        <v>3.2402000000000002</v>
      </c>
      <c r="U16" s="66">
        <f t="shared" si="8"/>
        <v>23</v>
      </c>
      <c r="V16" s="65">
        <f>VLOOKUP($A16,'Return Data'!$B$7:$R$2843,17,0)</f>
        <v>4.5986000000000002</v>
      </c>
      <c r="W16" s="66">
        <f t="shared" si="9"/>
        <v>3</v>
      </c>
      <c r="X16" s="65">
        <f>VLOOKUP($A16,'Return Data'!$B$7:$R$2843,14,0)</f>
        <v>5.6196999999999999</v>
      </c>
      <c r="Y16" s="66">
        <f t="shared" si="10"/>
        <v>3</v>
      </c>
      <c r="Z16" s="65">
        <f>VLOOKUP($A16,'Return Data'!$B$7:$R$2843,16,0)</f>
        <v>7.3217999999999996</v>
      </c>
      <c r="AA16" s="67">
        <f t="shared" si="11"/>
        <v>2</v>
      </c>
    </row>
    <row r="17" spans="1:27" x14ac:dyDescent="0.3">
      <c r="A17" s="63" t="s">
        <v>128</v>
      </c>
      <c r="B17" s="64">
        <f>VLOOKUP($A17,'Return Data'!$B$7:$R$2843,3,0)</f>
        <v>44376</v>
      </c>
      <c r="C17" s="65">
        <f>VLOOKUP($A17,'Return Data'!$B$7:$R$2843,4,0)</f>
        <v>4077.5808000000002</v>
      </c>
      <c r="D17" s="65">
        <f>VLOOKUP($A17,'Return Data'!$B$7:$R$2843,5,0)</f>
        <v>3.7124999999999999</v>
      </c>
      <c r="E17" s="66">
        <f t="shared" si="0"/>
        <v>25</v>
      </c>
      <c r="F17" s="65">
        <f>VLOOKUP($A17,'Return Data'!$B$7:$R$2843,6,0)</f>
        <v>3.6063999999999998</v>
      </c>
      <c r="G17" s="66">
        <f t="shared" si="1"/>
        <v>21</v>
      </c>
      <c r="H17" s="65">
        <f>VLOOKUP($A17,'Return Data'!$B$7:$R$2843,7,0)</f>
        <v>3.5053000000000001</v>
      </c>
      <c r="I17" s="66">
        <f t="shared" si="2"/>
        <v>21</v>
      </c>
      <c r="J17" s="65">
        <f>VLOOKUP($A17,'Return Data'!$B$7:$R$2843,8,0)</f>
        <v>3.3932000000000002</v>
      </c>
      <c r="K17" s="66">
        <f t="shared" si="3"/>
        <v>27</v>
      </c>
      <c r="L17" s="65">
        <f>VLOOKUP($A17,'Return Data'!$B$7:$R$2843,9,0)</f>
        <v>3.3483999999999998</v>
      </c>
      <c r="M17" s="66">
        <f t="shared" si="4"/>
        <v>24</v>
      </c>
      <c r="N17" s="65">
        <f>VLOOKUP($A17,'Return Data'!$B$7:$R$2843,10,0)</f>
        <v>3.2399</v>
      </c>
      <c r="O17" s="66">
        <f t="shared" si="5"/>
        <v>28</v>
      </c>
      <c r="P17" s="65">
        <f>VLOOKUP($A17,'Return Data'!$B$7:$R$2843,11,0)</f>
        <v>3.1869999999999998</v>
      </c>
      <c r="Q17" s="66">
        <f t="shared" si="6"/>
        <v>33</v>
      </c>
      <c r="R17" s="65">
        <f>VLOOKUP($A17,'Return Data'!$B$7:$R$2843,12,0)</f>
        <v>3.1833999999999998</v>
      </c>
      <c r="S17" s="66">
        <f t="shared" si="7"/>
        <v>32</v>
      </c>
      <c r="T17" s="65">
        <f>VLOOKUP($A17,'Return Data'!$B$7:$R$2843,13,0)</f>
        <v>3.2092999999999998</v>
      </c>
      <c r="U17" s="66">
        <f t="shared" si="8"/>
        <v>28</v>
      </c>
      <c r="V17" s="65">
        <f>VLOOKUP($A17,'Return Data'!$B$7:$R$2843,17,0)</f>
        <v>4.3708</v>
      </c>
      <c r="W17" s="66">
        <f t="shared" si="9"/>
        <v>23</v>
      </c>
      <c r="X17" s="65">
        <f>VLOOKUP($A17,'Return Data'!$B$7:$R$2843,14,0)</f>
        <v>5.3879999999999999</v>
      </c>
      <c r="Y17" s="66">
        <f t="shared" si="10"/>
        <v>23</v>
      </c>
      <c r="Z17" s="65">
        <f>VLOOKUP($A17,'Return Data'!$B$7:$R$2843,16,0)</f>
        <v>7.1616999999999997</v>
      </c>
      <c r="AA17" s="67">
        <f t="shared" si="11"/>
        <v>23</v>
      </c>
    </row>
    <row r="18" spans="1:27" x14ac:dyDescent="0.3">
      <c r="A18" s="63" t="s">
        <v>129</v>
      </c>
      <c r="B18" s="64">
        <f>VLOOKUP($A18,'Return Data'!$B$7:$R$2843,3,0)</f>
        <v>44376</v>
      </c>
      <c r="C18" s="65">
        <f>VLOOKUP($A18,'Return Data'!$B$7:$R$2843,4,0)</f>
        <v>2065.3328000000001</v>
      </c>
      <c r="D18" s="65">
        <f>VLOOKUP($A18,'Return Data'!$B$7:$R$2843,5,0)</f>
        <v>4.5513000000000003</v>
      </c>
      <c r="E18" s="66">
        <f t="shared" si="0"/>
        <v>2</v>
      </c>
      <c r="F18" s="65">
        <f>VLOOKUP($A18,'Return Data'!$B$7:$R$2843,6,0)</f>
        <v>3.7057000000000002</v>
      </c>
      <c r="G18" s="66">
        <f t="shared" si="1"/>
        <v>12</v>
      </c>
      <c r="H18" s="65">
        <f>VLOOKUP($A18,'Return Data'!$B$7:$R$2843,7,0)</f>
        <v>3.7652000000000001</v>
      </c>
      <c r="I18" s="66">
        <f t="shared" si="2"/>
        <v>4</v>
      </c>
      <c r="J18" s="65">
        <f>VLOOKUP($A18,'Return Data'!$B$7:$R$2843,8,0)</f>
        <v>3.4681000000000002</v>
      </c>
      <c r="K18" s="66">
        <f t="shared" si="3"/>
        <v>11</v>
      </c>
      <c r="L18" s="65">
        <f>VLOOKUP($A18,'Return Data'!$B$7:$R$2843,9,0)</f>
        <v>3.3971</v>
      </c>
      <c r="M18" s="66">
        <f t="shared" si="4"/>
        <v>10</v>
      </c>
      <c r="N18" s="65">
        <f>VLOOKUP($A18,'Return Data'!$B$7:$R$2843,10,0)</f>
        <v>3.2848999999999999</v>
      </c>
      <c r="O18" s="66">
        <f t="shared" si="5"/>
        <v>19</v>
      </c>
      <c r="P18" s="65">
        <f>VLOOKUP($A18,'Return Data'!$B$7:$R$2843,11,0)</f>
        <v>3.2589000000000001</v>
      </c>
      <c r="Q18" s="66">
        <f t="shared" si="6"/>
        <v>21</v>
      </c>
      <c r="R18" s="65">
        <f>VLOOKUP($A18,'Return Data'!$B$7:$R$2843,12,0)</f>
        <v>3.2368999999999999</v>
      </c>
      <c r="S18" s="66">
        <f t="shared" si="7"/>
        <v>22</v>
      </c>
      <c r="T18" s="65">
        <f>VLOOKUP($A18,'Return Data'!$B$7:$R$2843,13,0)</f>
        <v>3.2587999999999999</v>
      </c>
      <c r="U18" s="66">
        <f t="shared" si="8"/>
        <v>19</v>
      </c>
      <c r="V18" s="65">
        <f>VLOOKUP($A18,'Return Data'!$B$7:$R$2843,17,0)</f>
        <v>4.3883999999999999</v>
      </c>
      <c r="W18" s="66">
        <f t="shared" si="9"/>
        <v>22</v>
      </c>
      <c r="X18" s="65">
        <f>VLOOKUP($A18,'Return Data'!$B$7:$R$2843,14,0)</f>
        <v>5.4363999999999999</v>
      </c>
      <c r="Y18" s="66">
        <f t="shared" si="10"/>
        <v>19</v>
      </c>
      <c r="Z18" s="65">
        <f>VLOOKUP($A18,'Return Data'!$B$7:$R$2843,16,0)</f>
        <v>7.1821999999999999</v>
      </c>
      <c r="AA18" s="67">
        <f t="shared" si="11"/>
        <v>22</v>
      </c>
    </row>
    <row r="19" spans="1:27" x14ac:dyDescent="0.3">
      <c r="A19" s="63" t="s">
        <v>130</v>
      </c>
      <c r="B19" s="64">
        <f>VLOOKUP($A19,'Return Data'!$B$7:$R$2843,3,0)</f>
        <v>44376</v>
      </c>
      <c r="C19" s="65">
        <f>VLOOKUP($A19,'Return Data'!$B$7:$R$2843,4,0)</f>
        <v>307.1782</v>
      </c>
      <c r="D19" s="65">
        <f>VLOOKUP($A19,'Return Data'!$B$7:$R$2843,5,0)</f>
        <v>3.9809999999999999</v>
      </c>
      <c r="E19" s="66">
        <f t="shared" si="0"/>
        <v>11</v>
      </c>
      <c r="F19" s="65">
        <f>VLOOKUP($A19,'Return Data'!$B$7:$R$2843,6,0)</f>
        <v>3.6528999999999998</v>
      </c>
      <c r="G19" s="66">
        <f t="shared" si="1"/>
        <v>18</v>
      </c>
      <c r="H19" s="65">
        <f>VLOOKUP($A19,'Return Data'!$B$7:$R$2843,7,0)</f>
        <v>3.5348000000000002</v>
      </c>
      <c r="I19" s="66">
        <f t="shared" si="2"/>
        <v>19</v>
      </c>
      <c r="J19" s="65">
        <f>VLOOKUP($A19,'Return Data'!$B$7:$R$2843,8,0)</f>
        <v>3.4129999999999998</v>
      </c>
      <c r="K19" s="66">
        <f t="shared" si="3"/>
        <v>26</v>
      </c>
      <c r="L19" s="65">
        <f>VLOOKUP($A19,'Return Data'!$B$7:$R$2843,9,0)</f>
        <v>3.3612000000000002</v>
      </c>
      <c r="M19" s="66">
        <f t="shared" si="4"/>
        <v>19</v>
      </c>
      <c r="N19" s="65">
        <f>VLOOKUP($A19,'Return Data'!$B$7:$R$2843,10,0)</f>
        <v>3.2768999999999999</v>
      </c>
      <c r="O19" s="66">
        <f t="shared" si="5"/>
        <v>20</v>
      </c>
      <c r="P19" s="65">
        <f>VLOOKUP($A19,'Return Data'!$B$7:$R$2843,11,0)</f>
        <v>3.2555000000000001</v>
      </c>
      <c r="Q19" s="66">
        <f t="shared" si="6"/>
        <v>22</v>
      </c>
      <c r="R19" s="65">
        <f>VLOOKUP($A19,'Return Data'!$B$7:$R$2843,12,0)</f>
        <v>3.2608999999999999</v>
      </c>
      <c r="S19" s="66">
        <f t="shared" si="7"/>
        <v>14</v>
      </c>
      <c r="T19" s="65">
        <f>VLOOKUP($A19,'Return Data'!$B$7:$R$2843,13,0)</f>
        <v>3.2991000000000001</v>
      </c>
      <c r="U19" s="66">
        <f t="shared" si="8"/>
        <v>13</v>
      </c>
      <c r="V19" s="65">
        <f>VLOOKUP($A19,'Return Data'!$B$7:$R$2843,17,0)</f>
        <v>4.4942000000000002</v>
      </c>
      <c r="W19" s="66">
        <f t="shared" si="9"/>
        <v>12</v>
      </c>
      <c r="X19" s="65">
        <f>VLOOKUP($A19,'Return Data'!$B$7:$R$2843,14,0)</f>
        <v>5.4926000000000004</v>
      </c>
      <c r="Y19" s="66">
        <f t="shared" si="10"/>
        <v>12</v>
      </c>
      <c r="Z19" s="65">
        <f>VLOOKUP($A19,'Return Data'!$B$7:$R$2843,16,0)</f>
        <v>7.2195</v>
      </c>
      <c r="AA19" s="67">
        <f t="shared" si="11"/>
        <v>12</v>
      </c>
    </row>
    <row r="20" spans="1:27" x14ac:dyDescent="0.3">
      <c r="A20" s="63" t="s">
        <v>131</v>
      </c>
      <c r="B20" s="64">
        <f>VLOOKUP($A20,'Return Data'!$B$7:$R$2843,3,0)</f>
        <v>44376</v>
      </c>
      <c r="C20" s="65">
        <f>VLOOKUP($A20,'Return Data'!$B$7:$R$2843,4,0)</f>
        <v>2231.828</v>
      </c>
      <c r="D20" s="65">
        <f>VLOOKUP($A20,'Return Data'!$B$7:$R$2843,5,0)</f>
        <v>4.4800000000000004</v>
      </c>
      <c r="E20" s="66">
        <f t="shared" si="0"/>
        <v>3</v>
      </c>
      <c r="F20" s="65">
        <f>VLOOKUP($A20,'Return Data'!$B$7:$R$2843,6,0)</f>
        <v>3.6705000000000001</v>
      </c>
      <c r="G20" s="66">
        <f t="shared" si="1"/>
        <v>14</v>
      </c>
      <c r="H20" s="65">
        <f>VLOOKUP($A20,'Return Data'!$B$7:$R$2843,7,0)</f>
        <v>3.7768000000000002</v>
      </c>
      <c r="I20" s="66">
        <f t="shared" si="2"/>
        <v>2</v>
      </c>
      <c r="J20" s="65">
        <f>VLOOKUP($A20,'Return Data'!$B$7:$R$2843,8,0)</f>
        <v>3.6404999999999998</v>
      </c>
      <c r="K20" s="66">
        <f t="shared" si="3"/>
        <v>4</v>
      </c>
      <c r="L20" s="65">
        <f>VLOOKUP($A20,'Return Data'!$B$7:$R$2843,9,0)</f>
        <v>3.5312999999999999</v>
      </c>
      <c r="M20" s="66">
        <f t="shared" si="4"/>
        <v>2</v>
      </c>
      <c r="N20" s="65">
        <f>VLOOKUP($A20,'Return Data'!$B$7:$R$2843,10,0)</f>
        <v>3.4247000000000001</v>
      </c>
      <c r="O20" s="66">
        <f t="shared" si="5"/>
        <v>3</v>
      </c>
      <c r="P20" s="65">
        <f>VLOOKUP($A20,'Return Data'!$B$7:$R$2843,11,0)</f>
        <v>3.3689</v>
      </c>
      <c r="Q20" s="66">
        <f t="shared" si="6"/>
        <v>3</v>
      </c>
      <c r="R20" s="65">
        <f>VLOOKUP($A20,'Return Data'!$B$7:$R$2843,12,0)</f>
        <v>3.3872</v>
      </c>
      <c r="S20" s="66">
        <f t="shared" si="7"/>
        <v>3</v>
      </c>
      <c r="T20" s="65">
        <f>VLOOKUP($A20,'Return Data'!$B$7:$R$2843,13,0)</f>
        <v>3.4695999999999998</v>
      </c>
      <c r="U20" s="66">
        <f t="shared" si="8"/>
        <v>2</v>
      </c>
      <c r="V20" s="65">
        <f>VLOOKUP($A20,'Return Data'!$B$7:$R$2843,17,0)</f>
        <v>4.6505000000000001</v>
      </c>
      <c r="W20" s="66">
        <f t="shared" si="9"/>
        <v>2</v>
      </c>
      <c r="X20" s="65">
        <f>VLOOKUP($A20,'Return Data'!$B$7:$R$2843,14,0)</f>
        <v>5.6219999999999999</v>
      </c>
      <c r="Y20" s="66">
        <f t="shared" si="10"/>
        <v>2</v>
      </c>
      <c r="Z20" s="65">
        <f>VLOOKUP($A20,'Return Data'!$B$7:$R$2843,16,0)</f>
        <v>7.2346000000000004</v>
      </c>
      <c r="AA20" s="67">
        <f t="shared" si="11"/>
        <v>9</v>
      </c>
    </row>
    <row r="21" spans="1:27" x14ac:dyDescent="0.3">
      <c r="A21" s="63" t="s">
        <v>132</v>
      </c>
      <c r="B21" s="64">
        <f>VLOOKUP($A21,'Return Data'!$B$7:$R$2843,3,0)</f>
        <v>44376</v>
      </c>
      <c r="C21" s="65">
        <f>VLOOKUP($A21,'Return Data'!$B$7:$R$2843,4,0)</f>
        <v>2505.8168999999998</v>
      </c>
      <c r="D21" s="65">
        <f>VLOOKUP($A21,'Return Data'!$B$7:$R$2843,5,0)</f>
        <v>4.4039000000000001</v>
      </c>
      <c r="E21" s="66">
        <f t="shared" si="0"/>
        <v>4</v>
      </c>
      <c r="F21" s="65">
        <f>VLOOKUP($A21,'Return Data'!$B$7:$R$2843,6,0)</f>
        <v>3.6659000000000002</v>
      </c>
      <c r="G21" s="66">
        <f t="shared" si="1"/>
        <v>16</v>
      </c>
      <c r="H21" s="65">
        <f>VLOOKUP($A21,'Return Data'!$B$7:$R$2843,7,0)</f>
        <v>3.6175999999999999</v>
      </c>
      <c r="I21" s="66">
        <f t="shared" si="2"/>
        <v>9</v>
      </c>
      <c r="J21" s="65">
        <f>VLOOKUP($A21,'Return Data'!$B$7:$R$2843,8,0)</f>
        <v>3.4455</v>
      </c>
      <c r="K21" s="66">
        <f t="shared" si="3"/>
        <v>14</v>
      </c>
      <c r="L21" s="65">
        <f>VLOOKUP($A21,'Return Data'!$B$7:$R$2843,9,0)</f>
        <v>3.3388</v>
      </c>
      <c r="M21" s="66">
        <f t="shared" si="4"/>
        <v>25</v>
      </c>
      <c r="N21" s="65">
        <f>VLOOKUP($A21,'Return Data'!$B$7:$R$2843,10,0)</f>
        <v>3.2587000000000002</v>
      </c>
      <c r="O21" s="66">
        <f t="shared" si="5"/>
        <v>23</v>
      </c>
      <c r="P21" s="65">
        <f>VLOOKUP($A21,'Return Data'!$B$7:$R$2843,11,0)</f>
        <v>3.1930000000000001</v>
      </c>
      <c r="Q21" s="66">
        <f t="shared" si="6"/>
        <v>32</v>
      </c>
      <c r="R21" s="65">
        <f>VLOOKUP($A21,'Return Data'!$B$7:$R$2843,12,0)</f>
        <v>3.1886999999999999</v>
      </c>
      <c r="S21" s="66">
        <f t="shared" si="7"/>
        <v>31</v>
      </c>
      <c r="T21" s="65">
        <f>VLOOKUP($A21,'Return Data'!$B$7:$R$2843,13,0)</f>
        <v>3.1932</v>
      </c>
      <c r="U21" s="66">
        <f t="shared" si="8"/>
        <v>30</v>
      </c>
      <c r="V21" s="65">
        <f>VLOOKUP($A21,'Return Data'!$B$7:$R$2843,17,0)</f>
        <v>4.2610999999999999</v>
      </c>
      <c r="W21" s="66">
        <f t="shared" si="9"/>
        <v>29</v>
      </c>
      <c r="X21" s="65">
        <f>VLOOKUP($A21,'Return Data'!$B$7:$R$2843,14,0)</f>
        <v>5.2782999999999998</v>
      </c>
      <c r="Y21" s="66">
        <f t="shared" si="10"/>
        <v>28</v>
      </c>
      <c r="Z21" s="65">
        <f>VLOOKUP($A21,'Return Data'!$B$7:$R$2843,16,0)</f>
        <v>7.1214000000000004</v>
      </c>
      <c r="AA21" s="67">
        <f t="shared" si="11"/>
        <v>27</v>
      </c>
    </row>
    <row r="22" spans="1:27" x14ac:dyDescent="0.3">
      <c r="A22" s="63" t="s">
        <v>133</v>
      </c>
      <c r="B22" s="64">
        <f>VLOOKUP($A22,'Return Data'!$B$7:$R$2843,3,0)</f>
        <v>44376</v>
      </c>
      <c r="C22" s="65">
        <f>VLOOKUP($A22,'Return Data'!$B$7:$R$2843,4,0)</f>
        <v>1601.5825</v>
      </c>
      <c r="D22" s="65">
        <f>VLOOKUP($A22,'Return Data'!$B$7:$R$2843,5,0)</f>
        <v>3.4689999999999999</v>
      </c>
      <c r="E22" s="66">
        <f t="shared" si="0"/>
        <v>35</v>
      </c>
      <c r="F22" s="65">
        <f>VLOOKUP($A22,'Return Data'!$B$7:$R$2843,6,0)</f>
        <v>2.9659</v>
      </c>
      <c r="G22" s="66">
        <f t="shared" si="1"/>
        <v>41</v>
      </c>
      <c r="H22" s="65">
        <f>VLOOKUP($A22,'Return Data'!$B$7:$R$2843,7,0)</f>
        <v>3.0318000000000001</v>
      </c>
      <c r="I22" s="66">
        <f t="shared" si="2"/>
        <v>40</v>
      </c>
      <c r="J22" s="65">
        <f>VLOOKUP($A22,'Return Data'!$B$7:$R$2843,8,0)</f>
        <v>3.0779999999999998</v>
      </c>
      <c r="K22" s="66">
        <f t="shared" si="3"/>
        <v>39</v>
      </c>
      <c r="L22" s="65">
        <f>VLOOKUP($A22,'Return Data'!$B$7:$R$2843,9,0)</f>
        <v>3.0167000000000002</v>
      </c>
      <c r="M22" s="66">
        <f t="shared" si="4"/>
        <v>36</v>
      </c>
      <c r="N22" s="65">
        <f>VLOOKUP($A22,'Return Data'!$B$7:$R$2843,10,0)</f>
        <v>2.9704999999999999</v>
      </c>
      <c r="O22" s="66">
        <f t="shared" si="5"/>
        <v>37</v>
      </c>
      <c r="P22" s="65">
        <f>VLOOKUP($A22,'Return Data'!$B$7:$R$2843,11,0)</f>
        <v>2.8902999999999999</v>
      </c>
      <c r="Q22" s="66">
        <f t="shared" si="6"/>
        <v>41</v>
      </c>
      <c r="R22" s="65">
        <f>VLOOKUP($A22,'Return Data'!$B$7:$R$2843,12,0)</f>
        <v>2.8540000000000001</v>
      </c>
      <c r="S22" s="66">
        <f t="shared" si="7"/>
        <v>41</v>
      </c>
      <c r="T22" s="65">
        <f>VLOOKUP($A22,'Return Data'!$B$7:$R$2843,13,0)</f>
        <v>2.8919999999999999</v>
      </c>
      <c r="U22" s="66">
        <f t="shared" si="8"/>
        <v>38</v>
      </c>
      <c r="V22" s="65">
        <f>VLOOKUP($A22,'Return Data'!$B$7:$R$2843,17,0)</f>
        <v>3.8086000000000002</v>
      </c>
      <c r="W22" s="66">
        <f t="shared" si="9"/>
        <v>35</v>
      </c>
      <c r="X22" s="65">
        <f>VLOOKUP($A22,'Return Data'!$B$7:$R$2843,14,0)</f>
        <v>4.7880000000000003</v>
      </c>
      <c r="Y22" s="66">
        <f t="shared" si="10"/>
        <v>32</v>
      </c>
      <c r="Z22" s="65">
        <f>VLOOKUP($A22,'Return Data'!$B$7:$R$2843,16,0)</f>
        <v>6.3639999999999999</v>
      </c>
      <c r="AA22" s="67">
        <f t="shared" si="11"/>
        <v>32</v>
      </c>
    </row>
    <row r="23" spans="1:27" x14ac:dyDescent="0.3">
      <c r="A23" s="63" t="s">
        <v>134</v>
      </c>
      <c r="B23" s="64">
        <f>VLOOKUP($A23,'Return Data'!$B$7:$R$2843,3,0)</f>
        <v>44376</v>
      </c>
      <c r="C23" s="65">
        <f>VLOOKUP($A23,'Return Data'!$B$7:$R$2843,4,0)</f>
        <v>2020.7570000000001</v>
      </c>
      <c r="D23" s="65">
        <f>VLOOKUP($A23,'Return Data'!$B$7:$R$2843,5,0)</f>
        <v>3.7717999999999998</v>
      </c>
      <c r="E23" s="66">
        <f t="shared" si="0"/>
        <v>16</v>
      </c>
      <c r="F23" s="65">
        <f>VLOOKUP($A23,'Return Data'!$B$7:$R$2843,6,0)</f>
        <v>3.2147999999999999</v>
      </c>
      <c r="G23" s="66">
        <f t="shared" si="1"/>
        <v>36</v>
      </c>
      <c r="H23" s="65">
        <f>VLOOKUP($A23,'Return Data'!$B$7:$R$2843,7,0)</f>
        <v>3.2227999999999999</v>
      </c>
      <c r="I23" s="66">
        <f t="shared" si="2"/>
        <v>35</v>
      </c>
      <c r="J23" s="65">
        <f>VLOOKUP($A23,'Return Data'!$B$7:$R$2843,8,0)</f>
        <v>3.113</v>
      </c>
      <c r="K23" s="66">
        <f t="shared" si="3"/>
        <v>37</v>
      </c>
      <c r="L23" s="65">
        <f>VLOOKUP($A23,'Return Data'!$B$7:$R$2843,9,0)</f>
        <v>3.0078999999999998</v>
      </c>
      <c r="M23" s="66">
        <f t="shared" si="4"/>
        <v>39</v>
      </c>
      <c r="N23" s="65">
        <f>VLOOKUP($A23,'Return Data'!$B$7:$R$2843,10,0)</f>
        <v>2.9424999999999999</v>
      </c>
      <c r="O23" s="66">
        <f t="shared" si="5"/>
        <v>40</v>
      </c>
      <c r="P23" s="65">
        <f>VLOOKUP($A23,'Return Data'!$B$7:$R$2843,11,0)</f>
        <v>3.3109999999999999</v>
      </c>
      <c r="Q23" s="66">
        <f t="shared" si="6"/>
        <v>12</v>
      </c>
      <c r="R23" s="65">
        <f>VLOOKUP($A23,'Return Data'!$B$7:$R$2843,12,0)</f>
        <v>3.2376999999999998</v>
      </c>
      <c r="S23" s="66">
        <f t="shared" si="7"/>
        <v>21</v>
      </c>
      <c r="T23" s="65">
        <f>VLOOKUP($A23,'Return Data'!$B$7:$R$2843,13,0)</f>
        <v>3.2155</v>
      </c>
      <c r="U23" s="66">
        <f t="shared" si="8"/>
        <v>27</v>
      </c>
      <c r="V23" s="65">
        <f>VLOOKUP($A23,'Return Data'!$B$7:$R$2843,17,0)</f>
        <v>4.2900999999999998</v>
      </c>
      <c r="W23" s="66">
        <f t="shared" si="9"/>
        <v>28</v>
      </c>
      <c r="X23" s="65">
        <f>VLOOKUP($A23,'Return Data'!$B$7:$R$2843,14,0)</f>
        <v>5.3414999999999999</v>
      </c>
      <c r="Y23" s="66">
        <f t="shared" si="10"/>
        <v>27</v>
      </c>
      <c r="Z23" s="65">
        <f>VLOOKUP($A23,'Return Data'!$B$7:$R$2843,16,0)</f>
        <v>7.2232000000000003</v>
      </c>
      <c r="AA23" s="67">
        <f t="shared" si="11"/>
        <v>11</v>
      </c>
    </row>
    <row r="24" spans="1:27" x14ac:dyDescent="0.3">
      <c r="A24" s="63" t="s">
        <v>135</v>
      </c>
      <c r="B24" s="64">
        <f>VLOOKUP($A24,'Return Data'!$B$7:$R$2843,3,0)</f>
        <v>44376</v>
      </c>
      <c r="C24" s="65">
        <f>VLOOKUP($A24,'Return Data'!$B$7:$R$2843,4,0)</f>
        <v>2009.6992</v>
      </c>
      <c r="D24" s="65">
        <f>VLOOKUP($A24,'Return Data'!$B$7:$R$2843,5,0)</f>
        <v>5.4621000000000004</v>
      </c>
      <c r="E24" s="66">
        <f t="shared" si="0"/>
        <v>1</v>
      </c>
      <c r="F24" s="65">
        <f>VLOOKUP($A24,'Return Data'!$B$7:$R$2843,6,0)</f>
        <v>4.5530999999999997</v>
      </c>
      <c r="G24" s="66">
        <f t="shared" si="1"/>
        <v>1</v>
      </c>
      <c r="H24" s="65">
        <f>VLOOKUP($A24,'Return Data'!$B$7:$R$2843,7,0)</f>
        <v>4.2952000000000004</v>
      </c>
      <c r="I24" s="66">
        <f t="shared" si="2"/>
        <v>1</v>
      </c>
      <c r="J24" s="65">
        <f>VLOOKUP($A24,'Return Data'!$B$7:$R$2843,8,0)</f>
        <v>4.0053000000000001</v>
      </c>
      <c r="K24" s="66">
        <f t="shared" si="3"/>
        <v>1</v>
      </c>
      <c r="L24" s="65">
        <f>VLOOKUP($A24,'Return Data'!$B$7:$R$2843,9,0)</f>
        <v>2.6488999999999998</v>
      </c>
      <c r="M24" s="66">
        <f t="shared" si="4"/>
        <v>42</v>
      </c>
      <c r="N24" s="65">
        <f>VLOOKUP($A24,'Return Data'!$B$7:$R$2843,10,0)</f>
        <v>2.6145999999999998</v>
      </c>
      <c r="O24" s="66">
        <f t="shared" si="5"/>
        <v>42</v>
      </c>
      <c r="P24" s="65">
        <f>VLOOKUP($A24,'Return Data'!$B$7:$R$2843,11,0)</f>
        <v>2.8767999999999998</v>
      </c>
      <c r="Q24" s="66">
        <f t="shared" si="6"/>
        <v>42</v>
      </c>
      <c r="R24" s="65">
        <f>VLOOKUP($A24,'Return Data'!$B$7:$R$2843,12,0)</f>
        <v>2.7568000000000001</v>
      </c>
      <c r="S24" s="66">
        <f t="shared" si="7"/>
        <v>42</v>
      </c>
      <c r="T24" s="65"/>
      <c r="U24" s="66"/>
      <c r="V24" s="65"/>
      <c r="W24" s="66"/>
      <c r="X24" s="65"/>
      <c r="Y24" s="66"/>
      <c r="Z24" s="65">
        <f>VLOOKUP($A24,'Return Data'!$B$7:$R$2843,16,0)</f>
        <v>3.2940999999999998</v>
      </c>
      <c r="AA24" s="67">
        <f t="shared" si="11"/>
        <v>42</v>
      </c>
    </row>
    <row r="25" spans="1:27" x14ac:dyDescent="0.3">
      <c r="A25" s="63" t="s">
        <v>136</v>
      </c>
      <c r="B25" s="64">
        <f>VLOOKUP($A25,'Return Data'!$B$7:$R$2843,3,0)</f>
        <v>44376</v>
      </c>
      <c r="C25" s="65">
        <f>VLOOKUP($A25,'Return Data'!$B$7:$R$2843,4,0)</f>
        <v>2020.9556</v>
      </c>
      <c r="D25" s="65">
        <f>VLOOKUP($A25,'Return Data'!$B$7:$R$2843,5,0)</f>
        <v>3.6467999999999998</v>
      </c>
      <c r="E25" s="66">
        <f t="shared" si="0"/>
        <v>30</v>
      </c>
      <c r="F25" s="65">
        <f>VLOOKUP($A25,'Return Data'!$B$7:$R$2843,6,0)</f>
        <v>3.0800999999999998</v>
      </c>
      <c r="G25" s="66">
        <f t="shared" si="1"/>
        <v>39</v>
      </c>
      <c r="H25" s="65">
        <f>VLOOKUP($A25,'Return Data'!$B$7:$R$2843,7,0)</f>
        <v>3.1099000000000001</v>
      </c>
      <c r="I25" s="66">
        <f t="shared" si="2"/>
        <v>38</v>
      </c>
      <c r="J25" s="65">
        <f>VLOOKUP($A25,'Return Data'!$B$7:$R$2843,8,0)</f>
        <v>3.0419999999999998</v>
      </c>
      <c r="K25" s="66">
        <f t="shared" si="3"/>
        <v>40</v>
      </c>
      <c r="L25" s="65">
        <f>VLOOKUP($A25,'Return Data'!$B$7:$R$2843,9,0)</f>
        <v>2.9241999999999999</v>
      </c>
      <c r="M25" s="66">
        <f t="shared" si="4"/>
        <v>41</v>
      </c>
      <c r="N25" s="65">
        <f>VLOOKUP($A25,'Return Data'!$B$7:$R$2843,10,0)</f>
        <v>2.9144000000000001</v>
      </c>
      <c r="O25" s="66">
        <f t="shared" si="5"/>
        <v>41</v>
      </c>
      <c r="P25" s="65">
        <f>VLOOKUP($A25,'Return Data'!$B$7:$R$2843,11,0)</f>
        <v>3.2934000000000001</v>
      </c>
      <c r="Q25" s="66">
        <f t="shared" si="6"/>
        <v>15</v>
      </c>
      <c r="R25" s="65">
        <f>VLOOKUP($A25,'Return Data'!$B$7:$R$2843,12,0)</f>
        <v>3.2187999999999999</v>
      </c>
      <c r="S25" s="66">
        <f t="shared" si="7"/>
        <v>29</v>
      </c>
      <c r="T25" s="65"/>
      <c r="U25" s="66"/>
      <c r="V25" s="65"/>
      <c r="W25" s="66"/>
      <c r="X25" s="65"/>
      <c r="Y25" s="66"/>
      <c r="Z25" s="65">
        <f>VLOOKUP($A25,'Return Data'!$B$7:$R$2843,16,0)</f>
        <v>3.6833999999999998</v>
      </c>
      <c r="AA25" s="67">
        <f t="shared" si="11"/>
        <v>40</v>
      </c>
    </row>
    <row r="26" spans="1:27" x14ac:dyDescent="0.3">
      <c r="A26" s="63" t="s">
        <v>137</v>
      </c>
      <c r="B26" s="64">
        <f>VLOOKUP($A26,'Return Data'!$B$7:$R$2843,3,0)</f>
        <v>44376</v>
      </c>
      <c r="C26" s="65">
        <f>VLOOKUP($A26,'Return Data'!$B$7:$R$2843,4,0)</f>
        <v>2021.1741</v>
      </c>
      <c r="D26" s="65">
        <f>VLOOKUP($A26,'Return Data'!$B$7:$R$2843,5,0)</f>
        <v>3.7204999999999999</v>
      </c>
      <c r="E26" s="66">
        <f t="shared" si="0"/>
        <v>24</v>
      </c>
      <c r="F26" s="65">
        <f>VLOOKUP($A26,'Return Data'!$B$7:$R$2843,6,0)</f>
        <v>3.1991000000000001</v>
      </c>
      <c r="G26" s="66">
        <f t="shared" si="1"/>
        <v>38</v>
      </c>
      <c r="H26" s="65">
        <f>VLOOKUP($A26,'Return Data'!$B$7:$R$2843,7,0)</f>
        <v>3.2172000000000001</v>
      </c>
      <c r="I26" s="66">
        <f t="shared" si="2"/>
        <v>37</v>
      </c>
      <c r="J26" s="65">
        <f>VLOOKUP($A26,'Return Data'!$B$7:$R$2843,8,0)</f>
        <v>3.1114999999999999</v>
      </c>
      <c r="K26" s="66">
        <f t="shared" si="3"/>
        <v>38</v>
      </c>
      <c r="L26" s="65">
        <f>VLOOKUP($A26,'Return Data'!$B$7:$R$2843,9,0)</f>
        <v>3.0085000000000002</v>
      </c>
      <c r="M26" s="66">
        <f t="shared" si="4"/>
        <v>38</v>
      </c>
      <c r="N26" s="65">
        <f>VLOOKUP($A26,'Return Data'!$B$7:$R$2843,10,0)</f>
        <v>2.9502000000000002</v>
      </c>
      <c r="O26" s="66">
        <f t="shared" si="5"/>
        <v>38</v>
      </c>
      <c r="P26" s="65">
        <f>VLOOKUP($A26,'Return Data'!$B$7:$R$2843,11,0)</f>
        <v>3.3148</v>
      </c>
      <c r="Q26" s="66">
        <f t="shared" si="6"/>
        <v>10</v>
      </c>
      <c r="R26" s="65">
        <f>VLOOKUP($A26,'Return Data'!$B$7:$R$2843,12,0)</f>
        <v>3.2408999999999999</v>
      </c>
      <c r="S26" s="66">
        <f t="shared" si="7"/>
        <v>20</v>
      </c>
      <c r="T26" s="65"/>
      <c r="U26" s="66"/>
      <c r="V26" s="65"/>
      <c r="W26" s="66"/>
      <c r="X26" s="65"/>
      <c r="Y26" s="66"/>
      <c r="Z26" s="65">
        <f>VLOOKUP($A26,'Return Data'!$B$7:$R$2843,16,0)</f>
        <v>3.6924999999999999</v>
      </c>
      <c r="AA26" s="67">
        <f t="shared" si="11"/>
        <v>39</v>
      </c>
    </row>
    <row r="27" spans="1:27" x14ac:dyDescent="0.3">
      <c r="A27" s="63" t="s">
        <v>138</v>
      </c>
      <c r="B27" s="64">
        <f>VLOOKUP($A27,'Return Data'!$B$7:$R$2843,3,0)</f>
        <v>44376</v>
      </c>
      <c r="C27" s="65">
        <f>VLOOKUP($A27,'Return Data'!$B$7:$R$2843,4,0)</f>
        <v>2020.7571</v>
      </c>
      <c r="D27" s="65">
        <f>VLOOKUP($A27,'Return Data'!$B$7:$R$2843,5,0)</f>
        <v>3.7574000000000001</v>
      </c>
      <c r="E27" s="66">
        <f t="shared" si="0"/>
        <v>17</v>
      </c>
      <c r="F27" s="65">
        <f>VLOOKUP($A27,'Return Data'!$B$7:$R$2843,6,0)</f>
        <v>3.2069000000000001</v>
      </c>
      <c r="G27" s="66">
        <f t="shared" si="1"/>
        <v>37</v>
      </c>
      <c r="H27" s="65">
        <f>VLOOKUP($A27,'Return Data'!$B$7:$R$2843,7,0)</f>
        <v>3.222</v>
      </c>
      <c r="I27" s="66">
        <f t="shared" si="2"/>
        <v>36</v>
      </c>
      <c r="J27" s="65">
        <f>VLOOKUP($A27,'Return Data'!$B$7:$R$2843,8,0)</f>
        <v>3.1596000000000002</v>
      </c>
      <c r="K27" s="66">
        <f t="shared" si="3"/>
        <v>35</v>
      </c>
      <c r="L27" s="65">
        <f>VLOOKUP($A27,'Return Data'!$B$7:$R$2843,9,0)</f>
        <v>3.0131000000000001</v>
      </c>
      <c r="M27" s="66">
        <f t="shared" si="4"/>
        <v>37</v>
      </c>
      <c r="N27" s="65">
        <f>VLOOKUP($A27,'Return Data'!$B$7:$R$2843,10,0)</f>
        <v>2.9455</v>
      </c>
      <c r="O27" s="66">
        <f t="shared" si="5"/>
        <v>39</v>
      </c>
      <c r="P27" s="65">
        <f>VLOOKUP($A27,'Return Data'!$B$7:$R$2843,11,0)</f>
        <v>3.3119000000000001</v>
      </c>
      <c r="Q27" s="66">
        <f t="shared" si="6"/>
        <v>11</v>
      </c>
      <c r="R27" s="65">
        <f>VLOOKUP($A27,'Return Data'!$B$7:$R$2843,12,0)</f>
        <v>3.2222</v>
      </c>
      <c r="S27" s="66">
        <f t="shared" si="7"/>
        <v>27</v>
      </c>
      <c r="T27" s="65"/>
      <c r="U27" s="66"/>
      <c r="V27" s="65"/>
      <c r="W27" s="66"/>
      <c r="X27" s="65"/>
      <c r="Y27" s="66"/>
      <c r="Z27" s="65">
        <f>VLOOKUP($A27,'Return Data'!$B$7:$R$2843,16,0)</f>
        <v>3.6753</v>
      </c>
      <c r="AA27" s="67">
        <f t="shared" si="11"/>
        <v>41</v>
      </c>
    </row>
    <row r="28" spans="1:27" x14ac:dyDescent="0.3">
      <c r="A28" s="63" t="s">
        <v>139</v>
      </c>
      <c r="B28" s="64">
        <f>VLOOKUP($A28,'Return Data'!$B$7:$R$2843,3,0)</f>
        <v>44376</v>
      </c>
      <c r="C28" s="65">
        <f>VLOOKUP($A28,'Return Data'!$B$7:$R$2843,4,0)</f>
        <v>2848.5997000000002</v>
      </c>
      <c r="D28" s="65">
        <f>VLOOKUP($A28,'Return Data'!$B$7:$R$2843,5,0)</f>
        <v>4.0942999999999996</v>
      </c>
      <c r="E28" s="66">
        <f t="shared" si="0"/>
        <v>7</v>
      </c>
      <c r="F28" s="65">
        <f>VLOOKUP($A28,'Return Data'!$B$7:$R$2843,6,0)</f>
        <v>3.7443</v>
      </c>
      <c r="G28" s="66">
        <f t="shared" si="1"/>
        <v>9</v>
      </c>
      <c r="H28" s="65">
        <f>VLOOKUP($A28,'Return Data'!$B$7:$R$2843,7,0)</f>
        <v>3.5617999999999999</v>
      </c>
      <c r="I28" s="66">
        <f t="shared" si="2"/>
        <v>16</v>
      </c>
      <c r="J28" s="65">
        <f>VLOOKUP($A28,'Return Data'!$B$7:$R$2843,8,0)</f>
        <v>3.4131</v>
      </c>
      <c r="K28" s="66">
        <f t="shared" si="3"/>
        <v>25</v>
      </c>
      <c r="L28" s="65">
        <f>VLOOKUP($A28,'Return Data'!$B$7:$R$2843,9,0)</f>
        <v>3.3576999999999999</v>
      </c>
      <c r="M28" s="66">
        <f t="shared" si="4"/>
        <v>20</v>
      </c>
      <c r="N28" s="65">
        <f>VLOOKUP($A28,'Return Data'!$B$7:$R$2843,10,0)</f>
        <v>3.2570000000000001</v>
      </c>
      <c r="O28" s="66">
        <f t="shared" si="5"/>
        <v>25</v>
      </c>
      <c r="P28" s="65">
        <f>VLOOKUP($A28,'Return Data'!$B$7:$R$2843,11,0)</f>
        <v>3.2286999999999999</v>
      </c>
      <c r="Q28" s="66">
        <f t="shared" si="6"/>
        <v>29</v>
      </c>
      <c r="R28" s="65">
        <f>VLOOKUP($A28,'Return Data'!$B$7:$R$2843,12,0)</f>
        <v>3.2248000000000001</v>
      </c>
      <c r="S28" s="66">
        <f t="shared" si="7"/>
        <v>26</v>
      </c>
      <c r="T28" s="65">
        <f>VLOOKUP($A28,'Return Data'!$B$7:$R$2843,13,0)</f>
        <v>3.2401</v>
      </c>
      <c r="U28" s="66">
        <f t="shared" ref="U28:U50" si="12">RANK(T28,T$8:T$50,0)</f>
        <v>24</v>
      </c>
      <c r="V28" s="65">
        <f>VLOOKUP($A28,'Return Data'!$B$7:$R$2843,17,0)</f>
        <v>4.3224</v>
      </c>
      <c r="W28" s="66">
        <f>RANK(V28,V$8:V$50,0)</f>
        <v>26</v>
      </c>
      <c r="X28" s="65">
        <f>VLOOKUP($A28,'Return Data'!$B$7:$R$2843,14,0)</f>
        <v>5.3739999999999997</v>
      </c>
      <c r="Y28" s="66">
        <f>RANK(X28,X$8:X$50,0)</f>
        <v>25</v>
      </c>
      <c r="Z28" s="65">
        <f>VLOOKUP($A28,'Return Data'!$B$7:$R$2843,16,0)</f>
        <v>7.1885000000000003</v>
      </c>
      <c r="AA28" s="67">
        <f t="shared" si="11"/>
        <v>17</v>
      </c>
    </row>
    <row r="29" spans="1:27" x14ac:dyDescent="0.3">
      <c r="A29" s="63" t="s">
        <v>140</v>
      </c>
      <c r="B29" s="64">
        <f>VLOOKUP($A29,'Return Data'!$B$7:$R$2843,3,0)</f>
        <v>44376</v>
      </c>
      <c r="C29" s="65">
        <f>VLOOKUP($A29,'Return Data'!$B$7:$R$2843,4,0)</f>
        <v>1088.2502999999999</v>
      </c>
      <c r="D29" s="65">
        <f>VLOOKUP($A29,'Return Data'!$B$7:$R$2843,5,0)</f>
        <v>3.4214000000000002</v>
      </c>
      <c r="E29" s="66">
        <f t="shared" si="0"/>
        <v>36</v>
      </c>
      <c r="F29" s="65">
        <f>VLOOKUP($A29,'Return Data'!$B$7:$R$2843,6,0)</f>
        <v>3.3370000000000002</v>
      </c>
      <c r="G29" s="66">
        <f t="shared" si="1"/>
        <v>33</v>
      </c>
      <c r="H29" s="65">
        <f>VLOOKUP($A29,'Return Data'!$B$7:$R$2843,7,0)</f>
        <v>3.3149000000000002</v>
      </c>
      <c r="I29" s="66">
        <f t="shared" si="2"/>
        <v>34</v>
      </c>
      <c r="J29" s="65">
        <f>VLOOKUP($A29,'Return Data'!$B$7:$R$2843,8,0)</f>
        <v>3.2648999999999999</v>
      </c>
      <c r="K29" s="66">
        <f t="shared" si="3"/>
        <v>34</v>
      </c>
      <c r="L29" s="65">
        <f>VLOOKUP($A29,'Return Data'!$B$7:$R$2843,9,0)</f>
        <v>3.1857000000000002</v>
      </c>
      <c r="M29" s="66">
        <f t="shared" si="4"/>
        <v>33</v>
      </c>
      <c r="N29" s="65">
        <f>VLOOKUP($A29,'Return Data'!$B$7:$R$2843,10,0)</f>
        <v>3.1030000000000002</v>
      </c>
      <c r="O29" s="66">
        <f t="shared" si="5"/>
        <v>34</v>
      </c>
      <c r="P29" s="65">
        <f>VLOOKUP($A29,'Return Data'!$B$7:$R$2843,11,0)</f>
        <v>3.0432000000000001</v>
      </c>
      <c r="Q29" s="66">
        <f t="shared" si="6"/>
        <v>38</v>
      </c>
      <c r="R29" s="65">
        <f>VLOOKUP($A29,'Return Data'!$B$7:$R$2843,12,0)</f>
        <v>3.0179</v>
      </c>
      <c r="S29" s="66">
        <f t="shared" si="7"/>
        <v>39</v>
      </c>
      <c r="T29" s="65">
        <f>VLOOKUP($A29,'Return Data'!$B$7:$R$2843,13,0)</f>
        <v>3.0276999999999998</v>
      </c>
      <c r="U29" s="66">
        <f t="shared" si="12"/>
        <v>35</v>
      </c>
      <c r="V29" s="65"/>
      <c r="W29" s="66"/>
      <c r="X29" s="65"/>
      <c r="Y29" s="66"/>
      <c r="Z29" s="65">
        <f>VLOOKUP($A29,'Return Data'!$B$7:$R$2843,16,0)</f>
        <v>3.9449000000000001</v>
      </c>
      <c r="AA29" s="67">
        <f t="shared" si="11"/>
        <v>38</v>
      </c>
    </row>
    <row r="30" spans="1:27" x14ac:dyDescent="0.3">
      <c r="A30" s="63" t="s">
        <v>141</v>
      </c>
      <c r="B30" s="64">
        <f>VLOOKUP($A30,'Return Data'!$B$7:$R$2843,3,0)</f>
        <v>44376</v>
      </c>
      <c r="C30" s="65">
        <f>VLOOKUP($A30,'Return Data'!$B$7:$R$2843,4,0)</f>
        <v>56.702599999999997</v>
      </c>
      <c r="D30" s="65">
        <f>VLOOKUP($A30,'Return Data'!$B$7:$R$2843,5,0)</f>
        <v>3.7339000000000002</v>
      </c>
      <c r="E30" s="66">
        <f t="shared" si="0"/>
        <v>21</v>
      </c>
      <c r="F30" s="65">
        <f>VLOOKUP($A30,'Return Data'!$B$7:$R$2843,6,0)</f>
        <v>3.4984999999999999</v>
      </c>
      <c r="G30" s="66">
        <f t="shared" si="1"/>
        <v>28</v>
      </c>
      <c r="H30" s="65">
        <f>VLOOKUP($A30,'Return Data'!$B$7:$R$2843,7,0)</f>
        <v>3.4230999999999998</v>
      </c>
      <c r="I30" s="66">
        <f t="shared" si="2"/>
        <v>32</v>
      </c>
      <c r="J30" s="65">
        <f>VLOOKUP($A30,'Return Data'!$B$7:$R$2843,8,0)</f>
        <v>3.3839000000000001</v>
      </c>
      <c r="K30" s="66">
        <f t="shared" si="3"/>
        <v>28</v>
      </c>
      <c r="L30" s="65">
        <f>VLOOKUP($A30,'Return Data'!$B$7:$R$2843,9,0)</f>
        <v>3.3546999999999998</v>
      </c>
      <c r="M30" s="66">
        <f t="shared" si="4"/>
        <v>23</v>
      </c>
      <c r="N30" s="65">
        <f>VLOOKUP($A30,'Return Data'!$B$7:$R$2843,10,0)</f>
        <v>3.3039000000000001</v>
      </c>
      <c r="O30" s="66">
        <f t="shared" si="5"/>
        <v>14</v>
      </c>
      <c r="P30" s="65">
        <f>VLOOKUP($A30,'Return Data'!$B$7:$R$2843,11,0)</f>
        <v>3.2875000000000001</v>
      </c>
      <c r="Q30" s="66">
        <f t="shared" si="6"/>
        <v>16</v>
      </c>
      <c r="R30" s="65">
        <f>VLOOKUP($A30,'Return Data'!$B$7:$R$2843,12,0)</f>
        <v>3.2504</v>
      </c>
      <c r="S30" s="66">
        <f t="shared" si="7"/>
        <v>16</v>
      </c>
      <c r="T30" s="65">
        <f>VLOOKUP($A30,'Return Data'!$B$7:$R$2843,13,0)</f>
        <v>3.2646000000000002</v>
      </c>
      <c r="U30" s="66">
        <f t="shared" si="12"/>
        <v>18</v>
      </c>
      <c r="V30" s="65">
        <f>VLOOKUP($A30,'Return Data'!$B$7:$R$2843,17,0)</f>
        <v>4.3178999999999998</v>
      </c>
      <c r="W30" s="66">
        <f t="shared" ref="W30:W35" si="13">RANK(V30,V$8:V$50,0)</f>
        <v>27</v>
      </c>
      <c r="X30" s="65">
        <f>VLOOKUP($A30,'Return Data'!$B$7:$R$2843,14,0)</f>
        <v>5.4036999999999997</v>
      </c>
      <c r="Y30" s="66">
        <f t="shared" ref="Y30:Y35" si="14">RANK(X30,X$8:X$50,0)</f>
        <v>22</v>
      </c>
      <c r="Z30" s="65">
        <f>VLOOKUP($A30,'Return Data'!$B$7:$R$2843,16,0)</f>
        <v>7.2366000000000001</v>
      </c>
      <c r="AA30" s="67">
        <f t="shared" si="11"/>
        <v>7</v>
      </c>
    </row>
    <row r="31" spans="1:27" x14ac:dyDescent="0.3">
      <c r="A31" s="63" t="s">
        <v>142</v>
      </c>
      <c r="B31" s="64">
        <f>VLOOKUP($A31,'Return Data'!$B$7:$R$2843,3,0)</f>
        <v>44376</v>
      </c>
      <c r="C31" s="65">
        <f>VLOOKUP($A31,'Return Data'!$B$7:$R$2843,4,0)</f>
        <v>4192.5856000000003</v>
      </c>
      <c r="D31" s="65">
        <f>VLOOKUP($A31,'Return Data'!$B$7:$R$2843,5,0)</f>
        <v>3.6673</v>
      </c>
      <c r="E31" s="66">
        <f t="shared" si="0"/>
        <v>28</v>
      </c>
      <c r="F31" s="65">
        <f>VLOOKUP($A31,'Return Data'!$B$7:$R$2843,6,0)</f>
        <v>3.3944000000000001</v>
      </c>
      <c r="G31" s="66">
        <f t="shared" si="1"/>
        <v>32</v>
      </c>
      <c r="H31" s="65">
        <f>VLOOKUP($A31,'Return Data'!$B$7:$R$2843,7,0)</f>
        <v>3.4988999999999999</v>
      </c>
      <c r="I31" s="66">
        <f t="shared" si="2"/>
        <v>23</v>
      </c>
      <c r="J31" s="65">
        <f>VLOOKUP($A31,'Return Data'!$B$7:$R$2843,8,0)</f>
        <v>3.4323000000000001</v>
      </c>
      <c r="K31" s="66">
        <f t="shared" si="3"/>
        <v>18</v>
      </c>
      <c r="L31" s="65">
        <f>VLOOKUP($A31,'Return Data'!$B$7:$R$2843,9,0)</f>
        <v>3.3573</v>
      </c>
      <c r="M31" s="66">
        <f t="shared" si="4"/>
        <v>21</v>
      </c>
      <c r="N31" s="65">
        <f>VLOOKUP($A31,'Return Data'!$B$7:$R$2843,10,0)</f>
        <v>3.2955000000000001</v>
      </c>
      <c r="O31" s="66">
        <f t="shared" si="5"/>
        <v>17</v>
      </c>
      <c r="P31" s="65">
        <f>VLOOKUP($A31,'Return Data'!$B$7:$R$2843,11,0)</f>
        <v>3.2414999999999998</v>
      </c>
      <c r="Q31" s="66">
        <f t="shared" si="6"/>
        <v>24</v>
      </c>
      <c r="R31" s="65">
        <f>VLOOKUP($A31,'Return Data'!$B$7:$R$2843,12,0)</f>
        <v>3.2343999999999999</v>
      </c>
      <c r="S31" s="66">
        <f t="shared" si="7"/>
        <v>23</v>
      </c>
      <c r="T31" s="65">
        <f>VLOOKUP($A31,'Return Data'!$B$7:$R$2843,13,0)</f>
        <v>3.2576999999999998</v>
      </c>
      <c r="U31" s="66">
        <f t="shared" si="12"/>
        <v>21</v>
      </c>
      <c r="V31" s="65">
        <f>VLOOKUP($A31,'Return Data'!$B$7:$R$2843,17,0)</f>
        <v>4.3593999999999999</v>
      </c>
      <c r="W31" s="66">
        <f t="shared" si="13"/>
        <v>24</v>
      </c>
      <c r="X31" s="65">
        <f>VLOOKUP($A31,'Return Data'!$B$7:$R$2843,14,0)</f>
        <v>5.3685</v>
      </c>
      <c r="Y31" s="66">
        <f t="shared" si="14"/>
        <v>26</v>
      </c>
      <c r="Z31" s="65">
        <f>VLOOKUP($A31,'Return Data'!$B$7:$R$2843,16,0)</f>
        <v>7.157</v>
      </c>
      <c r="AA31" s="67">
        <f t="shared" si="11"/>
        <v>24</v>
      </c>
    </row>
    <row r="32" spans="1:27" x14ac:dyDescent="0.3">
      <c r="A32" s="63" t="s">
        <v>143</v>
      </c>
      <c r="B32" s="64">
        <f>VLOOKUP($A32,'Return Data'!$B$7:$R$2843,3,0)</f>
        <v>44376</v>
      </c>
      <c r="C32" s="65">
        <f>VLOOKUP($A32,'Return Data'!$B$7:$R$2843,4,0)</f>
        <v>2841.2723999999998</v>
      </c>
      <c r="D32" s="65">
        <f>VLOOKUP($A32,'Return Data'!$B$7:$R$2843,5,0)</f>
        <v>3.8902999999999999</v>
      </c>
      <c r="E32" s="66">
        <f t="shared" si="0"/>
        <v>13</v>
      </c>
      <c r="F32" s="65">
        <f>VLOOKUP($A32,'Return Data'!$B$7:$R$2843,6,0)</f>
        <v>3.7789000000000001</v>
      </c>
      <c r="G32" s="66">
        <f t="shared" si="1"/>
        <v>4</v>
      </c>
      <c r="H32" s="65">
        <f>VLOOKUP($A32,'Return Data'!$B$7:$R$2843,7,0)</f>
        <v>3.5783</v>
      </c>
      <c r="I32" s="66">
        <f t="shared" si="2"/>
        <v>14</v>
      </c>
      <c r="J32" s="65">
        <f>VLOOKUP($A32,'Return Data'!$B$7:$R$2843,8,0)</f>
        <v>3.4163999999999999</v>
      </c>
      <c r="K32" s="66">
        <f t="shared" si="3"/>
        <v>23</v>
      </c>
      <c r="L32" s="65">
        <f>VLOOKUP($A32,'Return Data'!$B$7:$R$2843,9,0)</f>
        <v>3.3378999999999999</v>
      </c>
      <c r="M32" s="66">
        <f t="shared" si="4"/>
        <v>26</v>
      </c>
      <c r="N32" s="65">
        <f>VLOOKUP($A32,'Return Data'!$B$7:$R$2843,10,0)</f>
        <v>3.2431000000000001</v>
      </c>
      <c r="O32" s="66">
        <f t="shared" si="5"/>
        <v>26</v>
      </c>
      <c r="P32" s="65">
        <f>VLOOKUP($A32,'Return Data'!$B$7:$R$2843,11,0)</f>
        <v>3.2033</v>
      </c>
      <c r="Q32" s="66">
        <f t="shared" si="6"/>
        <v>30</v>
      </c>
      <c r="R32" s="65">
        <f>VLOOKUP($A32,'Return Data'!$B$7:$R$2843,12,0)</f>
        <v>3.2014999999999998</v>
      </c>
      <c r="S32" s="66">
        <f t="shared" si="7"/>
        <v>30</v>
      </c>
      <c r="T32" s="65">
        <f>VLOOKUP($A32,'Return Data'!$B$7:$R$2843,13,0)</f>
        <v>3.2256</v>
      </c>
      <c r="U32" s="66">
        <f t="shared" si="12"/>
        <v>26</v>
      </c>
      <c r="V32" s="65">
        <f>VLOOKUP($A32,'Return Data'!$B$7:$R$2843,17,0)</f>
        <v>4.3943000000000003</v>
      </c>
      <c r="W32" s="66">
        <f t="shared" si="13"/>
        <v>21</v>
      </c>
      <c r="X32" s="65">
        <f>VLOOKUP($A32,'Return Data'!$B$7:$R$2843,14,0)</f>
        <v>5.4131</v>
      </c>
      <c r="Y32" s="66">
        <f t="shared" si="14"/>
        <v>21</v>
      </c>
      <c r="Z32" s="65">
        <f>VLOOKUP($A32,'Return Data'!$B$7:$R$2843,16,0)</f>
        <v>7.1840999999999999</v>
      </c>
      <c r="AA32" s="67">
        <f t="shared" si="11"/>
        <v>21</v>
      </c>
    </row>
    <row r="33" spans="1:27" x14ac:dyDescent="0.3">
      <c r="A33" s="63" t="s">
        <v>144</v>
      </c>
      <c r="B33" s="64">
        <f>VLOOKUP($A33,'Return Data'!$B$7:$R$2843,3,0)</f>
        <v>44376</v>
      </c>
      <c r="C33" s="65">
        <f>VLOOKUP($A33,'Return Data'!$B$7:$R$2843,4,0)</f>
        <v>3767.3510999999999</v>
      </c>
      <c r="D33" s="65">
        <f>VLOOKUP($A33,'Return Data'!$B$7:$R$2843,5,0)</f>
        <v>3.7014</v>
      </c>
      <c r="E33" s="66">
        <f t="shared" si="0"/>
        <v>26</v>
      </c>
      <c r="F33" s="65">
        <f>VLOOKUP($A33,'Return Data'!$B$7:$R$2843,6,0)</f>
        <v>3.5499000000000001</v>
      </c>
      <c r="G33" s="66">
        <f t="shared" si="1"/>
        <v>24</v>
      </c>
      <c r="H33" s="65">
        <f>VLOOKUP($A33,'Return Data'!$B$7:$R$2843,7,0)</f>
        <v>3.4550999999999998</v>
      </c>
      <c r="I33" s="66">
        <f t="shared" si="2"/>
        <v>30</v>
      </c>
      <c r="J33" s="65">
        <f>VLOOKUP($A33,'Return Data'!$B$7:$R$2843,8,0)</f>
        <v>3.4481000000000002</v>
      </c>
      <c r="K33" s="66">
        <f t="shared" si="3"/>
        <v>13</v>
      </c>
      <c r="L33" s="65">
        <f>VLOOKUP($A33,'Return Data'!$B$7:$R$2843,9,0)</f>
        <v>3.3828999999999998</v>
      </c>
      <c r="M33" s="66">
        <f t="shared" si="4"/>
        <v>13</v>
      </c>
      <c r="N33" s="65">
        <f>VLOOKUP($A33,'Return Data'!$B$7:$R$2843,10,0)</f>
        <v>3.3201000000000001</v>
      </c>
      <c r="O33" s="66">
        <f t="shared" si="5"/>
        <v>11</v>
      </c>
      <c r="P33" s="65">
        <f>VLOOKUP($A33,'Return Data'!$B$7:$R$2843,11,0)</f>
        <v>3.3237999999999999</v>
      </c>
      <c r="Q33" s="66">
        <f t="shared" si="6"/>
        <v>9</v>
      </c>
      <c r="R33" s="65">
        <f>VLOOKUP($A33,'Return Data'!$B$7:$R$2843,12,0)</f>
        <v>3.3025000000000002</v>
      </c>
      <c r="S33" s="66">
        <f t="shared" si="7"/>
        <v>9</v>
      </c>
      <c r="T33" s="65">
        <f>VLOOKUP($A33,'Return Data'!$B$7:$R$2843,13,0)</f>
        <v>3.3308</v>
      </c>
      <c r="U33" s="66">
        <f t="shared" si="12"/>
        <v>8</v>
      </c>
      <c r="V33" s="65">
        <f>VLOOKUP($A33,'Return Data'!$B$7:$R$2843,17,0)</f>
        <v>4.5274000000000001</v>
      </c>
      <c r="W33" s="66">
        <f t="shared" si="13"/>
        <v>7</v>
      </c>
      <c r="X33" s="65">
        <f>VLOOKUP($A33,'Return Data'!$B$7:$R$2843,14,0)</f>
        <v>5.5065</v>
      </c>
      <c r="Y33" s="66">
        <f t="shared" si="14"/>
        <v>11</v>
      </c>
      <c r="Z33" s="65">
        <f>VLOOKUP($A33,'Return Data'!$B$7:$R$2843,16,0)</f>
        <v>7.21</v>
      </c>
      <c r="AA33" s="67">
        <f t="shared" si="11"/>
        <v>13</v>
      </c>
    </row>
    <row r="34" spans="1:27" x14ac:dyDescent="0.3">
      <c r="A34" s="63" t="s">
        <v>436</v>
      </c>
      <c r="B34" s="64">
        <f>VLOOKUP($A34,'Return Data'!$B$7:$R$2843,3,0)</f>
        <v>44376</v>
      </c>
      <c r="C34" s="65">
        <f>VLOOKUP($A34,'Return Data'!$B$7:$R$2843,4,0)</f>
        <v>1348.3529000000001</v>
      </c>
      <c r="D34" s="65">
        <f>VLOOKUP($A34,'Return Data'!$B$7:$R$2843,5,0)</f>
        <v>3.7225000000000001</v>
      </c>
      <c r="E34" s="66">
        <f t="shared" si="0"/>
        <v>23</v>
      </c>
      <c r="F34" s="65">
        <f>VLOOKUP($A34,'Return Data'!$B$7:$R$2843,6,0)</f>
        <v>3.8668</v>
      </c>
      <c r="G34" s="66">
        <f t="shared" si="1"/>
        <v>2</v>
      </c>
      <c r="H34" s="65">
        <f>VLOOKUP($A34,'Return Data'!$B$7:$R$2843,7,0)</f>
        <v>3.7709000000000001</v>
      </c>
      <c r="I34" s="66">
        <f t="shared" si="2"/>
        <v>3</v>
      </c>
      <c r="J34" s="65">
        <f>VLOOKUP($A34,'Return Data'!$B$7:$R$2843,8,0)</f>
        <v>3.5950000000000002</v>
      </c>
      <c r="K34" s="66">
        <f t="shared" si="3"/>
        <v>5</v>
      </c>
      <c r="L34" s="65">
        <f>VLOOKUP($A34,'Return Data'!$B$7:$R$2843,9,0)</f>
        <v>3.4895</v>
      </c>
      <c r="M34" s="66">
        <f t="shared" si="4"/>
        <v>4</v>
      </c>
      <c r="N34" s="65">
        <f>VLOOKUP($A34,'Return Data'!$B$7:$R$2843,10,0)</f>
        <v>3.4074</v>
      </c>
      <c r="O34" s="66">
        <f t="shared" si="5"/>
        <v>4</v>
      </c>
      <c r="P34" s="65">
        <f>VLOOKUP($A34,'Return Data'!$B$7:$R$2843,11,0)</f>
        <v>3.3530000000000002</v>
      </c>
      <c r="Q34" s="66">
        <f t="shared" si="6"/>
        <v>6</v>
      </c>
      <c r="R34" s="65">
        <f>VLOOKUP($A34,'Return Data'!$B$7:$R$2843,12,0)</f>
        <v>3.3593000000000002</v>
      </c>
      <c r="S34" s="66">
        <f t="shared" si="7"/>
        <v>4</v>
      </c>
      <c r="T34" s="65">
        <f>VLOOKUP($A34,'Return Data'!$B$7:$R$2843,13,0)</f>
        <v>3.4028999999999998</v>
      </c>
      <c r="U34" s="66">
        <f t="shared" si="12"/>
        <v>3</v>
      </c>
      <c r="V34" s="65">
        <f>VLOOKUP($A34,'Return Data'!$B$7:$R$2843,17,0)</f>
        <v>4.5762</v>
      </c>
      <c r="W34" s="66">
        <f t="shared" si="13"/>
        <v>5</v>
      </c>
      <c r="X34" s="65">
        <f>VLOOKUP($A34,'Return Data'!$B$7:$R$2843,14,0)</f>
        <v>5.5917000000000003</v>
      </c>
      <c r="Y34" s="66">
        <f t="shared" si="14"/>
        <v>4</v>
      </c>
      <c r="Z34" s="65">
        <f>VLOOKUP($A34,'Return Data'!$B$7:$R$2843,16,0)</f>
        <v>6.1704999999999997</v>
      </c>
      <c r="AA34" s="67">
        <f t="shared" si="11"/>
        <v>33</v>
      </c>
    </row>
    <row r="35" spans="1:27" x14ac:dyDescent="0.3">
      <c r="A35" s="63" t="s">
        <v>146</v>
      </c>
      <c r="B35" s="64">
        <f>VLOOKUP($A35,'Return Data'!$B$7:$R$2843,3,0)</f>
        <v>44376</v>
      </c>
      <c r="C35" s="65">
        <f>VLOOKUP($A35,'Return Data'!$B$7:$R$2843,4,0)</f>
        <v>2189.3739</v>
      </c>
      <c r="D35" s="65">
        <f>VLOOKUP($A35,'Return Data'!$B$7:$R$2843,5,0)</f>
        <v>3.2829000000000002</v>
      </c>
      <c r="E35" s="66">
        <f t="shared" si="0"/>
        <v>41</v>
      </c>
      <c r="F35" s="65">
        <f>VLOOKUP($A35,'Return Data'!$B$7:$R$2843,6,0)</f>
        <v>3.4527000000000001</v>
      </c>
      <c r="G35" s="66">
        <f t="shared" si="1"/>
        <v>30</v>
      </c>
      <c r="H35" s="65">
        <f>VLOOKUP($A35,'Return Data'!$B$7:$R$2843,7,0)</f>
        <v>3.4716</v>
      </c>
      <c r="I35" s="66">
        <f t="shared" si="2"/>
        <v>29</v>
      </c>
      <c r="J35" s="65">
        <f>VLOOKUP($A35,'Return Data'!$B$7:$R$2843,8,0)</f>
        <v>3.4281999999999999</v>
      </c>
      <c r="K35" s="66">
        <f t="shared" si="3"/>
        <v>20</v>
      </c>
      <c r="L35" s="65">
        <f>VLOOKUP($A35,'Return Data'!$B$7:$R$2843,9,0)</f>
        <v>3.4337</v>
      </c>
      <c r="M35" s="66">
        <f t="shared" si="4"/>
        <v>7</v>
      </c>
      <c r="N35" s="65">
        <f>VLOOKUP($A35,'Return Data'!$B$7:$R$2843,10,0)</f>
        <v>3.3715000000000002</v>
      </c>
      <c r="O35" s="66">
        <f t="shared" si="5"/>
        <v>6</v>
      </c>
      <c r="P35" s="65">
        <f>VLOOKUP($A35,'Return Data'!$B$7:$R$2843,11,0)</f>
        <v>3.3540000000000001</v>
      </c>
      <c r="Q35" s="66">
        <f t="shared" si="6"/>
        <v>5</v>
      </c>
      <c r="R35" s="65">
        <f>VLOOKUP($A35,'Return Data'!$B$7:$R$2843,12,0)</f>
        <v>3.3534999999999999</v>
      </c>
      <c r="S35" s="66">
        <f t="shared" si="7"/>
        <v>5</v>
      </c>
      <c r="T35" s="65">
        <f>VLOOKUP($A35,'Return Data'!$B$7:$R$2843,13,0)</f>
        <v>3.3715000000000002</v>
      </c>
      <c r="U35" s="66">
        <f t="shared" si="12"/>
        <v>5</v>
      </c>
      <c r="V35" s="65">
        <f>VLOOKUP($A35,'Return Data'!$B$7:$R$2843,17,0)</f>
        <v>4.4682000000000004</v>
      </c>
      <c r="W35" s="66">
        <f t="shared" si="13"/>
        <v>15</v>
      </c>
      <c r="X35" s="65">
        <f>VLOOKUP($A35,'Return Data'!$B$7:$R$2843,14,0)</f>
        <v>5.4649000000000001</v>
      </c>
      <c r="Y35" s="66">
        <f t="shared" si="14"/>
        <v>17</v>
      </c>
      <c r="Z35" s="65">
        <f>VLOOKUP($A35,'Return Data'!$B$7:$R$2843,16,0)</f>
        <v>6.9984999999999999</v>
      </c>
      <c r="AA35" s="67">
        <f t="shared" si="11"/>
        <v>29</v>
      </c>
    </row>
    <row r="36" spans="1:27" x14ac:dyDescent="0.3">
      <c r="A36" s="63" t="s">
        <v>147</v>
      </c>
      <c r="B36" s="64">
        <f>VLOOKUP($A36,'Return Data'!$B$7:$R$2843,3,0)</f>
        <v>44376</v>
      </c>
      <c r="C36" s="65">
        <f>VLOOKUP($A36,'Return Data'!$B$7:$R$2843,4,0)</f>
        <v>11.1183</v>
      </c>
      <c r="D36" s="65">
        <f>VLOOKUP($A36,'Return Data'!$B$7:$R$2843,5,0)</f>
        <v>3.2831999999999999</v>
      </c>
      <c r="E36" s="66">
        <f t="shared" si="0"/>
        <v>40</v>
      </c>
      <c r="F36" s="65">
        <f>VLOOKUP($A36,'Return Data'!$B$7:$R$2843,6,0)</f>
        <v>3.0377000000000001</v>
      </c>
      <c r="G36" s="66">
        <f t="shared" si="1"/>
        <v>40</v>
      </c>
      <c r="H36" s="65">
        <f>VLOOKUP($A36,'Return Data'!$B$7:$R$2843,7,0)</f>
        <v>3.0971000000000002</v>
      </c>
      <c r="I36" s="66">
        <f t="shared" si="2"/>
        <v>39</v>
      </c>
      <c r="J36" s="65">
        <f>VLOOKUP($A36,'Return Data'!$B$7:$R$2843,8,0)</f>
        <v>3.1459999999999999</v>
      </c>
      <c r="K36" s="66">
        <f t="shared" si="3"/>
        <v>36</v>
      </c>
      <c r="L36" s="65">
        <f>VLOOKUP($A36,'Return Data'!$B$7:$R$2843,9,0)</f>
        <v>3.0550999999999999</v>
      </c>
      <c r="M36" s="66">
        <f t="shared" si="4"/>
        <v>35</v>
      </c>
      <c r="N36" s="65">
        <f>VLOOKUP($A36,'Return Data'!$B$7:$R$2843,10,0)</f>
        <v>3.0057</v>
      </c>
      <c r="O36" s="66">
        <f t="shared" si="5"/>
        <v>36</v>
      </c>
      <c r="P36" s="65">
        <f>VLOOKUP($A36,'Return Data'!$B$7:$R$2843,11,0)</f>
        <v>2.9895</v>
      </c>
      <c r="Q36" s="66">
        <f t="shared" si="6"/>
        <v>40</v>
      </c>
      <c r="R36" s="65">
        <f>VLOOKUP($A36,'Return Data'!$B$7:$R$2843,12,0)</f>
        <v>2.9849000000000001</v>
      </c>
      <c r="S36" s="66">
        <f t="shared" si="7"/>
        <v>40</v>
      </c>
      <c r="T36" s="65">
        <f>VLOOKUP($A36,'Return Data'!$B$7:$R$2843,13,0)</f>
        <v>2.9901</v>
      </c>
      <c r="U36" s="66">
        <f t="shared" si="12"/>
        <v>37</v>
      </c>
      <c r="V36" s="65"/>
      <c r="W36" s="66"/>
      <c r="X36" s="65"/>
      <c r="Y36" s="66"/>
      <c r="Z36" s="65">
        <f>VLOOKUP($A36,'Return Data'!$B$7:$R$2843,16,0)</f>
        <v>4.2812000000000001</v>
      </c>
      <c r="AA36" s="67">
        <f t="shared" si="11"/>
        <v>37</v>
      </c>
    </row>
    <row r="37" spans="1:27" x14ac:dyDescent="0.3">
      <c r="A37" s="63" t="s">
        <v>2021</v>
      </c>
      <c r="B37" s="64">
        <f>VLOOKUP($A37,'Return Data'!$B$7:$R$2843,3,0)</f>
        <v>44376</v>
      </c>
      <c r="C37" s="65">
        <f>VLOOKUP($A37,'Return Data'!$B$7:$R$2843,4,0)</f>
        <v>2266.0951</v>
      </c>
      <c r="D37" s="65">
        <f>VLOOKUP($A37,'Return Data'!$B$7:$R$2843,5,0)</f>
        <v>3.4859</v>
      </c>
      <c r="E37" s="66">
        <f t="shared" si="0"/>
        <v>34</v>
      </c>
      <c r="F37" s="65">
        <f>VLOOKUP($A37,'Return Data'!$B$7:$R$2843,6,0)</f>
        <v>3.2608000000000001</v>
      </c>
      <c r="G37" s="66">
        <f t="shared" si="1"/>
        <v>35</v>
      </c>
      <c r="H37" s="65">
        <f>VLOOKUP($A37,'Return Data'!$B$7:$R$2843,7,0)</f>
        <v>2.8321999999999998</v>
      </c>
      <c r="I37" s="66">
        <f t="shared" si="2"/>
        <v>42</v>
      </c>
      <c r="J37" s="65">
        <f>VLOOKUP($A37,'Return Data'!$B$7:$R$2843,8,0)</f>
        <v>2.9386999999999999</v>
      </c>
      <c r="K37" s="66">
        <f t="shared" si="3"/>
        <v>42</v>
      </c>
      <c r="L37" s="65">
        <f>VLOOKUP($A37,'Return Data'!$B$7:$R$2843,9,0)</f>
        <v>3.06</v>
      </c>
      <c r="M37" s="66">
        <f t="shared" si="4"/>
        <v>34</v>
      </c>
      <c r="N37" s="65">
        <f>VLOOKUP($A37,'Return Data'!$B$7:$R$2843,10,0)</f>
        <v>3.1806999999999999</v>
      </c>
      <c r="O37" s="66">
        <f t="shared" si="5"/>
        <v>31</v>
      </c>
      <c r="P37" s="65">
        <f>VLOOKUP($A37,'Return Data'!$B$7:$R$2843,11,0)</f>
        <v>3.1440999999999999</v>
      </c>
      <c r="Q37" s="66">
        <f t="shared" si="6"/>
        <v>35</v>
      </c>
      <c r="R37" s="65">
        <f>VLOOKUP($A37,'Return Data'!$B$7:$R$2843,12,0)</f>
        <v>3.0743999999999998</v>
      </c>
      <c r="S37" s="66">
        <f t="shared" si="7"/>
        <v>37</v>
      </c>
      <c r="T37" s="65">
        <f>VLOOKUP($A37,'Return Data'!$B$7:$R$2843,13,0)</f>
        <v>3.0846</v>
      </c>
      <c r="U37" s="66">
        <f t="shared" si="12"/>
        <v>34</v>
      </c>
      <c r="V37" s="65">
        <f>VLOOKUP($A37,'Return Data'!$B$7:$R$2843,17,0)</f>
        <v>3.992</v>
      </c>
      <c r="W37" s="66">
        <f t="shared" ref="W37:W49" si="15">RANK(V37,V$8:V$50,0)</f>
        <v>33</v>
      </c>
      <c r="X37" s="65">
        <f>VLOOKUP($A37,'Return Data'!$B$7:$R$2843,14,0)</f>
        <v>5.1517999999999997</v>
      </c>
      <c r="Y37" s="66">
        <f>RANK(X37,X$8:X$50,0)</f>
        <v>29</v>
      </c>
      <c r="Z37" s="65">
        <f>VLOOKUP($A37,'Return Data'!$B$7:$R$2843,16,0)</f>
        <v>7.1868999999999996</v>
      </c>
      <c r="AA37" s="67">
        <f t="shared" si="11"/>
        <v>19</v>
      </c>
    </row>
    <row r="38" spans="1:27" x14ac:dyDescent="0.3">
      <c r="A38" s="63" t="s">
        <v>148</v>
      </c>
      <c r="B38" s="64">
        <f>VLOOKUP($A38,'Return Data'!$B$7:$R$2843,3,0)</f>
        <v>44376</v>
      </c>
      <c r="C38" s="65">
        <f>VLOOKUP($A38,'Return Data'!$B$7:$R$2843,4,0)</f>
        <v>5073.1021000000001</v>
      </c>
      <c r="D38" s="65">
        <f>VLOOKUP($A38,'Return Data'!$B$7:$R$2843,5,0)</f>
        <v>3.7338</v>
      </c>
      <c r="E38" s="66">
        <f t="shared" si="0"/>
        <v>22</v>
      </c>
      <c r="F38" s="65">
        <f>VLOOKUP($A38,'Return Data'!$B$7:$R$2843,6,0)</f>
        <v>3.6402000000000001</v>
      </c>
      <c r="G38" s="66">
        <f t="shared" si="1"/>
        <v>19</v>
      </c>
      <c r="H38" s="65">
        <f>VLOOKUP($A38,'Return Data'!$B$7:$R$2843,7,0)</f>
        <v>3.5678000000000001</v>
      </c>
      <c r="I38" s="66">
        <f t="shared" si="2"/>
        <v>15</v>
      </c>
      <c r="J38" s="65">
        <f>VLOOKUP($A38,'Return Data'!$B$7:$R$2843,8,0)</f>
        <v>3.4296000000000002</v>
      </c>
      <c r="K38" s="66">
        <f t="shared" si="3"/>
        <v>19</v>
      </c>
      <c r="L38" s="65">
        <f>VLOOKUP($A38,'Return Data'!$B$7:$R$2843,9,0)</f>
        <v>3.3662999999999998</v>
      </c>
      <c r="M38" s="66">
        <f t="shared" si="4"/>
        <v>17</v>
      </c>
      <c r="N38" s="65">
        <f>VLOOKUP($A38,'Return Data'!$B$7:$R$2843,10,0)</f>
        <v>3.2883</v>
      </c>
      <c r="O38" s="66">
        <f t="shared" si="5"/>
        <v>18</v>
      </c>
      <c r="P38" s="65">
        <f>VLOOKUP($A38,'Return Data'!$B$7:$R$2843,11,0)</f>
        <v>3.2780999999999998</v>
      </c>
      <c r="Q38" s="66">
        <f t="shared" si="6"/>
        <v>18</v>
      </c>
      <c r="R38" s="65">
        <f>VLOOKUP($A38,'Return Data'!$B$7:$R$2843,12,0)</f>
        <v>3.2576000000000001</v>
      </c>
      <c r="S38" s="66">
        <f t="shared" si="7"/>
        <v>15</v>
      </c>
      <c r="T38" s="65">
        <f>VLOOKUP($A38,'Return Data'!$B$7:$R$2843,13,0)</f>
        <v>3.2890999999999999</v>
      </c>
      <c r="U38" s="66">
        <f t="shared" si="12"/>
        <v>14</v>
      </c>
      <c r="V38" s="65">
        <f>VLOOKUP($A38,'Return Data'!$B$7:$R$2843,17,0)</f>
        <v>4.5077999999999996</v>
      </c>
      <c r="W38" s="66">
        <f t="shared" si="15"/>
        <v>10</v>
      </c>
      <c r="X38" s="65">
        <f>VLOOKUP($A38,'Return Data'!$B$7:$R$2843,14,0)</f>
        <v>5.5423</v>
      </c>
      <c r="Y38" s="66">
        <f>RANK(X38,X$8:X$50,0)</f>
        <v>8</v>
      </c>
      <c r="Z38" s="65">
        <f>VLOOKUP($A38,'Return Data'!$B$7:$R$2843,16,0)</f>
        <v>7.2544000000000004</v>
      </c>
      <c r="AA38" s="67">
        <f t="shared" si="11"/>
        <v>5</v>
      </c>
    </row>
    <row r="39" spans="1:27" x14ac:dyDescent="0.3">
      <c r="A39" s="63" t="s">
        <v>149</v>
      </c>
      <c r="B39" s="64">
        <f>VLOOKUP($A39,'Return Data'!$B$7:$R$2843,3,0)</f>
        <v>44376</v>
      </c>
      <c r="C39" s="65">
        <f>VLOOKUP($A39,'Return Data'!$B$7:$R$2843,4,0)</f>
        <v>1162.0418</v>
      </c>
      <c r="D39" s="65">
        <f>VLOOKUP($A39,'Return Data'!$B$7:$R$2843,5,0)</f>
        <v>4.3634000000000004</v>
      </c>
      <c r="E39" s="66">
        <f t="shared" si="0"/>
        <v>5</v>
      </c>
      <c r="F39" s="65">
        <f>VLOOKUP($A39,'Return Data'!$B$7:$R$2843,6,0)</f>
        <v>3.4948999999999999</v>
      </c>
      <c r="G39" s="66">
        <f t="shared" si="1"/>
        <v>29</v>
      </c>
      <c r="H39" s="65">
        <f>VLOOKUP($A39,'Return Data'!$B$7:$R$2843,7,0)</f>
        <v>3.4902000000000002</v>
      </c>
      <c r="I39" s="66">
        <f t="shared" si="2"/>
        <v>27</v>
      </c>
      <c r="J39" s="65">
        <f>VLOOKUP($A39,'Return Data'!$B$7:$R$2843,8,0)</f>
        <v>3.3285999999999998</v>
      </c>
      <c r="K39" s="66">
        <f t="shared" si="3"/>
        <v>31</v>
      </c>
      <c r="L39" s="65">
        <f>VLOOKUP($A39,'Return Data'!$B$7:$R$2843,9,0)</f>
        <v>3.262</v>
      </c>
      <c r="M39" s="66">
        <f t="shared" si="4"/>
        <v>30</v>
      </c>
      <c r="N39" s="65">
        <f>VLOOKUP($A39,'Return Data'!$B$7:$R$2843,10,0)</f>
        <v>3.1738</v>
      </c>
      <c r="O39" s="66">
        <f t="shared" si="5"/>
        <v>32</v>
      </c>
      <c r="P39" s="65">
        <f>VLOOKUP($A39,'Return Data'!$B$7:$R$2843,11,0)</f>
        <v>3.1118999999999999</v>
      </c>
      <c r="Q39" s="66">
        <f t="shared" si="6"/>
        <v>36</v>
      </c>
      <c r="R39" s="65">
        <f>VLOOKUP($A39,'Return Data'!$B$7:$R$2843,12,0)</f>
        <v>3.11</v>
      </c>
      <c r="S39" s="66">
        <f t="shared" si="7"/>
        <v>35</v>
      </c>
      <c r="T39" s="65">
        <f>VLOOKUP($A39,'Return Data'!$B$7:$R$2843,13,0)</f>
        <v>3.1036000000000001</v>
      </c>
      <c r="U39" s="66">
        <f t="shared" si="12"/>
        <v>32</v>
      </c>
      <c r="V39" s="65">
        <f>VLOOKUP($A39,'Return Data'!$B$7:$R$2843,17,0)</f>
        <v>4.0416999999999996</v>
      </c>
      <c r="W39" s="66">
        <f t="shared" si="15"/>
        <v>32</v>
      </c>
      <c r="X39" s="65"/>
      <c r="Y39" s="66"/>
      <c r="Z39" s="65">
        <f>VLOOKUP($A39,'Return Data'!$B$7:$R$2843,16,0)</f>
        <v>4.9038000000000004</v>
      </c>
      <c r="AA39" s="67">
        <f t="shared" si="11"/>
        <v>35</v>
      </c>
    </row>
    <row r="40" spans="1:27" x14ac:dyDescent="0.3">
      <c r="A40" s="63" t="s">
        <v>150</v>
      </c>
      <c r="B40" s="64">
        <f>VLOOKUP($A40,'Return Data'!$B$7:$R$2843,3,0)</f>
        <v>44376</v>
      </c>
      <c r="C40" s="65">
        <f>VLOOKUP($A40,'Return Data'!$B$7:$R$2843,4,0)</f>
        <v>270.28500000000003</v>
      </c>
      <c r="D40" s="65">
        <f>VLOOKUP($A40,'Return Data'!$B$7:$R$2843,5,0)</f>
        <v>3.4034</v>
      </c>
      <c r="E40" s="66">
        <f t="shared" si="0"/>
        <v>37</v>
      </c>
      <c r="F40" s="65">
        <f>VLOOKUP($A40,'Return Data'!$B$7:$R$2843,6,0)</f>
        <v>3.7463000000000002</v>
      </c>
      <c r="G40" s="66">
        <f t="shared" si="1"/>
        <v>8</v>
      </c>
      <c r="H40" s="65">
        <f>VLOOKUP($A40,'Return Data'!$B$7:$R$2843,7,0)</f>
        <v>3.5</v>
      </c>
      <c r="I40" s="66">
        <f t="shared" si="2"/>
        <v>22</v>
      </c>
      <c r="J40" s="65">
        <f>VLOOKUP($A40,'Return Data'!$B$7:$R$2843,8,0)</f>
        <v>3.5274000000000001</v>
      </c>
      <c r="K40" s="66">
        <f t="shared" si="3"/>
        <v>6</v>
      </c>
      <c r="L40" s="65">
        <f>VLOOKUP($A40,'Return Data'!$B$7:$R$2843,9,0)</f>
        <v>3.4702999999999999</v>
      </c>
      <c r="M40" s="66">
        <f t="shared" si="4"/>
        <v>5</v>
      </c>
      <c r="N40" s="65">
        <f>VLOOKUP($A40,'Return Data'!$B$7:$R$2843,10,0)</f>
        <v>3.3801000000000001</v>
      </c>
      <c r="O40" s="66">
        <f t="shared" si="5"/>
        <v>5</v>
      </c>
      <c r="P40" s="65">
        <f>VLOOKUP($A40,'Return Data'!$B$7:$R$2843,11,0)</f>
        <v>3.3285</v>
      </c>
      <c r="Q40" s="66">
        <f t="shared" si="6"/>
        <v>8</v>
      </c>
      <c r="R40" s="65">
        <f>VLOOKUP($A40,'Return Data'!$B$7:$R$2843,12,0)</f>
        <v>3.3039999999999998</v>
      </c>
      <c r="S40" s="66">
        <f t="shared" si="7"/>
        <v>8</v>
      </c>
      <c r="T40" s="65">
        <f>VLOOKUP($A40,'Return Data'!$B$7:$R$2843,13,0)</f>
        <v>3.3315000000000001</v>
      </c>
      <c r="U40" s="66">
        <f t="shared" si="12"/>
        <v>7</v>
      </c>
      <c r="V40" s="65">
        <f>VLOOKUP($A40,'Return Data'!$B$7:$R$2843,17,0)</f>
        <v>4.5225999999999997</v>
      </c>
      <c r="W40" s="66">
        <f t="shared" si="15"/>
        <v>8</v>
      </c>
      <c r="X40" s="65">
        <f>VLOOKUP($A40,'Return Data'!$B$7:$R$2843,14,0)</f>
        <v>5.5536000000000003</v>
      </c>
      <c r="Y40" s="66">
        <f t="shared" ref="Y40:Y49" si="16">RANK(X40,X$8:X$50,0)</f>
        <v>6</v>
      </c>
      <c r="Z40" s="65">
        <f>VLOOKUP($A40,'Return Data'!$B$7:$R$2843,16,0)</f>
        <v>7.2363999999999997</v>
      </c>
      <c r="AA40" s="67">
        <f t="shared" si="11"/>
        <v>8</v>
      </c>
    </row>
    <row r="41" spans="1:27" x14ac:dyDescent="0.3">
      <c r="A41" s="63" t="s">
        <v>151</v>
      </c>
      <c r="B41" s="64">
        <f>VLOOKUP($A41,'Return Data'!$B$7:$R$2843,3,0)</f>
        <v>44376</v>
      </c>
      <c r="C41" s="65">
        <f>VLOOKUP($A41,'Return Data'!$B$7:$R$2843,4,0)</f>
        <v>2930.8686400000001</v>
      </c>
      <c r="D41" s="65">
        <f>VLOOKUP($A41,'Return Data'!$B$7:$R$2843,5,0)</f>
        <v>3.5133000000000001</v>
      </c>
      <c r="E41" s="66">
        <f t="shared" si="0"/>
        <v>33</v>
      </c>
      <c r="F41" s="65">
        <f>VLOOKUP($A41,'Return Data'!$B$7:$R$2843,6,0)</f>
        <v>3.5118999999999998</v>
      </c>
      <c r="G41" s="66">
        <f t="shared" si="1"/>
        <v>27</v>
      </c>
      <c r="H41" s="65">
        <f>VLOOKUP($A41,'Return Data'!$B$7:$R$2843,7,0)</f>
        <v>3.4737</v>
      </c>
      <c r="I41" s="66">
        <f t="shared" si="2"/>
        <v>28</v>
      </c>
      <c r="J41" s="65">
        <f>VLOOKUP($A41,'Return Data'!$B$7:$R$2843,8,0)</f>
        <v>3.3492999999999999</v>
      </c>
      <c r="K41" s="66">
        <f t="shared" si="3"/>
        <v>30</v>
      </c>
      <c r="L41" s="65">
        <f>VLOOKUP($A41,'Return Data'!$B$7:$R$2843,9,0)</f>
        <v>3.2934999999999999</v>
      </c>
      <c r="M41" s="66">
        <f t="shared" si="4"/>
        <v>29</v>
      </c>
      <c r="N41" s="65">
        <f>VLOOKUP($A41,'Return Data'!$B$7:$R$2843,10,0)</f>
        <v>3.2336999999999998</v>
      </c>
      <c r="O41" s="66">
        <f t="shared" si="5"/>
        <v>29</v>
      </c>
      <c r="P41" s="65">
        <f>VLOOKUP($A41,'Return Data'!$B$7:$R$2843,11,0)</f>
        <v>3.2019000000000002</v>
      </c>
      <c r="Q41" s="66">
        <f t="shared" si="6"/>
        <v>31</v>
      </c>
      <c r="R41" s="65">
        <f>VLOOKUP($A41,'Return Data'!$B$7:$R$2843,12,0)</f>
        <v>3.1682000000000001</v>
      </c>
      <c r="S41" s="66">
        <f t="shared" si="7"/>
        <v>33</v>
      </c>
      <c r="T41" s="65">
        <f>VLOOKUP($A41,'Return Data'!$B$7:$R$2843,13,0)</f>
        <v>3.1972</v>
      </c>
      <c r="U41" s="66">
        <f t="shared" si="12"/>
        <v>29</v>
      </c>
      <c r="V41" s="65">
        <f>VLOOKUP($A41,'Return Data'!$B$7:$R$2843,17,0)</f>
        <v>4.1120000000000001</v>
      </c>
      <c r="W41" s="66">
        <f t="shared" si="15"/>
        <v>30</v>
      </c>
      <c r="X41" s="65">
        <f>VLOOKUP($A41,'Return Data'!$B$7:$R$2843,14,0)</f>
        <v>2.0514999999999999</v>
      </c>
      <c r="Y41" s="66">
        <f t="shared" si="16"/>
        <v>34</v>
      </c>
      <c r="Z41" s="65">
        <f>VLOOKUP($A41,'Return Data'!$B$7:$R$2843,16,0)</f>
        <v>5.9955999999999996</v>
      </c>
      <c r="AA41" s="67">
        <f t="shared" si="11"/>
        <v>34</v>
      </c>
    </row>
    <row r="42" spans="1:27" x14ac:dyDescent="0.3">
      <c r="A42" s="63" t="s">
        <v>152</v>
      </c>
      <c r="B42" s="64">
        <f>VLOOKUP($A42,'Return Data'!$B$7:$R$2843,3,0)</f>
        <v>44376</v>
      </c>
      <c r="C42" s="65">
        <f>VLOOKUP($A42,'Return Data'!$B$7:$R$2843,4,0)</f>
        <v>33.2761</v>
      </c>
      <c r="D42" s="65">
        <f>VLOOKUP($A42,'Return Data'!$B$7:$R$2843,5,0)</f>
        <v>4.0589000000000004</v>
      </c>
      <c r="E42" s="66">
        <f t="shared" si="0"/>
        <v>9</v>
      </c>
      <c r="F42" s="65">
        <f>VLOOKUP($A42,'Return Data'!$B$7:$R$2843,6,0)</f>
        <v>3.7584</v>
      </c>
      <c r="G42" s="66">
        <f t="shared" si="1"/>
        <v>5</v>
      </c>
      <c r="H42" s="65">
        <f>VLOOKUP($A42,'Return Data'!$B$7:$R$2843,7,0)</f>
        <v>3.7321</v>
      </c>
      <c r="I42" s="66">
        <f t="shared" si="2"/>
        <v>6</v>
      </c>
      <c r="J42" s="65">
        <f>VLOOKUP($A42,'Return Data'!$B$7:$R$2843,8,0)</f>
        <v>3.6797</v>
      </c>
      <c r="K42" s="66">
        <f t="shared" si="3"/>
        <v>2</v>
      </c>
      <c r="L42" s="65">
        <f>VLOOKUP($A42,'Return Data'!$B$7:$R$2843,9,0)</f>
        <v>3.9693999999999998</v>
      </c>
      <c r="M42" s="66">
        <f t="shared" si="4"/>
        <v>1</v>
      </c>
      <c r="N42" s="65">
        <f>VLOOKUP($A42,'Return Data'!$B$7:$R$2843,10,0)</f>
        <v>4.4939</v>
      </c>
      <c r="O42" s="66">
        <f t="shared" si="5"/>
        <v>1</v>
      </c>
      <c r="P42" s="65">
        <f>VLOOKUP($A42,'Return Data'!$B$7:$R$2843,11,0)</f>
        <v>4.4775</v>
      </c>
      <c r="Q42" s="66">
        <f t="shared" si="6"/>
        <v>1</v>
      </c>
      <c r="R42" s="65">
        <f>VLOOKUP($A42,'Return Data'!$B$7:$R$2843,12,0)</f>
        <v>4.6542000000000003</v>
      </c>
      <c r="S42" s="66">
        <f t="shared" si="7"/>
        <v>1</v>
      </c>
      <c r="T42" s="65">
        <f>VLOOKUP($A42,'Return Data'!$B$7:$R$2843,13,0)</f>
        <v>4.7465999999999999</v>
      </c>
      <c r="U42" s="66">
        <f t="shared" si="12"/>
        <v>1</v>
      </c>
      <c r="V42" s="65">
        <f>VLOOKUP($A42,'Return Data'!$B$7:$R$2843,17,0)</f>
        <v>5.5523999999999996</v>
      </c>
      <c r="W42" s="66">
        <f t="shared" si="15"/>
        <v>1</v>
      </c>
      <c r="X42" s="65">
        <f>VLOOKUP($A42,'Return Data'!$B$7:$R$2843,14,0)</f>
        <v>6.3002000000000002</v>
      </c>
      <c r="Y42" s="66">
        <f t="shared" si="16"/>
        <v>1</v>
      </c>
      <c r="Z42" s="65">
        <f>VLOOKUP($A42,'Return Data'!$B$7:$R$2843,16,0)</f>
        <v>7.7088000000000001</v>
      </c>
      <c r="AA42" s="67">
        <f t="shared" si="11"/>
        <v>1</v>
      </c>
    </row>
    <row r="43" spans="1:27" x14ac:dyDescent="0.3">
      <c r="A43" s="63" t="s">
        <v>153</v>
      </c>
      <c r="B43" s="64">
        <f>VLOOKUP($A43,'Return Data'!$B$7:$R$2843,3,0)</f>
        <v>44376</v>
      </c>
      <c r="C43" s="65">
        <f>VLOOKUP($A43,'Return Data'!$B$7:$R$2843,4,0)</f>
        <v>28.000800000000002</v>
      </c>
      <c r="D43" s="65">
        <f>VLOOKUP($A43,'Return Data'!$B$7:$R$2843,5,0)</f>
        <v>3.911</v>
      </c>
      <c r="E43" s="66">
        <f t="shared" si="0"/>
        <v>12</v>
      </c>
      <c r="F43" s="65">
        <f>VLOOKUP($A43,'Return Data'!$B$7:$R$2843,6,0)</f>
        <v>3.4336000000000002</v>
      </c>
      <c r="G43" s="66">
        <f t="shared" si="1"/>
        <v>31</v>
      </c>
      <c r="H43" s="65">
        <f>VLOOKUP($A43,'Return Data'!$B$7:$R$2843,7,0)</f>
        <v>3.4287000000000001</v>
      </c>
      <c r="I43" s="66">
        <f t="shared" si="2"/>
        <v>31</v>
      </c>
      <c r="J43" s="65">
        <f>VLOOKUP($A43,'Return Data'!$B$7:$R$2843,8,0)</f>
        <v>3.3003</v>
      </c>
      <c r="K43" s="66">
        <f t="shared" si="3"/>
        <v>32</v>
      </c>
      <c r="L43" s="65">
        <f>VLOOKUP($A43,'Return Data'!$B$7:$R$2843,9,0)</f>
        <v>3.2425000000000002</v>
      </c>
      <c r="M43" s="66">
        <f t="shared" si="4"/>
        <v>31</v>
      </c>
      <c r="N43" s="65">
        <f>VLOOKUP($A43,'Return Data'!$B$7:$R$2843,10,0)</f>
        <v>3.1518999999999999</v>
      </c>
      <c r="O43" s="66">
        <f t="shared" si="5"/>
        <v>33</v>
      </c>
      <c r="P43" s="65">
        <f>VLOOKUP($A43,'Return Data'!$B$7:$R$2843,11,0)</f>
        <v>3.1049000000000002</v>
      </c>
      <c r="Q43" s="66">
        <f t="shared" si="6"/>
        <v>37</v>
      </c>
      <c r="R43" s="65">
        <f>VLOOKUP($A43,'Return Data'!$B$7:$R$2843,12,0)</f>
        <v>3.1044</v>
      </c>
      <c r="S43" s="66">
        <f t="shared" si="7"/>
        <v>36</v>
      </c>
      <c r="T43" s="65">
        <f>VLOOKUP($A43,'Return Data'!$B$7:$R$2843,13,0)</f>
        <v>3.0964999999999998</v>
      </c>
      <c r="U43" s="66">
        <f t="shared" si="12"/>
        <v>33</v>
      </c>
      <c r="V43" s="65">
        <f>VLOOKUP($A43,'Return Data'!$B$7:$R$2843,17,0)</f>
        <v>3.9834000000000001</v>
      </c>
      <c r="W43" s="66">
        <f t="shared" si="15"/>
        <v>34</v>
      </c>
      <c r="X43" s="65">
        <f>VLOOKUP($A43,'Return Data'!$B$7:$R$2843,14,0)</f>
        <v>4.9013999999999998</v>
      </c>
      <c r="Y43" s="66">
        <f t="shared" si="16"/>
        <v>31</v>
      </c>
      <c r="Z43" s="65">
        <f>VLOOKUP($A43,'Return Data'!$B$7:$R$2843,16,0)</f>
        <v>6.9904999999999999</v>
      </c>
      <c r="AA43" s="67">
        <f t="shared" si="11"/>
        <v>30</v>
      </c>
    </row>
    <row r="44" spans="1:27" x14ac:dyDescent="0.3">
      <c r="A44" s="63" t="s">
        <v>156</v>
      </c>
      <c r="B44" s="64">
        <f>VLOOKUP($A44,'Return Data'!$B$7:$R$2843,3,0)</f>
        <v>44376</v>
      </c>
      <c r="C44" s="65">
        <f>VLOOKUP($A44,'Return Data'!$B$7:$R$2843,4,0)</f>
        <v>3247.3</v>
      </c>
      <c r="D44" s="65">
        <f>VLOOKUP($A44,'Return Data'!$B$7:$R$2843,5,0)</f>
        <v>3.9929000000000001</v>
      </c>
      <c r="E44" s="66">
        <f t="shared" si="0"/>
        <v>10</v>
      </c>
      <c r="F44" s="65">
        <f>VLOOKUP($A44,'Return Data'!$B$7:$R$2843,6,0)</f>
        <v>3.5484</v>
      </c>
      <c r="G44" s="66">
        <f t="shared" si="1"/>
        <v>26</v>
      </c>
      <c r="H44" s="65">
        <f>VLOOKUP($A44,'Return Data'!$B$7:$R$2843,7,0)</f>
        <v>3.5419</v>
      </c>
      <c r="I44" s="66">
        <f t="shared" si="2"/>
        <v>18</v>
      </c>
      <c r="J44" s="65">
        <f>VLOOKUP($A44,'Return Data'!$B$7:$R$2843,8,0)</f>
        <v>3.4194</v>
      </c>
      <c r="K44" s="66">
        <f t="shared" si="3"/>
        <v>22</v>
      </c>
      <c r="L44" s="65">
        <f>VLOOKUP($A44,'Return Data'!$B$7:$R$2843,9,0)</f>
        <v>3.3271999999999999</v>
      </c>
      <c r="M44" s="66">
        <f t="shared" si="4"/>
        <v>27</v>
      </c>
      <c r="N44" s="65">
        <f>VLOOKUP($A44,'Return Data'!$B$7:$R$2843,10,0)</f>
        <v>3.2572000000000001</v>
      </c>
      <c r="O44" s="66">
        <f t="shared" si="5"/>
        <v>24</v>
      </c>
      <c r="P44" s="65">
        <f>VLOOKUP($A44,'Return Data'!$B$7:$R$2843,11,0)</f>
        <v>3.2389000000000001</v>
      </c>
      <c r="Q44" s="66">
        <f t="shared" si="6"/>
        <v>25</v>
      </c>
      <c r="R44" s="65">
        <f>VLOOKUP($A44,'Return Data'!$B$7:$R$2843,12,0)</f>
        <v>3.2334999999999998</v>
      </c>
      <c r="S44" s="66">
        <f t="shared" si="7"/>
        <v>24</v>
      </c>
      <c r="T44" s="65">
        <f>VLOOKUP($A44,'Return Data'!$B$7:$R$2843,13,0)</f>
        <v>3.2582</v>
      </c>
      <c r="U44" s="66">
        <f t="shared" si="12"/>
        <v>20</v>
      </c>
      <c r="V44" s="65">
        <f>VLOOKUP($A44,'Return Data'!$B$7:$R$2843,17,0)</f>
        <v>4.4058999999999999</v>
      </c>
      <c r="W44" s="66">
        <f t="shared" si="15"/>
        <v>20</v>
      </c>
      <c r="X44" s="65">
        <f>VLOOKUP($A44,'Return Data'!$B$7:$R$2843,14,0)</f>
        <v>5.4134000000000002</v>
      </c>
      <c r="Y44" s="66">
        <f t="shared" si="16"/>
        <v>20</v>
      </c>
      <c r="Z44" s="65">
        <f>VLOOKUP($A44,'Return Data'!$B$7:$R$2843,16,0)</f>
        <v>7.1509999999999998</v>
      </c>
      <c r="AA44" s="67">
        <f t="shared" si="11"/>
        <v>25</v>
      </c>
    </row>
    <row r="45" spans="1:27" x14ac:dyDescent="0.3">
      <c r="A45" s="63" t="s">
        <v>157</v>
      </c>
      <c r="B45" s="64">
        <f>VLOOKUP($A45,'Return Data'!$B$7:$R$2843,3,0)</f>
        <v>44376</v>
      </c>
      <c r="C45" s="65">
        <f>VLOOKUP($A45,'Return Data'!$B$7:$R$2843,4,0)</f>
        <v>43.749600000000001</v>
      </c>
      <c r="D45" s="65">
        <f>VLOOKUP($A45,'Return Data'!$B$7:$R$2843,5,0)</f>
        <v>3.7547000000000001</v>
      </c>
      <c r="E45" s="66">
        <f t="shared" si="0"/>
        <v>18</v>
      </c>
      <c r="F45" s="65">
        <f>VLOOKUP($A45,'Return Data'!$B$7:$R$2843,6,0)</f>
        <v>3.6162999999999998</v>
      </c>
      <c r="G45" s="66">
        <f t="shared" si="1"/>
        <v>20</v>
      </c>
      <c r="H45" s="65">
        <f>VLOOKUP($A45,'Return Data'!$B$7:$R$2843,7,0)</f>
        <v>3.5303</v>
      </c>
      <c r="I45" s="66">
        <f t="shared" si="2"/>
        <v>20</v>
      </c>
      <c r="J45" s="65">
        <f>VLOOKUP($A45,'Return Data'!$B$7:$R$2843,8,0)</f>
        <v>3.4668999999999999</v>
      </c>
      <c r="K45" s="66">
        <f t="shared" si="3"/>
        <v>12</v>
      </c>
      <c r="L45" s="65">
        <f>VLOOKUP($A45,'Return Data'!$B$7:$R$2843,9,0)</f>
        <v>3.3845999999999998</v>
      </c>
      <c r="M45" s="66">
        <f t="shared" si="4"/>
        <v>12</v>
      </c>
      <c r="N45" s="65">
        <f>VLOOKUP($A45,'Return Data'!$B$7:$R$2843,10,0)</f>
        <v>3.3138000000000001</v>
      </c>
      <c r="O45" s="66">
        <f t="shared" si="5"/>
        <v>12</v>
      </c>
      <c r="P45" s="65">
        <f>VLOOKUP($A45,'Return Data'!$B$7:$R$2843,11,0)</f>
        <v>3.3098000000000001</v>
      </c>
      <c r="Q45" s="66">
        <f t="shared" si="6"/>
        <v>13</v>
      </c>
      <c r="R45" s="65">
        <f>VLOOKUP($A45,'Return Data'!$B$7:$R$2843,12,0)</f>
        <v>3.3014999999999999</v>
      </c>
      <c r="S45" s="66">
        <f t="shared" si="7"/>
        <v>10</v>
      </c>
      <c r="T45" s="65">
        <f>VLOOKUP($A45,'Return Data'!$B$7:$R$2843,13,0)</f>
        <v>3.3277999999999999</v>
      </c>
      <c r="U45" s="66">
        <f t="shared" si="12"/>
        <v>9</v>
      </c>
      <c r="V45" s="65">
        <f>VLOOKUP($A45,'Return Data'!$B$7:$R$2843,17,0)</f>
        <v>4.444</v>
      </c>
      <c r="W45" s="66">
        <f t="shared" si="15"/>
        <v>17</v>
      </c>
      <c r="X45" s="65">
        <f>VLOOKUP($A45,'Return Data'!$B$7:$R$2843,14,0)</f>
        <v>5.4763999999999999</v>
      </c>
      <c r="Y45" s="66">
        <f t="shared" si="16"/>
        <v>15</v>
      </c>
      <c r="Z45" s="65">
        <f>VLOOKUP($A45,'Return Data'!$B$7:$R$2843,16,0)</f>
        <v>7.2062999999999997</v>
      </c>
      <c r="AA45" s="67">
        <f t="shared" si="11"/>
        <v>15</v>
      </c>
    </row>
    <row r="46" spans="1:27" x14ac:dyDescent="0.3">
      <c r="A46" s="63" t="s">
        <v>158</v>
      </c>
      <c r="B46" s="64">
        <f>VLOOKUP($A46,'Return Data'!$B$7:$R$2843,3,0)</f>
        <v>44376</v>
      </c>
      <c r="C46" s="65">
        <f>VLOOKUP($A46,'Return Data'!$B$7:$R$2843,4,0)</f>
        <v>3273.8409999999999</v>
      </c>
      <c r="D46" s="65">
        <f>VLOOKUP($A46,'Return Data'!$B$7:$R$2843,5,0)</f>
        <v>3.7498</v>
      </c>
      <c r="E46" s="66">
        <f t="shared" si="0"/>
        <v>19</v>
      </c>
      <c r="F46" s="65">
        <f>VLOOKUP($A46,'Return Data'!$B$7:$R$2843,6,0)</f>
        <v>3.7467999999999999</v>
      </c>
      <c r="G46" s="66">
        <f t="shared" si="1"/>
        <v>6</v>
      </c>
      <c r="H46" s="65">
        <f>VLOOKUP($A46,'Return Data'!$B$7:$R$2843,7,0)</f>
        <v>3.6071</v>
      </c>
      <c r="I46" s="66">
        <f t="shared" si="2"/>
        <v>10</v>
      </c>
      <c r="J46" s="65">
        <f>VLOOKUP($A46,'Return Data'!$B$7:$R$2843,8,0)</f>
        <v>3.4386000000000001</v>
      </c>
      <c r="K46" s="66">
        <f t="shared" si="3"/>
        <v>16</v>
      </c>
      <c r="L46" s="65">
        <f>VLOOKUP($A46,'Return Data'!$B$7:$R$2843,9,0)</f>
        <v>3.3614000000000002</v>
      </c>
      <c r="M46" s="66">
        <f t="shared" si="4"/>
        <v>18</v>
      </c>
      <c r="N46" s="65">
        <f>VLOOKUP($A46,'Return Data'!$B$7:$R$2843,10,0)</f>
        <v>3.2961999999999998</v>
      </c>
      <c r="O46" s="66">
        <f t="shared" si="5"/>
        <v>16</v>
      </c>
      <c r="P46" s="65">
        <f>VLOOKUP($A46,'Return Data'!$B$7:$R$2843,11,0)</f>
        <v>3.2368000000000001</v>
      </c>
      <c r="Q46" s="66">
        <f t="shared" si="6"/>
        <v>26</v>
      </c>
      <c r="R46" s="65">
        <f>VLOOKUP($A46,'Return Data'!$B$7:$R$2843,12,0)</f>
        <v>3.246</v>
      </c>
      <c r="S46" s="66">
        <f t="shared" si="7"/>
        <v>17</v>
      </c>
      <c r="T46" s="65">
        <f>VLOOKUP($A46,'Return Data'!$B$7:$R$2843,13,0)</f>
        <v>3.2787000000000002</v>
      </c>
      <c r="U46" s="66">
        <f t="shared" si="12"/>
        <v>16</v>
      </c>
      <c r="V46" s="65">
        <f>VLOOKUP($A46,'Return Data'!$B$7:$R$2843,17,0)</f>
        <v>4.5082000000000004</v>
      </c>
      <c r="W46" s="66">
        <f t="shared" si="15"/>
        <v>9</v>
      </c>
      <c r="X46" s="65">
        <f>VLOOKUP($A46,'Return Data'!$B$7:$R$2843,14,0)</f>
        <v>5.5095999999999998</v>
      </c>
      <c r="Y46" s="66">
        <f t="shared" si="16"/>
        <v>10</v>
      </c>
      <c r="Z46" s="65">
        <f>VLOOKUP($A46,'Return Data'!$B$7:$R$2843,16,0)</f>
        <v>7.2541000000000002</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44376</v>
      </c>
      <c r="C48" s="65">
        <f>VLOOKUP($A48,'Return Data'!$B$7:$R$2843,4,0)</f>
        <v>1998.24</v>
      </c>
      <c r="D48" s="65">
        <f>VLOOKUP($A48,'Return Data'!$B$7:$R$2843,5,0)</f>
        <v>3.6663999999999999</v>
      </c>
      <c r="E48" s="66">
        <f t="shared" si="0"/>
        <v>29</v>
      </c>
      <c r="F48" s="65">
        <f>VLOOKUP($A48,'Return Data'!$B$7:$R$2843,6,0)</f>
        <v>3.6896</v>
      </c>
      <c r="G48" s="66">
        <f t="shared" si="1"/>
        <v>13</v>
      </c>
      <c r="H48" s="65">
        <f>VLOOKUP($A48,'Return Data'!$B$7:$R$2843,7,0)</f>
        <v>3.5975000000000001</v>
      </c>
      <c r="I48" s="66">
        <f t="shared" si="2"/>
        <v>11</v>
      </c>
      <c r="J48" s="65">
        <f>VLOOKUP($A48,'Return Data'!$B$7:$R$2843,8,0)</f>
        <v>3.4344000000000001</v>
      </c>
      <c r="K48" s="66">
        <f t="shared" si="3"/>
        <v>17</v>
      </c>
      <c r="L48" s="65">
        <f>VLOOKUP($A48,'Return Data'!$B$7:$R$2843,9,0)</f>
        <v>3.3799000000000001</v>
      </c>
      <c r="M48" s="66">
        <f t="shared" si="4"/>
        <v>14</v>
      </c>
      <c r="N48" s="65">
        <f>VLOOKUP($A48,'Return Data'!$B$7:$R$2843,10,0)</f>
        <v>3.3306</v>
      </c>
      <c r="O48" s="66">
        <f t="shared" si="5"/>
        <v>9</v>
      </c>
      <c r="P48" s="65">
        <f>VLOOKUP($A48,'Return Data'!$B$7:$R$2843,11,0)</f>
        <v>3.3052999999999999</v>
      </c>
      <c r="Q48" s="66">
        <f t="shared" si="6"/>
        <v>14</v>
      </c>
      <c r="R48" s="65">
        <f>VLOOKUP($A48,'Return Data'!$B$7:$R$2843,12,0)</f>
        <v>3.2866</v>
      </c>
      <c r="S48" s="66">
        <f t="shared" si="7"/>
        <v>11</v>
      </c>
      <c r="T48" s="65">
        <f>VLOOKUP($A48,'Return Data'!$B$7:$R$2843,13,0)</f>
        <v>3.3056000000000001</v>
      </c>
      <c r="U48" s="66">
        <f t="shared" si="12"/>
        <v>12</v>
      </c>
      <c r="V48" s="65">
        <f>VLOOKUP($A48,'Return Data'!$B$7:$R$2843,17,0)</f>
        <v>4.4915000000000003</v>
      </c>
      <c r="W48" s="66">
        <f t="shared" si="15"/>
        <v>13</v>
      </c>
      <c r="X48" s="65">
        <f>VLOOKUP($A48,'Return Data'!$B$7:$R$2843,14,0)</f>
        <v>4.2087000000000003</v>
      </c>
      <c r="Y48" s="66">
        <f t="shared" si="16"/>
        <v>33</v>
      </c>
      <c r="Z48" s="65">
        <f>VLOOKUP($A48,'Return Data'!$B$7:$R$2843,16,0)</f>
        <v>6.7096</v>
      </c>
      <c r="AA48" s="67">
        <f t="shared" si="11"/>
        <v>31</v>
      </c>
    </row>
    <row r="49" spans="1:27" x14ac:dyDescent="0.3">
      <c r="A49" s="63" t="s">
        <v>161</v>
      </c>
      <c r="B49" s="64">
        <f>VLOOKUP($A49,'Return Data'!$B$7:$R$2843,3,0)</f>
        <v>44376</v>
      </c>
      <c r="C49" s="65">
        <f>VLOOKUP($A49,'Return Data'!$B$7:$R$2843,4,0)</f>
        <v>3397.7631999999999</v>
      </c>
      <c r="D49" s="65">
        <f>VLOOKUP($A49,'Return Data'!$B$7:$R$2843,5,0)</f>
        <v>4.0632000000000001</v>
      </c>
      <c r="E49" s="66">
        <f t="shared" si="0"/>
        <v>8</v>
      </c>
      <c r="F49" s="65">
        <f>VLOOKUP($A49,'Return Data'!$B$7:$R$2843,6,0)</f>
        <v>3.7347999999999999</v>
      </c>
      <c r="G49" s="66">
        <f t="shared" si="1"/>
        <v>10</v>
      </c>
      <c r="H49" s="65">
        <f>VLOOKUP($A49,'Return Data'!$B$7:$R$2843,7,0)</f>
        <v>3.6293000000000002</v>
      </c>
      <c r="I49" s="66">
        <f t="shared" si="2"/>
        <v>7</v>
      </c>
      <c r="J49" s="65">
        <f>VLOOKUP($A49,'Return Data'!$B$7:$R$2843,8,0)</f>
        <v>3.4697</v>
      </c>
      <c r="K49" s="66">
        <f t="shared" si="3"/>
        <v>10</v>
      </c>
      <c r="L49" s="65">
        <f>VLOOKUP($A49,'Return Data'!$B$7:$R$2843,9,0)</f>
        <v>3.3938000000000001</v>
      </c>
      <c r="M49" s="66">
        <f t="shared" si="4"/>
        <v>11</v>
      </c>
      <c r="N49" s="65">
        <f>VLOOKUP($A49,'Return Data'!$B$7:$R$2843,10,0)</f>
        <v>3.3058000000000001</v>
      </c>
      <c r="O49" s="66">
        <f t="shared" si="5"/>
        <v>13</v>
      </c>
      <c r="P49" s="65">
        <f>VLOOKUP($A49,'Return Data'!$B$7:$R$2843,11,0)</f>
        <v>3.2692000000000001</v>
      </c>
      <c r="Q49" s="66">
        <f t="shared" si="6"/>
        <v>19</v>
      </c>
      <c r="R49" s="65">
        <f>VLOOKUP($A49,'Return Data'!$B$7:$R$2843,12,0)</f>
        <v>3.2625000000000002</v>
      </c>
      <c r="S49" s="66">
        <f t="shared" si="7"/>
        <v>13</v>
      </c>
      <c r="T49" s="65">
        <f>VLOOKUP($A49,'Return Data'!$B$7:$R$2843,13,0)</f>
        <v>3.2854999999999999</v>
      </c>
      <c r="U49" s="66">
        <f t="shared" si="12"/>
        <v>15</v>
      </c>
      <c r="V49" s="65">
        <f>VLOOKUP($A49,'Return Data'!$B$7:$R$2843,17,0)</f>
        <v>4.4359000000000002</v>
      </c>
      <c r="W49" s="66">
        <f t="shared" si="15"/>
        <v>18</v>
      </c>
      <c r="X49" s="65">
        <f>VLOOKUP($A49,'Return Data'!$B$7:$R$2843,14,0)</f>
        <v>5.4722999999999997</v>
      </c>
      <c r="Y49" s="66">
        <f t="shared" si="16"/>
        <v>16</v>
      </c>
      <c r="Z49" s="65">
        <f>VLOOKUP($A49,'Return Data'!$B$7:$R$2843,16,0)</f>
        <v>7.1856999999999998</v>
      </c>
      <c r="AA49" s="67">
        <f t="shared" si="11"/>
        <v>20</v>
      </c>
    </row>
    <row r="50" spans="1:27" x14ac:dyDescent="0.3">
      <c r="A50" s="63" t="s">
        <v>162</v>
      </c>
      <c r="B50" s="64">
        <f>VLOOKUP($A50,'Return Data'!$B$7:$R$2843,3,0)</f>
        <v>44376</v>
      </c>
      <c r="C50" s="65">
        <f>VLOOKUP($A50,'Return Data'!$B$7:$R$2843,4,0)</f>
        <v>1120.2797</v>
      </c>
      <c r="D50" s="65">
        <f>VLOOKUP($A50,'Return Data'!$B$7:$R$2843,5,0)</f>
        <v>2.9097</v>
      </c>
      <c r="E50" s="66">
        <f t="shared" si="0"/>
        <v>42</v>
      </c>
      <c r="F50" s="65">
        <f>VLOOKUP($A50,'Return Data'!$B$7:$R$2843,6,0)</f>
        <v>2.9422000000000001</v>
      </c>
      <c r="G50" s="66">
        <f t="shared" si="1"/>
        <v>42</v>
      </c>
      <c r="H50" s="65">
        <f>VLOOKUP($A50,'Return Data'!$B$7:$R$2843,7,0)</f>
        <v>2.9470000000000001</v>
      </c>
      <c r="I50" s="66">
        <f t="shared" si="2"/>
        <v>41</v>
      </c>
      <c r="J50" s="65">
        <f>VLOOKUP($A50,'Return Data'!$B$7:$R$2843,8,0)</f>
        <v>2.9561000000000002</v>
      </c>
      <c r="K50" s="66">
        <f t="shared" si="3"/>
        <v>41</v>
      </c>
      <c r="L50" s="65">
        <f>VLOOKUP($A50,'Return Data'!$B$7:$R$2843,9,0)</f>
        <v>2.9453</v>
      </c>
      <c r="M50" s="66">
        <f t="shared" si="4"/>
        <v>40</v>
      </c>
      <c r="N50" s="65">
        <f>VLOOKUP($A50,'Return Data'!$B$7:$R$2843,10,0)</f>
        <v>3.0171000000000001</v>
      </c>
      <c r="O50" s="66">
        <f t="shared" si="5"/>
        <v>35</v>
      </c>
      <c r="P50" s="65">
        <f>VLOOKUP($A50,'Return Data'!$B$7:$R$2843,11,0)</f>
        <v>3.016</v>
      </c>
      <c r="Q50" s="66">
        <f t="shared" si="6"/>
        <v>39</v>
      </c>
      <c r="R50" s="65">
        <f>VLOOKUP($A50,'Return Data'!$B$7:$R$2843,12,0)</f>
        <v>3.0308999999999999</v>
      </c>
      <c r="S50" s="66">
        <f t="shared" si="7"/>
        <v>38</v>
      </c>
      <c r="T50" s="65">
        <f>VLOOKUP($A50,'Return Data'!$B$7:$R$2843,13,0)</f>
        <v>3.0156999999999998</v>
      </c>
      <c r="U50" s="66">
        <f t="shared" si="12"/>
        <v>36</v>
      </c>
      <c r="V50" s="65"/>
      <c r="W50" s="66"/>
      <c r="X50" s="65"/>
      <c r="Y50" s="66"/>
      <c r="Z50" s="65">
        <f>VLOOKUP($A50,'Return Data'!$B$7:$R$2843,16,0)</f>
        <v>4.7306999999999997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3.7119883720930233</v>
      </c>
      <c r="E52" s="74"/>
      <c r="F52" s="75">
        <f>AVERAGE(F8:F50)</f>
        <v>3.4621093023255822</v>
      </c>
      <c r="G52" s="74"/>
      <c r="H52" s="75">
        <f>AVERAGE(H8:H50)</f>
        <v>3.4018418604651171</v>
      </c>
      <c r="I52" s="74"/>
      <c r="J52" s="75">
        <f>AVERAGE(J8:J50)</f>
        <v>3.3067534883720926</v>
      </c>
      <c r="K52" s="74"/>
      <c r="L52" s="75">
        <f>AVERAGE(L8:L50)</f>
        <v>3.2200162790697671</v>
      </c>
      <c r="M52" s="74"/>
      <c r="N52" s="75">
        <f>AVERAGE(N8:N50)</f>
        <v>3.1715860465116279</v>
      </c>
      <c r="O52" s="74"/>
      <c r="P52" s="75">
        <f>AVERAGE(P8:P50)</f>
        <v>3.1835069767441855</v>
      </c>
      <c r="Q52" s="74"/>
      <c r="R52" s="75">
        <f>AVERAGE(R8:R50)</f>
        <v>3.1663302325581388</v>
      </c>
      <c r="S52" s="74"/>
      <c r="T52" s="75">
        <f>AVERAGE(T8:T50)</f>
        <v>3.192392307692308</v>
      </c>
      <c r="U52" s="74"/>
      <c r="V52" s="75">
        <f>AVERAGE(V8:V50)</f>
        <v>4.2827527777777767</v>
      </c>
      <c r="W52" s="74"/>
      <c r="X52" s="75">
        <f>AVERAGE(X8:X50)</f>
        <v>5.150397142857142</v>
      </c>
      <c r="Y52" s="74"/>
      <c r="Z52" s="75">
        <f>AVERAGE(Z8:Z50)</f>
        <v>6.3623604651162804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5.4621000000000004</v>
      </c>
      <c r="E54" s="78"/>
      <c r="F54" s="79">
        <f>MAX(F8:F50)</f>
        <v>4.5530999999999997</v>
      </c>
      <c r="G54" s="78"/>
      <c r="H54" s="79">
        <f>MAX(H8:H50)</f>
        <v>4.2952000000000004</v>
      </c>
      <c r="I54" s="78"/>
      <c r="J54" s="79">
        <f>MAX(J8:J50)</f>
        <v>4.0053000000000001</v>
      </c>
      <c r="K54" s="78"/>
      <c r="L54" s="79">
        <f>MAX(L8:L50)</f>
        <v>3.9693999999999998</v>
      </c>
      <c r="M54" s="78"/>
      <c r="N54" s="79">
        <f>MAX(N8:N50)</f>
        <v>4.4939</v>
      </c>
      <c r="O54" s="78"/>
      <c r="P54" s="79">
        <f>MAX(P8:P50)</f>
        <v>4.4775</v>
      </c>
      <c r="Q54" s="78"/>
      <c r="R54" s="79">
        <f>MAX(R8:R50)</f>
        <v>4.6542000000000003</v>
      </c>
      <c r="S54" s="78"/>
      <c r="T54" s="79">
        <f>MAX(T8:T50)</f>
        <v>4.7465999999999999</v>
      </c>
      <c r="U54" s="78"/>
      <c r="V54" s="79">
        <f>MAX(V8:V50)</f>
        <v>5.5523999999999996</v>
      </c>
      <c r="W54" s="78"/>
      <c r="X54" s="79">
        <f>MAX(X8:X50)</f>
        <v>6.3002000000000002</v>
      </c>
      <c r="Y54" s="78"/>
      <c r="Z54" s="79">
        <f>MAX(Z8:Z50)</f>
        <v>7.7088000000000001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44376</v>
      </c>
      <c r="C8" s="65">
        <f>VLOOKUP($A8,'Return Data'!$B$7:$R$2843,4,0)</f>
        <v>331.8972</v>
      </c>
      <c r="D8" s="65">
        <f>VLOOKUP($A8,'Return Data'!$B$7:$R$2843,5,0)</f>
        <v>3.6295000000000002</v>
      </c>
      <c r="E8" s="66">
        <f t="shared" ref="E8:E45" si="0">RANK(D8,D$8:D$45,0)</f>
        <v>16</v>
      </c>
      <c r="F8" s="65">
        <f>VLOOKUP($A8,'Return Data'!$B$7:$R$2843,6,0)</f>
        <v>3.6301999999999999</v>
      </c>
      <c r="G8" s="66">
        <f t="shared" ref="G8:G45" si="1">RANK(F8,F$8:F$45,0)</f>
        <v>8</v>
      </c>
      <c r="H8" s="65">
        <f>VLOOKUP($A8,'Return Data'!$B$7:$R$2843,7,0)</f>
        <v>3.5074000000000001</v>
      </c>
      <c r="I8" s="66">
        <f t="shared" ref="I8:I45" si="2">RANK(H8,H$8:H$45,0)</f>
        <v>8</v>
      </c>
      <c r="J8" s="65">
        <f>VLOOKUP($A8,'Return Data'!$B$7:$R$2843,8,0)</f>
        <v>3.3639999999999999</v>
      </c>
      <c r="K8" s="66">
        <f t="shared" ref="K8:K45" si="3">RANK(J8,J$8:J$45,0)</f>
        <v>12</v>
      </c>
      <c r="L8" s="65">
        <f>VLOOKUP($A8,'Return Data'!$B$7:$R$2843,9,0)</f>
        <v>3.3052999999999999</v>
      </c>
      <c r="M8" s="66">
        <f t="shared" ref="M8:M45" si="4">RANK(L8,L$8:L$45,0)</f>
        <v>9</v>
      </c>
      <c r="N8" s="65">
        <f>VLOOKUP($A8,'Return Data'!$B$7:$R$2843,10,0)</f>
        <v>3.2096</v>
      </c>
      <c r="O8" s="66">
        <f t="shared" ref="O8:O45" si="5">RANK(N8,N$8:N$45,0)</f>
        <v>13</v>
      </c>
      <c r="P8" s="65">
        <f>VLOOKUP($A8,'Return Data'!$B$7:$R$2843,11,0)</f>
        <v>3.1657000000000002</v>
      </c>
      <c r="Q8" s="66">
        <f t="shared" ref="Q8:Q45" si="6">RANK(P8,P$8:P$45,0)</f>
        <v>17</v>
      </c>
      <c r="R8" s="65">
        <f>VLOOKUP($A8,'Return Data'!$B$7:$R$2843,12,0)</f>
        <v>3.1526999999999998</v>
      </c>
      <c r="S8" s="66">
        <f t="shared" ref="S8:S45" si="7">RANK(R8,R$8:R$45,0)</f>
        <v>16</v>
      </c>
      <c r="T8" s="65">
        <f>VLOOKUP($A8,'Return Data'!$B$7:$R$2843,13,0)</f>
        <v>3.2038000000000002</v>
      </c>
      <c r="U8" s="66">
        <f t="shared" ref="U8:U45" si="8">RANK(T8,T$8:T$45,0)</f>
        <v>9</v>
      </c>
      <c r="V8" s="65">
        <f>VLOOKUP($A8,'Return Data'!$B$7:$R$2843,17,0)</f>
        <v>4.4382999999999999</v>
      </c>
      <c r="W8" s="66">
        <f t="shared" ref="W8:W23" si="9">RANK(V8,V$8:V$45,0)</f>
        <v>4</v>
      </c>
      <c r="X8" s="65">
        <f>VLOOKUP($A8,'Return Data'!$B$7:$R$2843,14,0)</f>
        <v>5.4442000000000004</v>
      </c>
      <c r="Y8" s="66">
        <f t="shared" ref="Y8:Y23" si="10">RANK(X8,X$8:X$45,0)</f>
        <v>4</v>
      </c>
      <c r="Z8" s="65">
        <f>VLOOKUP($A8,'Return Data'!$B$7:$R$2843,16,0)</f>
        <v>7.1969000000000003</v>
      </c>
      <c r="AA8" s="67">
        <f t="shared" ref="AA8:AA45" si="11">RANK(Z8,Z$8:Z$45,0)</f>
        <v>16</v>
      </c>
    </row>
    <row r="9" spans="1:27" x14ac:dyDescent="0.3">
      <c r="A9" s="63" t="s">
        <v>228</v>
      </c>
      <c r="B9" s="64">
        <f>VLOOKUP($A9,'Return Data'!$B$7:$R$2843,3,0)</f>
        <v>44376</v>
      </c>
      <c r="C9" s="65">
        <f>VLOOKUP($A9,'Return Data'!$B$7:$R$2843,4,0)</f>
        <v>2290.5873000000001</v>
      </c>
      <c r="D9" s="65">
        <f>VLOOKUP($A9,'Return Data'!$B$7:$R$2843,5,0)</f>
        <v>3.6271</v>
      </c>
      <c r="E9" s="66">
        <f t="shared" si="0"/>
        <v>17</v>
      </c>
      <c r="F9" s="65">
        <f>VLOOKUP($A9,'Return Data'!$B$7:$R$2843,6,0)</f>
        <v>3.5859000000000001</v>
      </c>
      <c r="G9" s="66">
        <f t="shared" si="1"/>
        <v>13</v>
      </c>
      <c r="H9" s="65">
        <f>VLOOKUP($A9,'Return Data'!$B$7:$R$2843,7,0)</f>
        <v>3.4260000000000002</v>
      </c>
      <c r="I9" s="66">
        <f t="shared" si="2"/>
        <v>18</v>
      </c>
      <c r="J9" s="65">
        <f>VLOOKUP($A9,'Return Data'!$B$7:$R$2843,8,0)</f>
        <v>3.3519999999999999</v>
      </c>
      <c r="K9" s="66">
        <f t="shared" si="3"/>
        <v>14</v>
      </c>
      <c r="L9" s="65">
        <f>VLOOKUP($A9,'Return Data'!$B$7:$R$2843,9,0)</f>
        <v>3.3083999999999998</v>
      </c>
      <c r="M9" s="66">
        <f t="shared" si="4"/>
        <v>8</v>
      </c>
      <c r="N9" s="65">
        <f>VLOOKUP($A9,'Return Data'!$B$7:$R$2843,10,0)</f>
        <v>3.2050999999999998</v>
      </c>
      <c r="O9" s="66">
        <f t="shared" si="5"/>
        <v>15</v>
      </c>
      <c r="P9" s="65">
        <f>VLOOKUP($A9,'Return Data'!$B$7:$R$2843,11,0)</f>
        <v>3.1797</v>
      </c>
      <c r="Q9" s="66">
        <f t="shared" si="6"/>
        <v>15</v>
      </c>
      <c r="R9" s="65">
        <f>VLOOKUP($A9,'Return Data'!$B$7:$R$2843,12,0)</f>
        <v>3.1698</v>
      </c>
      <c r="S9" s="66">
        <f t="shared" si="7"/>
        <v>10</v>
      </c>
      <c r="T9" s="65">
        <f>VLOOKUP($A9,'Return Data'!$B$7:$R$2843,13,0)</f>
        <v>3.2014999999999998</v>
      </c>
      <c r="U9" s="66">
        <f t="shared" si="8"/>
        <v>11</v>
      </c>
      <c r="V9" s="65">
        <f>VLOOKUP($A9,'Return Data'!$B$7:$R$2843,17,0)</f>
        <v>4.4085000000000001</v>
      </c>
      <c r="W9" s="66">
        <f t="shared" si="9"/>
        <v>5</v>
      </c>
      <c r="X9" s="65">
        <f>VLOOKUP($A9,'Return Data'!$B$7:$R$2843,14,0)</f>
        <v>5.4295</v>
      </c>
      <c r="Y9" s="66">
        <f t="shared" si="10"/>
        <v>7</v>
      </c>
      <c r="Z9" s="65">
        <f>VLOOKUP($A9,'Return Data'!$B$7:$R$2843,16,0)</f>
        <v>7.3220999999999998</v>
      </c>
      <c r="AA9" s="67">
        <f t="shared" si="11"/>
        <v>9</v>
      </c>
    </row>
    <row r="10" spans="1:27" x14ac:dyDescent="0.3">
      <c r="A10" s="63" t="s">
        <v>229</v>
      </c>
      <c r="B10" s="64">
        <f>VLOOKUP($A10,'Return Data'!$B$7:$R$2843,3,0)</f>
        <v>44376</v>
      </c>
      <c r="C10" s="65">
        <f>VLOOKUP($A10,'Return Data'!$B$7:$R$2843,4,0)</f>
        <v>2369.5223999999998</v>
      </c>
      <c r="D10" s="65">
        <f>VLOOKUP($A10,'Return Data'!$B$7:$R$2843,5,0)</f>
        <v>3.2505000000000002</v>
      </c>
      <c r="E10" s="66">
        <f t="shared" si="0"/>
        <v>34</v>
      </c>
      <c r="F10" s="65">
        <f>VLOOKUP($A10,'Return Data'!$B$7:$R$2843,6,0)</f>
        <v>3.4750999999999999</v>
      </c>
      <c r="G10" s="66">
        <f t="shared" si="1"/>
        <v>21</v>
      </c>
      <c r="H10" s="65">
        <f>VLOOKUP($A10,'Return Data'!$B$7:$R$2843,7,0)</f>
        <v>3.3927999999999998</v>
      </c>
      <c r="I10" s="66">
        <f t="shared" si="2"/>
        <v>22</v>
      </c>
      <c r="J10" s="65">
        <f>VLOOKUP($A10,'Return Data'!$B$7:$R$2843,8,0)</f>
        <v>3.4014000000000002</v>
      </c>
      <c r="K10" s="66">
        <f t="shared" si="3"/>
        <v>4</v>
      </c>
      <c r="L10" s="65">
        <f>VLOOKUP($A10,'Return Data'!$B$7:$R$2843,9,0)</f>
        <v>3.3226</v>
      </c>
      <c r="M10" s="66">
        <f t="shared" si="4"/>
        <v>7</v>
      </c>
      <c r="N10" s="65">
        <f>VLOOKUP($A10,'Return Data'!$B$7:$R$2843,10,0)</f>
        <v>3.2507999999999999</v>
      </c>
      <c r="O10" s="66">
        <f t="shared" si="5"/>
        <v>7</v>
      </c>
      <c r="P10" s="65">
        <f>VLOOKUP($A10,'Return Data'!$B$7:$R$2843,11,0)</f>
        <v>3.2387999999999999</v>
      </c>
      <c r="Q10" s="66">
        <f t="shared" si="6"/>
        <v>6</v>
      </c>
      <c r="R10" s="65">
        <f>VLOOKUP($A10,'Return Data'!$B$7:$R$2843,12,0)</f>
        <v>3.2035</v>
      </c>
      <c r="S10" s="66">
        <f t="shared" si="7"/>
        <v>7</v>
      </c>
      <c r="T10" s="65">
        <f>VLOOKUP($A10,'Return Data'!$B$7:$R$2843,13,0)</f>
        <v>3.2105999999999999</v>
      </c>
      <c r="U10" s="66">
        <f t="shared" si="8"/>
        <v>7</v>
      </c>
      <c r="V10" s="65">
        <f>VLOOKUP($A10,'Return Data'!$B$7:$R$2843,17,0)</f>
        <v>4.3497000000000003</v>
      </c>
      <c r="W10" s="66">
        <f t="shared" si="9"/>
        <v>15</v>
      </c>
      <c r="X10" s="65">
        <f>VLOOKUP($A10,'Return Data'!$B$7:$R$2843,14,0)</f>
        <v>5.3884999999999996</v>
      </c>
      <c r="Y10" s="66">
        <f t="shared" si="10"/>
        <v>13</v>
      </c>
      <c r="Z10" s="65">
        <f>VLOOKUP($A10,'Return Data'!$B$7:$R$2843,16,0)</f>
        <v>7.2031999999999998</v>
      </c>
      <c r="AA10" s="67">
        <f t="shared" si="11"/>
        <v>15</v>
      </c>
    </row>
    <row r="11" spans="1:27" x14ac:dyDescent="0.3">
      <c r="A11" s="63" t="s">
        <v>230</v>
      </c>
      <c r="B11" s="64">
        <f>VLOOKUP($A11,'Return Data'!$B$7:$R$2843,3,0)</f>
        <v>44376</v>
      </c>
      <c r="C11" s="65">
        <f>VLOOKUP($A11,'Return Data'!$B$7:$R$2843,4,0)</f>
        <v>3166.4378000000002</v>
      </c>
      <c r="D11" s="65">
        <f>VLOOKUP($A11,'Return Data'!$B$7:$R$2843,5,0)</f>
        <v>3.5011000000000001</v>
      </c>
      <c r="E11" s="66">
        <f t="shared" si="0"/>
        <v>27</v>
      </c>
      <c r="F11" s="65">
        <f>VLOOKUP($A11,'Return Data'!$B$7:$R$2843,6,0)</f>
        <v>3.4847999999999999</v>
      </c>
      <c r="G11" s="66">
        <f t="shared" si="1"/>
        <v>19</v>
      </c>
      <c r="H11" s="65">
        <f>VLOOKUP($A11,'Return Data'!$B$7:$R$2843,7,0)</f>
        <v>3.4967000000000001</v>
      </c>
      <c r="I11" s="66">
        <f t="shared" si="2"/>
        <v>12</v>
      </c>
      <c r="J11" s="65">
        <f>VLOOKUP($A11,'Return Data'!$B$7:$R$2843,8,0)</f>
        <v>3.3733</v>
      </c>
      <c r="K11" s="66">
        <f t="shared" si="3"/>
        <v>9</v>
      </c>
      <c r="L11" s="65">
        <f>VLOOKUP($A11,'Return Data'!$B$7:$R$2843,9,0)</f>
        <v>3.3481000000000001</v>
      </c>
      <c r="M11" s="66">
        <f t="shared" si="4"/>
        <v>5</v>
      </c>
      <c r="N11" s="65">
        <f>VLOOKUP($A11,'Return Data'!$B$7:$R$2843,10,0)</f>
        <v>3.2696000000000001</v>
      </c>
      <c r="O11" s="66">
        <f t="shared" si="5"/>
        <v>6</v>
      </c>
      <c r="P11" s="65">
        <f>VLOOKUP($A11,'Return Data'!$B$7:$R$2843,11,0)</f>
        <v>3.2652999999999999</v>
      </c>
      <c r="Q11" s="66">
        <f t="shared" si="6"/>
        <v>3</v>
      </c>
      <c r="R11" s="65">
        <f>VLOOKUP($A11,'Return Data'!$B$7:$R$2843,12,0)</f>
        <v>3.2349999999999999</v>
      </c>
      <c r="S11" s="66">
        <f t="shared" si="7"/>
        <v>5</v>
      </c>
      <c r="T11" s="65">
        <f>VLOOKUP($A11,'Return Data'!$B$7:$R$2843,13,0)</f>
        <v>3.2414000000000001</v>
      </c>
      <c r="U11" s="66">
        <f t="shared" si="8"/>
        <v>5</v>
      </c>
      <c r="V11" s="65">
        <f>VLOOKUP($A11,'Return Data'!$B$7:$R$2843,17,0)</f>
        <v>4.3864000000000001</v>
      </c>
      <c r="W11" s="66">
        <f t="shared" si="9"/>
        <v>8</v>
      </c>
      <c r="X11" s="65">
        <f>VLOOKUP($A11,'Return Data'!$B$7:$R$2843,14,0)</f>
        <v>5.4051</v>
      </c>
      <c r="Y11" s="66">
        <f t="shared" si="10"/>
        <v>8</v>
      </c>
      <c r="Z11" s="65">
        <f>VLOOKUP($A11,'Return Data'!$B$7:$R$2843,16,0)</f>
        <v>7.0872000000000002</v>
      </c>
      <c r="AA11" s="67">
        <f t="shared" si="11"/>
        <v>18</v>
      </c>
    </row>
    <row r="12" spans="1:27" x14ac:dyDescent="0.3">
      <c r="A12" s="63" t="s">
        <v>231</v>
      </c>
      <c r="B12" s="64">
        <f>VLOOKUP($A12,'Return Data'!$B$7:$R$2843,3,0)</f>
        <v>44376</v>
      </c>
      <c r="C12" s="65">
        <f>VLOOKUP($A12,'Return Data'!$B$7:$R$2843,4,0)</f>
        <v>2367.1617000000001</v>
      </c>
      <c r="D12" s="65">
        <f>VLOOKUP($A12,'Return Data'!$B$7:$R$2843,5,0)</f>
        <v>3.7997000000000001</v>
      </c>
      <c r="E12" s="66">
        <f t="shared" si="0"/>
        <v>11</v>
      </c>
      <c r="F12" s="65">
        <f>VLOOKUP($A12,'Return Data'!$B$7:$R$2843,6,0)</f>
        <v>3.4796</v>
      </c>
      <c r="G12" s="66">
        <f t="shared" si="1"/>
        <v>20</v>
      </c>
      <c r="H12" s="65">
        <f>VLOOKUP($A12,'Return Data'!$B$7:$R$2843,7,0)</f>
        <v>3.4283999999999999</v>
      </c>
      <c r="I12" s="66">
        <f t="shared" si="2"/>
        <v>16</v>
      </c>
      <c r="J12" s="65">
        <f>VLOOKUP($A12,'Return Data'!$B$7:$R$2843,8,0)</f>
        <v>3.3106</v>
      </c>
      <c r="K12" s="66">
        <f t="shared" si="3"/>
        <v>21</v>
      </c>
      <c r="L12" s="65">
        <f>VLOOKUP($A12,'Return Data'!$B$7:$R$2843,9,0)</f>
        <v>3.2336</v>
      </c>
      <c r="M12" s="66">
        <f t="shared" si="4"/>
        <v>26</v>
      </c>
      <c r="N12" s="65">
        <f>VLOOKUP($A12,'Return Data'!$B$7:$R$2843,10,0)</f>
        <v>3.1676000000000002</v>
      </c>
      <c r="O12" s="66">
        <f t="shared" si="5"/>
        <v>25</v>
      </c>
      <c r="P12" s="65">
        <f>VLOOKUP($A12,'Return Data'!$B$7:$R$2843,11,0)</f>
        <v>3.1530999999999998</v>
      </c>
      <c r="Q12" s="66">
        <f t="shared" si="6"/>
        <v>21</v>
      </c>
      <c r="R12" s="65">
        <f>VLOOKUP($A12,'Return Data'!$B$7:$R$2843,12,0)</f>
        <v>3.1440999999999999</v>
      </c>
      <c r="S12" s="66">
        <f t="shared" si="7"/>
        <v>20</v>
      </c>
      <c r="T12" s="65">
        <f>VLOOKUP($A12,'Return Data'!$B$7:$R$2843,13,0)</f>
        <v>3.1444000000000001</v>
      </c>
      <c r="U12" s="66">
        <f t="shared" si="8"/>
        <v>24</v>
      </c>
      <c r="V12" s="65">
        <f>VLOOKUP($A12,'Return Data'!$B$7:$R$2843,17,0)</f>
        <v>4.2504</v>
      </c>
      <c r="W12" s="66">
        <f t="shared" si="9"/>
        <v>24</v>
      </c>
      <c r="X12" s="65">
        <f>VLOOKUP($A12,'Return Data'!$B$7:$R$2843,14,0)</f>
        <v>5.2877000000000001</v>
      </c>
      <c r="Y12" s="66">
        <f t="shared" si="10"/>
        <v>24</v>
      </c>
      <c r="Z12" s="65">
        <f>VLOOKUP($A12,'Return Data'!$B$7:$R$2843,16,0)</f>
        <v>6.8739999999999997</v>
      </c>
      <c r="AA12" s="67">
        <f t="shared" si="11"/>
        <v>27</v>
      </c>
    </row>
    <row r="13" spans="1:27" x14ac:dyDescent="0.3">
      <c r="A13" s="63" t="s">
        <v>232</v>
      </c>
      <c r="B13" s="64">
        <f>VLOOKUP($A13,'Return Data'!$B$7:$R$2843,3,0)</f>
        <v>44376</v>
      </c>
      <c r="C13" s="65">
        <f>VLOOKUP($A13,'Return Data'!$B$7:$R$2843,4,0)</f>
        <v>2478.4407000000001</v>
      </c>
      <c r="D13" s="65">
        <f>VLOOKUP($A13,'Return Data'!$B$7:$R$2843,5,0)</f>
        <v>3.2991000000000001</v>
      </c>
      <c r="E13" s="66">
        <f t="shared" si="0"/>
        <v>33</v>
      </c>
      <c r="F13" s="65">
        <f>VLOOKUP($A13,'Return Data'!$B$7:$R$2843,6,0)</f>
        <v>3.2412999999999998</v>
      </c>
      <c r="G13" s="66">
        <f t="shared" si="1"/>
        <v>31</v>
      </c>
      <c r="H13" s="65">
        <f>VLOOKUP($A13,'Return Data'!$B$7:$R$2843,7,0)</f>
        <v>3.2921</v>
      </c>
      <c r="I13" s="66">
        <f t="shared" si="2"/>
        <v>31</v>
      </c>
      <c r="J13" s="65">
        <f>VLOOKUP($A13,'Return Data'!$B$7:$R$2843,8,0)</f>
        <v>3.2669000000000001</v>
      </c>
      <c r="K13" s="66">
        <f t="shared" si="3"/>
        <v>28</v>
      </c>
      <c r="L13" s="65">
        <f>VLOOKUP($A13,'Return Data'!$B$7:$R$2843,9,0)</f>
        <v>3.2075999999999998</v>
      </c>
      <c r="M13" s="66">
        <f t="shared" si="4"/>
        <v>28</v>
      </c>
      <c r="N13" s="65">
        <f>VLOOKUP($A13,'Return Data'!$B$7:$R$2843,10,0)</f>
        <v>3.1808999999999998</v>
      </c>
      <c r="O13" s="66">
        <f t="shared" si="5"/>
        <v>21</v>
      </c>
      <c r="P13" s="65">
        <f>VLOOKUP($A13,'Return Data'!$B$7:$R$2843,11,0)</f>
        <v>3.1423000000000001</v>
      </c>
      <c r="Q13" s="66">
        <f t="shared" si="6"/>
        <v>23</v>
      </c>
      <c r="R13" s="65">
        <f>VLOOKUP($A13,'Return Data'!$B$7:$R$2843,12,0)</f>
        <v>3.1246</v>
      </c>
      <c r="S13" s="66">
        <f t="shared" si="7"/>
        <v>26</v>
      </c>
      <c r="T13" s="65">
        <f>VLOOKUP($A13,'Return Data'!$B$7:$R$2843,13,0)</f>
        <v>3.137</v>
      </c>
      <c r="U13" s="66">
        <f t="shared" si="8"/>
        <v>26</v>
      </c>
      <c r="V13" s="65">
        <f>VLOOKUP($A13,'Return Data'!$B$7:$R$2843,17,0)</f>
        <v>4.0185000000000004</v>
      </c>
      <c r="W13" s="66">
        <f t="shared" si="9"/>
        <v>30</v>
      </c>
      <c r="X13" s="65">
        <f>VLOOKUP($A13,'Return Data'!$B$7:$R$2843,14,0)</f>
        <v>5.109</v>
      </c>
      <c r="Y13" s="66">
        <f t="shared" si="10"/>
        <v>28</v>
      </c>
      <c r="Z13" s="65">
        <f>VLOOKUP($A13,'Return Data'!$B$7:$R$2843,16,0)</f>
        <v>7.2159000000000004</v>
      </c>
      <c r="AA13" s="67">
        <f t="shared" si="11"/>
        <v>14</v>
      </c>
    </row>
    <row r="14" spans="1:27" x14ac:dyDescent="0.3">
      <c r="A14" s="63" t="s">
        <v>233</v>
      </c>
      <c r="B14" s="64">
        <f>VLOOKUP($A14,'Return Data'!$B$7:$R$2843,3,0)</f>
        <v>44376</v>
      </c>
      <c r="C14" s="65">
        <f>VLOOKUP($A14,'Return Data'!$B$7:$R$2843,4,0)</f>
        <v>2942.6354000000001</v>
      </c>
      <c r="D14" s="65">
        <f>VLOOKUP($A14,'Return Data'!$B$7:$R$2843,5,0)</f>
        <v>4.1421000000000001</v>
      </c>
      <c r="E14" s="66">
        <f t="shared" si="0"/>
        <v>5</v>
      </c>
      <c r="F14" s="65">
        <f>VLOOKUP($A14,'Return Data'!$B$7:$R$2843,6,0)</f>
        <v>3.6225999999999998</v>
      </c>
      <c r="G14" s="66">
        <f t="shared" si="1"/>
        <v>9</v>
      </c>
      <c r="H14" s="65">
        <f>VLOOKUP($A14,'Return Data'!$B$7:$R$2843,7,0)</f>
        <v>3.4973999999999998</v>
      </c>
      <c r="I14" s="66">
        <f t="shared" si="2"/>
        <v>10</v>
      </c>
      <c r="J14" s="65">
        <f>VLOOKUP($A14,'Return Data'!$B$7:$R$2843,8,0)</f>
        <v>3.3426999999999998</v>
      </c>
      <c r="K14" s="66">
        <f t="shared" si="3"/>
        <v>15</v>
      </c>
      <c r="L14" s="65">
        <f>VLOOKUP($A14,'Return Data'!$B$7:$R$2843,9,0)</f>
        <v>3.2759</v>
      </c>
      <c r="M14" s="66">
        <f t="shared" si="4"/>
        <v>17</v>
      </c>
      <c r="N14" s="65">
        <f>VLOOKUP($A14,'Return Data'!$B$7:$R$2843,10,0)</f>
        <v>3.2035999999999998</v>
      </c>
      <c r="O14" s="66">
        <f t="shared" si="5"/>
        <v>16</v>
      </c>
      <c r="P14" s="65">
        <f>VLOOKUP($A14,'Return Data'!$B$7:$R$2843,11,0)</f>
        <v>3.1739000000000002</v>
      </c>
      <c r="Q14" s="66">
        <f t="shared" si="6"/>
        <v>16</v>
      </c>
      <c r="R14" s="65">
        <f>VLOOKUP($A14,'Return Data'!$B$7:$R$2843,12,0)</f>
        <v>3.1564999999999999</v>
      </c>
      <c r="S14" s="66">
        <f t="shared" si="7"/>
        <v>14</v>
      </c>
      <c r="T14" s="65">
        <f>VLOOKUP($A14,'Return Data'!$B$7:$R$2843,13,0)</f>
        <v>3.1724000000000001</v>
      </c>
      <c r="U14" s="66">
        <f t="shared" si="8"/>
        <v>18</v>
      </c>
      <c r="V14" s="65">
        <f>VLOOKUP($A14,'Return Data'!$B$7:$R$2843,17,0)</f>
        <v>4.3163999999999998</v>
      </c>
      <c r="W14" s="66">
        <f t="shared" si="9"/>
        <v>20</v>
      </c>
      <c r="X14" s="65">
        <f>VLOOKUP($A14,'Return Data'!$B$7:$R$2843,14,0)</f>
        <v>5.3411</v>
      </c>
      <c r="Y14" s="66">
        <f t="shared" si="10"/>
        <v>19</v>
      </c>
      <c r="Z14" s="65">
        <f>VLOOKUP($A14,'Return Data'!$B$7:$R$2843,16,0)</f>
        <v>7.1584000000000003</v>
      </c>
      <c r="AA14" s="67">
        <f t="shared" si="11"/>
        <v>17</v>
      </c>
    </row>
    <row r="15" spans="1:27" x14ac:dyDescent="0.3">
      <c r="A15" s="63" t="s">
        <v>234</v>
      </c>
      <c r="B15" s="64">
        <f>VLOOKUP($A15,'Return Data'!$B$7:$R$2843,3,0)</f>
        <v>44376</v>
      </c>
      <c r="C15" s="65">
        <f>VLOOKUP($A15,'Return Data'!$B$7:$R$2843,4,0)</f>
        <v>2644.2166000000002</v>
      </c>
      <c r="D15" s="65">
        <f>VLOOKUP($A15,'Return Data'!$B$7:$R$2843,5,0)</f>
        <v>3.5783</v>
      </c>
      <c r="E15" s="66">
        <f t="shared" si="0"/>
        <v>24</v>
      </c>
      <c r="F15" s="65">
        <f>VLOOKUP($A15,'Return Data'!$B$7:$R$2843,6,0)</f>
        <v>3.5375000000000001</v>
      </c>
      <c r="G15" s="66">
        <f t="shared" si="1"/>
        <v>14</v>
      </c>
      <c r="H15" s="65">
        <f>VLOOKUP($A15,'Return Data'!$B$7:$R$2843,7,0)</f>
        <v>3.5028000000000001</v>
      </c>
      <c r="I15" s="66">
        <f t="shared" si="2"/>
        <v>9</v>
      </c>
      <c r="J15" s="65">
        <f>VLOOKUP($A15,'Return Data'!$B$7:$R$2843,8,0)</f>
        <v>3.3904000000000001</v>
      </c>
      <c r="K15" s="66">
        <f t="shared" si="3"/>
        <v>6</v>
      </c>
      <c r="L15" s="65">
        <f>VLOOKUP($A15,'Return Data'!$B$7:$R$2843,9,0)</f>
        <v>3.2642000000000002</v>
      </c>
      <c r="M15" s="66">
        <f t="shared" si="4"/>
        <v>19</v>
      </c>
      <c r="N15" s="65">
        <f>VLOOKUP($A15,'Return Data'!$B$7:$R$2843,10,0)</f>
        <v>3.2256999999999998</v>
      </c>
      <c r="O15" s="66">
        <f t="shared" si="5"/>
        <v>9</v>
      </c>
      <c r="P15" s="65">
        <f>VLOOKUP($A15,'Return Data'!$B$7:$R$2843,11,0)</f>
        <v>3.1831</v>
      </c>
      <c r="Q15" s="66">
        <f t="shared" si="6"/>
        <v>13</v>
      </c>
      <c r="R15" s="65">
        <f>VLOOKUP($A15,'Return Data'!$B$7:$R$2843,12,0)</f>
        <v>3.1493000000000002</v>
      </c>
      <c r="S15" s="66">
        <f t="shared" si="7"/>
        <v>19</v>
      </c>
      <c r="T15" s="65">
        <f>VLOOKUP($A15,'Return Data'!$B$7:$R$2843,13,0)</f>
        <v>3.1354000000000002</v>
      </c>
      <c r="U15" s="66">
        <f t="shared" si="8"/>
        <v>27</v>
      </c>
      <c r="V15" s="65">
        <f>VLOOKUP($A15,'Return Data'!$B$7:$R$2843,17,0)</f>
        <v>4.3292000000000002</v>
      </c>
      <c r="W15" s="66">
        <f t="shared" si="9"/>
        <v>18</v>
      </c>
      <c r="X15" s="65">
        <f>VLOOKUP($A15,'Return Data'!$B$7:$R$2843,14,0)</f>
        <v>5.3657000000000004</v>
      </c>
      <c r="Y15" s="66">
        <f t="shared" si="10"/>
        <v>15</v>
      </c>
      <c r="Z15" s="65">
        <f>VLOOKUP($A15,'Return Data'!$B$7:$R$2843,16,0)</f>
        <v>7.2232000000000003</v>
      </c>
      <c r="AA15" s="67">
        <f t="shared" si="11"/>
        <v>13</v>
      </c>
    </row>
    <row r="16" spans="1:27" x14ac:dyDescent="0.3">
      <c r="A16" s="63" t="s">
        <v>236</v>
      </c>
      <c r="B16" s="64">
        <f>VLOOKUP($A16,'Return Data'!$B$7:$R$2843,3,0)</f>
        <v>44376</v>
      </c>
      <c r="C16" s="65">
        <f>VLOOKUP($A16,'Return Data'!$B$7:$R$2843,4,0)</f>
        <v>4048.5315999999998</v>
      </c>
      <c r="D16" s="65">
        <f>VLOOKUP($A16,'Return Data'!$B$7:$R$2843,5,0)</f>
        <v>3.6137999999999999</v>
      </c>
      <c r="E16" s="66">
        <f t="shared" si="0"/>
        <v>19</v>
      </c>
      <c r="F16" s="65">
        <f>VLOOKUP($A16,'Return Data'!$B$7:$R$2843,6,0)</f>
        <v>3.5068999999999999</v>
      </c>
      <c r="G16" s="66">
        <f t="shared" si="1"/>
        <v>17</v>
      </c>
      <c r="H16" s="65">
        <f>VLOOKUP($A16,'Return Data'!$B$7:$R$2843,7,0)</f>
        <v>3.4054000000000002</v>
      </c>
      <c r="I16" s="66">
        <f t="shared" si="2"/>
        <v>20</v>
      </c>
      <c r="J16" s="65">
        <f>VLOOKUP($A16,'Return Data'!$B$7:$R$2843,8,0)</f>
        <v>3.2930999999999999</v>
      </c>
      <c r="K16" s="66">
        <f t="shared" si="3"/>
        <v>25</v>
      </c>
      <c r="L16" s="65">
        <f>VLOOKUP($A16,'Return Data'!$B$7:$R$2843,9,0)</f>
        <v>3.2481</v>
      </c>
      <c r="M16" s="66">
        <f t="shared" si="4"/>
        <v>21</v>
      </c>
      <c r="N16" s="65">
        <f>VLOOKUP($A16,'Return Data'!$B$7:$R$2843,10,0)</f>
        <v>3.1406000000000001</v>
      </c>
      <c r="O16" s="66">
        <f t="shared" si="5"/>
        <v>29</v>
      </c>
      <c r="P16" s="65">
        <f>VLOOKUP($A16,'Return Data'!$B$7:$R$2843,11,0)</f>
        <v>3.0861999999999998</v>
      </c>
      <c r="Q16" s="66">
        <f t="shared" si="6"/>
        <v>31</v>
      </c>
      <c r="R16" s="65">
        <f>VLOOKUP($A16,'Return Data'!$B$7:$R$2843,12,0)</f>
        <v>3.0815000000000001</v>
      </c>
      <c r="S16" s="66">
        <f t="shared" si="7"/>
        <v>30</v>
      </c>
      <c r="T16" s="65">
        <f>VLOOKUP($A16,'Return Data'!$B$7:$R$2843,13,0)</f>
        <v>3.1065</v>
      </c>
      <c r="U16" s="66">
        <f t="shared" si="8"/>
        <v>30</v>
      </c>
      <c r="V16" s="65">
        <f>VLOOKUP($A16,'Return Data'!$B$7:$R$2843,17,0)</f>
        <v>4.2664999999999997</v>
      </c>
      <c r="W16" s="66">
        <f t="shared" si="9"/>
        <v>23</v>
      </c>
      <c r="X16" s="65">
        <f>VLOOKUP($A16,'Return Data'!$B$7:$R$2843,14,0)</f>
        <v>5.2826000000000004</v>
      </c>
      <c r="Y16" s="66">
        <f t="shared" si="10"/>
        <v>25</v>
      </c>
      <c r="Z16" s="65">
        <f>VLOOKUP($A16,'Return Data'!$B$7:$R$2843,16,0)</f>
        <v>6.9843999999999999</v>
      </c>
      <c r="AA16" s="67">
        <f t="shared" si="11"/>
        <v>24</v>
      </c>
    </row>
    <row r="17" spans="1:27" x14ac:dyDescent="0.3">
      <c r="A17" s="63" t="s">
        <v>237</v>
      </c>
      <c r="B17" s="64">
        <f>VLOOKUP($A17,'Return Data'!$B$7:$R$2843,3,0)</f>
        <v>44376</v>
      </c>
      <c r="C17" s="65">
        <f>VLOOKUP($A17,'Return Data'!$B$7:$R$2843,4,0)</f>
        <v>2054.3701000000001</v>
      </c>
      <c r="D17" s="65">
        <f>VLOOKUP($A17,'Return Data'!$B$7:$R$2843,5,0)</f>
        <v>4.4546999999999999</v>
      </c>
      <c r="E17" s="66">
        <f t="shared" si="0"/>
        <v>1</v>
      </c>
      <c r="F17" s="65">
        <f>VLOOKUP($A17,'Return Data'!$B$7:$R$2843,6,0)</f>
        <v>3.6099000000000001</v>
      </c>
      <c r="G17" s="66">
        <f t="shared" si="1"/>
        <v>12</v>
      </c>
      <c r="H17" s="65">
        <f>VLOOKUP($A17,'Return Data'!$B$7:$R$2843,7,0)</f>
        <v>3.6697000000000002</v>
      </c>
      <c r="I17" s="66">
        <f t="shared" si="2"/>
        <v>2</v>
      </c>
      <c r="J17" s="65">
        <f>VLOOKUP($A17,'Return Data'!$B$7:$R$2843,8,0)</f>
        <v>3.3725000000000001</v>
      </c>
      <c r="K17" s="66">
        <f t="shared" si="3"/>
        <v>10</v>
      </c>
      <c r="L17" s="65">
        <f>VLOOKUP($A17,'Return Data'!$B$7:$R$2843,9,0)</f>
        <v>3.3014000000000001</v>
      </c>
      <c r="M17" s="66">
        <f t="shared" si="4"/>
        <v>11</v>
      </c>
      <c r="N17" s="65">
        <f>VLOOKUP($A17,'Return Data'!$B$7:$R$2843,10,0)</f>
        <v>3.1886999999999999</v>
      </c>
      <c r="O17" s="66">
        <f t="shared" si="5"/>
        <v>18</v>
      </c>
      <c r="P17" s="65">
        <f>VLOOKUP($A17,'Return Data'!$B$7:$R$2843,11,0)</f>
        <v>3.1596000000000002</v>
      </c>
      <c r="Q17" s="66">
        <f t="shared" si="6"/>
        <v>18</v>
      </c>
      <c r="R17" s="65">
        <f>VLOOKUP($A17,'Return Data'!$B$7:$R$2843,12,0)</f>
        <v>3.1362000000000001</v>
      </c>
      <c r="S17" s="66">
        <f t="shared" si="7"/>
        <v>23</v>
      </c>
      <c r="T17" s="65">
        <f>VLOOKUP($A17,'Return Data'!$B$7:$R$2843,13,0)</f>
        <v>3.1570999999999998</v>
      </c>
      <c r="U17" s="66">
        <f t="shared" si="8"/>
        <v>22</v>
      </c>
      <c r="V17" s="65">
        <f>VLOOKUP($A17,'Return Data'!$B$7:$R$2843,17,0)</f>
        <v>4.2846000000000002</v>
      </c>
      <c r="W17" s="66">
        <f t="shared" si="9"/>
        <v>21</v>
      </c>
      <c r="X17" s="65">
        <f>VLOOKUP($A17,'Return Data'!$B$7:$R$2843,14,0)</f>
        <v>5.3453999999999997</v>
      </c>
      <c r="Y17" s="66">
        <f t="shared" si="10"/>
        <v>18</v>
      </c>
      <c r="Z17" s="65">
        <f>VLOOKUP($A17,'Return Data'!$B$7:$R$2843,16,0)</f>
        <v>4.3033999999999999</v>
      </c>
      <c r="AA17" s="67">
        <f t="shared" si="11"/>
        <v>35</v>
      </c>
    </row>
    <row r="18" spans="1:27" x14ac:dyDescent="0.3">
      <c r="A18" s="63" t="s">
        <v>238</v>
      </c>
      <c r="B18" s="64">
        <f>VLOOKUP($A18,'Return Data'!$B$7:$R$2843,3,0)</f>
        <v>44376</v>
      </c>
      <c r="C18" s="65">
        <f>VLOOKUP($A18,'Return Data'!$B$7:$R$2843,4,0)</f>
        <v>305.38099999999997</v>
      </c>
      <c r="D18" s="65">
        <f>VLOOKUP($A18,'Return Data'!$B$7:$R$2843,5,0)</f>
        <v>3.8730000000000002</v>
      </c>
      <c r="E18" s="66">
        <f t="shared" si="0"/>
        <v>9</v>
      </c>
      <c r="F18" s="65">
        <f>VLOOKUP($A18,'Return Data'!$B$7:$R$2843,6,0)</f>
        <v>3.5348999999999999</v>
      </c>
      <c r="G18" s="66">
        <f t="shared" si="1"/>
        <v>15</v>
      </c>
      <c r="H18" s="65">
        <f>VLOOKUP($A18,'Return Data'!$B$7:$R$2843,7,0)</f>
        <v>3.4155000000000002</v>
      </c>
      <c r="I18" s="66">
        <f t="shared" si="2"/>
        <v>19</v>
      </c>
      <c r="J18" s="65">
        <f>VLOOKUP($A18,'Return Data'!$B$7:$R$2843,8,0)</f>
        <v>3.2927</v>
      </c>
      <c r="K18" s="66">
        <f t="shared" si="3"/>
        <v>26</v>
      </c>
      <c r="L18" s="65">
        <f>VLOOKUP($A18,'Return Data'!$B$7:$R$2843,9,0)</f>
        <v>3.2406000000000001</v>
      </c>
      <c r="M18" s="66">
        <f t="shared" si="4"/>
        <v>23</v>
      </c>
      <c r="N18" s="65">
        <f>VLOOKUP($A18,'Return Data'!$B$7:$R$2843,10,0)</f>
        <v>3.1560000000000001</v>
      </c>
      <c r="O18" s="66">
        <f t="shared" si="5"/>
        <v>26</v>
      </c>
      <c r="P18" s="65">
        <f>VLOOKUP($A18,'Return Data'!$B$7:$R$2843,11,0)</f>
        <v>3.1335000000000002</v>
      </c>
      <c r="Q18" s="66">
        <f t="shared" si="6"/>
        <v>25</v>
      </c>
      <c r="R18" s="65">
        <f>VLOOKUP($A18,'Return Data'!$B$7:$R$2843,12,0)</f>
        <v>3.1379999999999999</v>
      </c>
      <c r="S18" s="66">
        <f t="shared" si="7"/>
        <v>21</v>
      </c>
      <c r="T18" s="65">
        <f>VLOOKUP($A18,'Return Data'!$B$7:$R$2843,13,0)</f>
        <v>3.1751999999999998</v>
      </c>
      <c r="U18" s="66">
        <f t="shared" si="8"/>
        <v>15</v>
      </c>
      <c r="V18" s="65">
        <f>VLOOKUP($A18,'Return Data'!$B$7:$R$2843,17,0)</f>
        <v>4.3856999999999999</v>
      </c>
      <c r="W18" s="66">
        <f t="shared" si="9"/>
        <v>9</v>
      </c>
      <c r="X18" s="65">
        <f>VLOOKUP($A18,'Return Data'!$B$7:$R$2843,14,0)</f>
        <v>5.3949999999999996</v>
      </c>
      <c r="Y18" s="66">
        <f t="shared" si="10"/>
        <v>10</v>
      </c>
      <c r="Z18" s="65">
        <f>VLOOKUP($A18,'Return Data'!$B$7:$R$2843,16,0)</f>
        <v>7.4065000000000003</v>
      </c>
      <c r="AA18" s="67">
        <f t="shared" si="11"/>
        <v>5</v>
      </c>
    </row>
    <row r="19" spans="1:27" x14ac:dyDescent="0.3">
      <c r="A19" s="63" t="s">
        <v>239</v>
      </c>
      <c r="B19" s="64">
        <f>VLOOKUP($A19,'Return Data'!$B$7:$R$2843,3,0)</f>
        <v>44376</v>
      </c>
      <c r="C19" s="65">
        <f>VLOOKUP($A19,'Return Data'!$B$7:$R$2843,4,0)</f>
        <v>2214.4531999999999</v>
      </c>
      <c r="D19" s="65">
        <f>VLOOKUP($A19,'Return Data'!$B$7:$R$2843,5,0)</f>
        <v>4.4409999999999998</v>
      </c>
      <c r="E19" s="66">
        <f t="shared" si="0"/>
        <v>2</v>
      </c>
      <c r="F19" s="65">
        <f>VLOOKUP($A19,'Return Data'!$B$7:$R$2843,6,0)</f>
        <v>3.6305999999999998</v>
      </c>
      <c r="G19" s="66">
        <f t="shared" si="1"/>
        <v>7</v>
      </c>
      <c r="H19" s="65">
        <f>VLOOKUP($A19,'Return Data'!$B$7:$R$2843,7,0)</f>
        <v>3.7366999999999999</v>
      </c>
      <c r="I19" s="66">
        <f t="shared" si="2"/>
        <v>1</v>
      </c>
      <c r="J19" s="65">
        <f>VLOOKUP($A19,'Return Data'!$B$7:$R$2843,8,0)</f>
        <v>3.6004999999999998</v>
      </c>
      <c r="K19" s="66">
        <f t="shared" si="3"/>
        <v>1</v>
      </c>
      <c r="L19" s="65">
        <f>VLOOKUP($A19,'Return Data'!$B$7:$R$2843,9,0)</f>
        <v>3.4910999999999999</v>
      </c>
      <c r="M19" s="66">
        <f t="shared" si="4"/>
        <v>2</v>
      </c>
      <c r="N19" s="65">
        <f>VLOOKUP($A19,'Return Data'!$B$7:$R$2843,10,0)</f>
        <v>3.3841000000000001</v>
      </c>
      <c r="O19" s="66">
        <f t="shared" si="5"/>
        <v>2</v>
      </c>
      <c r="P19" s="65">
        <f>VLOOKUP($A19,'Return Data'!$B$7:$R$2843,11,0)</f>
        <v>3.3281999999999998</v>
      </c>
      <c r="Q19" s="66">
        <f t="shared" si="6"/>
        <v>2</v>
      </c>
      <c r="R19" s="65">
        <f>VLOOKUP($A19,'Return Data'!$B$7:$R$2843,12,0)</f>
        <v>3.3460999999999999</v>
      </c>
      <c r="S19" s="66">
        <f t="shared" si="7"/>
        <v>2</v>
      </c>
      <c r="T19" s="65">
        <f>VLOOKUP($A19,'Return Data'!$B$7:$R$2843,13,0)</f>
        <v>3.4281000000000001</v>
      </c>
      <c r="U19" s="66">
        <f t="shared" si="8"/>
        <v>2</v>
      </c>
      <c r="V19" s="65">
        <f>VLOOKUP($A19,'Return Data'!$B$7:$R$2843,17,0)</f>
        <v>4.5968999999999998</v>
      </c>
      <c r="W19" s="66">
        <f t="shared" si="9"/>
        <v>2</v>
      </c>
      <c r="X19" s="65">
        <f>VLOOKUP($A19,'Return Data'!$B$7:$R$2843,14,0)</f>
        <v>5.5461</v>
      </c>
      <c r="Y19" s="66">
        <f t="shared" si="10"/>
        <v>2</v>
      </c>
      <c r="Z19" s="65">
        <f>VLOOKUP($A19,'Return Data'!$B$7:$R$2843,16,0)</f>
        <v>7.5084999999999997</v>
      </c>
      <c r="AA19" s="67">
        <f t="shared" si="11"/>
        <v>3</v>
      </c>
    </row>
    <row r="20" spans="1:27" x14ac:dyDescent="0.3">
      <c r="A20" s="63" t="s">
        <v>240</v>
      </c>
      <c r="B20" s="64">
        <f>VLOOKUP($A20,'Return Data'!$B$7:$R$2843,3,0)</f>
        <v>44376</v>
      </c>
      <c r="C20" s="65">
        <f>VLOOKUP($A20,'Return Data'!$B$7:$R$2843,4,0)</f>
        <v>2492.8996999999999</v>
      </c>
      <c r="D20" s="65">
        <f>VLOOKUP($A20,'Return Data'!$B$7:$R$2843,5,0)</f>
        <v>4.3548999999999998</v>
      </c>
      <c r="E20" s="66">
        <f t="shared" si="0"/>
        <v>3</v>
      </c>
      <c r="F20" s="65">
        <f>VLOOKUP($A20,'Return Data'!$B$7:$R$2843,6,0)</f>
        <v>3.6160999999999999</v>
      </c>
      <c r="G20" s="66">
        <f t="shared" si="1"/>
        <v>10</v>
      </c>
      <c r="H20" s="65">
        <f>VLOOKUP($A20,'Return Data'!$B$7:$R$2843,7,0)</f>
        <v>3.5676999999999999</v>
      </c>
      <c r="I20" s="66">
        <f t="shared" si="2"/>
        <v>4</v>
      </c>
      <c r="J20" s="65">
        <f>VLOOKUP($A20,'Return Data'!$B$7:$R$2843,8,0)</f>
        <v>3.3955000000000002</v>
      </c>
      <c r="K20" s="66">
        <f t="shared" si="3"/>
        <v>5</v>
      </c>
      <c r="L20" s="65">
        <f>VLOOKUP($A20,'Return Data'!$B$7:$R$2843,9,0)</f>
        <v>3.2886000000000002</v>
      </c>
      <c r="M20" s="66">
        <f t="shared" si="4"/>
        <v>14</v>
      </c>
      <c r="N20" s="65">
        <f>VLOOKUP($A20,'Return Data'!$B$7:$R$2843,10,0)</f>
        <v>3.2082999999999999</v>
      </c>
      <c r="O20" s="66">
        <f t="shared" si="5"/>
        <v>14</v>
      </c>
      <c r="P20" s="65">
        <f>VLOOKUP($A20,'Return Data'!$B$7:$R$2843,11,0)</f>
        <v>3.1423000000000001</v>
      </c>
      <c r="Q20" s="66">
        <f t="shared" si="6"/>
        <v>23</v>
      </c>
      <c r="R20" s="65">
        <f>VLOOKUP($A20,'Return Data'!$B$7:$R$2843,12,0)</f>
        <v>3.1375000000000002</v>
      </c>
      <c r="S20" s="66">
        <f t="shared" si="7"/>
        <v>22</v>
      </c>
      <c r="T20" s="65">
        <f>VLOOKUP($A20,'Return Data'!$B$7:$R$2843,13,0)</f>
        <v>3.1417000000000002</v>
      </c>
      <c r="U20" s="66">
        <f t="shared" si="8"/>
        <v>25</v>
      </c>
      <c r="V20" s="65">
        <f>VLOOKUP($A20,'Return Data'!$B$7:$R$2843,17,0)</f>
        <v>4.2077</v>
      </c>
      <c r="W20" s="66">
        <f t="shared" si="9"/>
        <v>27</v>
      </c>
      <c r="X20" s="65">
        <f>VLOOKUP($A20,'Return Data'!$B$7:$R$2843,14,0)</f>
        <v>5.2164000000000001</v>
      </c>
      <c r="Y20" s="66">
        <f t="shared" si="10"/>
        <v>27</v>
      </c>
      <c r="Z20" s="65">
        <f>VLOOKUP($A20,'Return Data'!$B$7:$R$2843,16,0)</f>
        <v>5.4366000000000003</v>
      </c>
      <c r="AA20" s="67">
        <f t="shared" si="11"/>
        <v>32</v>
      </c>
    </row>
    <row r="21" spans="1:27" x14ac:dyDescent="0.3">
      <c r="A21" s="63" t="s">
        <v>241</v>
      </c>
      <c r="B21" s="64">
        <f>VLOOKUP($A21,'Return Data'!$B$7:$R$2843,3,0)</f>
        <v>44376</v>
      </c>
      <c r="C21" s="65">
        <f>VLOOKUP($A21,'Return Data'!$B$7:$R$2843,4,0)</f>
        <v>1595.4784999999999</v>
      </c>
      <c r="D21" s="65">
        <f>VLOOKUP($A21,'Return Data'!$B$7:$R$2843,5,0)</f>
        <v>3.4205000000000001</v>
      </c>
      <c r="E21" s="66">
        <f t="shared" si="0"/>
        <v>30</v>
      </c>
      <c r="F21" s="65">
        <f>VLOOKUP($A21,'Return Data'!$B$7:$R$2843,6,0)</f>
        <v>2.9161000000000001</v>
      </c>
      <c r="G21" s="66">
        <f t="shared" si="1"/>
        <v>35</v>
      </c>
      <c r="H21" s="65">
        <f>VLOOKUP($A21,'Return Data'!$B$7:$R$2843,7,0)</f>
        <v>2.9819</v>
      </c>
      <c r="I21" s="66">
        <f t="shared" si="2"/>
        <v>34</v>
      </c>
      <c r="J21" s="65">
        <f>VLOOKUP($A21,'Return Data'!$B$7:$R$2843,8,0)</f>
        <v>3.0282</v>
      </c>
      <c r="K21" s="66">
        <f t="shared" si="3"/>
        <v>33</v>
      </c>
      <c r="L21" s="65">
        <f>VLOOKUP($A21,'Return Data'!$B$7:$R$2843,9,0)</f>
        <v>2.9666000000000001</v>
      </c>
      <c r="M21" s="66">
        <f t="shared" si="4"/>
        <v>34</v>
      </c>
      <c r="N21" s="65">
        <f>VLOOKUP($A21,'Return Data'!$B$7:$R$2843,10,0)</f>
        <v>2.9201999999999999</v>
      </c>
      <c r="O21" s="66">
        <f t="shared" si="5"/>
        <v>35</v>
      </c>
      <c r="P21" s="65">
        <f>VLOOKUP($A21,'Return Data'!$B$7:$R$2843,11,0)</f>
        <v>2.8395999999999999</v>
      </c>
      <c r="Q21" s="66">
        <f t="shared" si="6"/>
        <v>36</v>
      </c>
      <c r="R21" s="65">
        <f>VLOOKUP($A21,'Return Data'!$B$7:$R$2843,12,0)</f>
        <v>2.8029999999999999</v>
      </c>
      <c r="S21" s="66">
        <f t="shared" si="7"/>
        <v>37</v>
      </c>
      <c r="T21" s="65">
        <f>VLOOKUP($A21,'Return Data'!$B$7:$R$2843,13,0)</f>
        <v>2.8405999999999998</v>
      </c>
      <c r="U21" s="66">
        <f t="shared" si="8"/>
        <v>36</v>
      </c>
      <c r="V21" s="65">
        <f>VLOOKUP($A21,'Return Data'!$B$7:$R$2843,17,0)</f>
        <v>3.7568000000000001</v>
      </c>
      <c r="W21" s="66">
        <f t="shared" si="9"/>
        <v>34</v>
      </c>
      <c r="X21" s="65">
        <f>VLOOKUP($A21,'Return Data'!$B$7:$R$2843,14,0)</f>
        <v>4.7356999999999996</v>
      </c>
      <c r="Y21" s="66">
        <f t="shared" si="10"/>
        <v>31</v>
      </c>
      <c r="Z21" s="65">
        <f>VLOOKUP($A21,'Return Data'!$B$7:$R$2843,16,0)</f>
        <v>6.3108000000000004</v>
      </c>
      <c r="AA21" s="67">
        <f t="shared" si="11"/>
        <v>30</v>
      </c>
    </row>
    <row r="22" spans="1:27" x14ac:dyDescent="0.3">
      <c r="A22" s="63" t="s">
        <v>242</v>
      </c>
      <c r="B22" s="64">
        <f>VLOOKUP($A22,'Return Data'!$B$7:$R$2843,3,0)</f>
        <v>44376</v>
      </c>
      <c r="C22" s="65">
        <f>VLOOKUP($A22,'Return Data'!$B$7:$R$2843,4,0)</f>
        <v>2004.0060000000001</v>
      </c>
      <c r="D22" s="65">
        <f>VLOOKUP($A22,'Return Data'!$B$7:$R$2843,5,0)</f>
        <v>3.6194000000000002</v>
      </c>
      <c r="E22" s="66">
        <f t="shared" si="0"/>
        <v>18</v>
      </c>
      <c r="F22" s="65">
        <f>VLOOKUP($A22,'Return Data'!$B$7:$R$2843,6,0)</f>
        <v>3.0977000000000001</v>
      </c>
      <c r="G22" s="66">
        <f t="shared" si="1"/>
        <v>34</v>
      </c>
      <c r="H22" s="65">
        <f>VLOOKUP($A22,'Return Data'!$B$7:$R$2843,7,0)</f>
        <v>3.1153</v>
      </c>
      <c r="I22" s="66">
        <f t="shared" si="2"/>
        <v>33</v>
      </c>
      <c r="J22" s="65">
        <f>VLOOKUP($A22,'Return Data'!$B$7:$R$2843,8,0)</f>
        <v>3.01</v>
      </c>
      <c r="K22" s="66">
        <f t="shared" si="3"/>
        <v>34</v>
      </c>
      <c r="L22" s="65">
        <f>VLOOKUP($A22,'Return Data'!$B$7:$R$2843,9,0)</f>
        <v>2.9079000000000002</v>
      </c>
      <c r="M22" s="66">
        <f t="shared" si="4"/>
        <v>35</v>
      </c>
      <c r="N22" s="65">
        <f>VLOOKUP($A22,'Return Data'!$B$7:$R$2843,10,0)</f>
        <v>2.8429000000000002</v>
      </c>
      <c r="O22" s="66">
        <f t="shared" si="5"/>
        <v>37</v>
      </c>
      <c r="P22" s="65">
        <f>VLOOKUP($A22,'Return Data'!$B$7:$R$2843,11,0)</f>
        <v>3.2086999999999999</v>
      </c>
      <c r="Q22" s="66">
        <f t="shared" si="6"/>
        <v>9</v>
      </c>
      <c r="R22" s="65">
        <f>VLOOKUP($A22,'Return Data'!$B$7:$R$2843,12,0)</f>
        <v>3.1347999999999998</v>
      </c>
      <c r="S22" s="66">
        <f t="shared" si="7"/>
        <v>24</v>
      </c>
      <c r="T22" s="65">
        <f>VLOOKUP($A22,'Return Data'!$B$7:$R$2843,13,0)</f>
        <v>3.1118999999999999</v>
      </c>
      <c r="U22" s="66">
        <f t="shared" si="8"/>
        <v>28</v>
      </c>
      <c r="V22" s="65">
        <f>VLOOKUP($A22,'Return Data'!$B$7:$R$2843,17,0)</f>
        <v>4.1858000000000004</v>
      </c>
      <c r="W22" s="66">
        <f t="shared" si="9"/>
        <v>28</v>
      </c>
      <c r="X22" s="65">
        <f>VLOOKUP($A22,'Return Data'!$B$7:$R$2843,14,0)</f>
        <v>5.2361000000000004</v>
      </c>
      <c r="Y22" s="66">
        <f t="shared" si="10"/>
        <v>26</v>
      </c>
      <c r="Z22" s="65">
        <f>VLOOKUP($A22,'Return Data'!$B$7:$R$2843,16,0)</f>
        <v>7.4414999999999996</v>
      </c>
      <c r="AA22" s="67">
        <f t="shared" si="11"/>
        <v>4</v>
      </c>
    </row>
    <row r="23" spans="1:27" x14ac:dyDescent="0.3">
      <c r="A23" s="63" t="s">
        <v>243</v>
      </c>
      <c r="B23" s="64">
        <f>VLOOKUP($A23,'Return Data'!$B$7:$R$2843,3,0)</f>
        <v>44376</v>
      </c>
      <c r="C23" s="65">
        <f>VLOOKUP($A23,'Return Data'!$B$7:$R$2843,4,0)</f>
        <v>2832.1574000000001</v>
      </c>
      <c r="D23" s="65">
        <f>VLOOKUP($A23,'Return Data'!$B$7:$R$2843,5,0)</f>
        <v>4.024</v>
      </c>
      <c r="E23" s="66">
        <f t="shared" si="0"/>
        <v>6</v>
      </c>
      <c r="F23" s="65">
        <f>VLOOKUP($A23,'Return Data'!$B$7:$R$2843,6,0)</f>
        <v>3.6737000000000002</v>
      </c>
      <c r="G23" s="66">
        <f t="shared" si="1"/>
        <v>3</v>
      </c>
      <c r="H23" s="65">
        <f>VLOOKUP($A23,'Return Data'!$B$7:$R$2843,7,0)</f>
        <v>3.4912000000000001</v>
      </c>
      <c r="I23" s="66">
        <f t="shared" si="2"/>
        <v>13</v>
      </c>
      <c r="J23" s="65">
        <f>VLOOKUP($A23,'Return Data'!$B$7:$R$2843,8,0)</f>
        <v>3.3426</v>
      </c>
      <c r="K23" s="66">
        <f t="shared" si="3"/>
        <v>16</v>
      </c>
      <c r="L23" s="65">
        <f>VLOOKUP($A23,'Return Data'!$B$7:$R$2843,9,0)</f>
        <v>3.2873000000000001</v>
      </c>
      <c r="M23" s="66">
        <f t="shared" si="4"/>
        <v>16</v>
      </c>
      <c r="N23" s="65">
        <f>VLOOKUP($A23,'Return Data'!$B$7:$R$2843,10,0)</f>
        <v>3.1863000000000001</v>
      </c>
      <c r="O23" s="66">
        <f t="shared" si="5"/>
        <v>19</v>
      </c>
      <c r="P23" s="65">
        <f>VLOOKUP($A23,'Return Data'!$B$7:$R$2843,11,0)</f>
        <v>3.1574</v>
      </c>
      <c r="Q23" s="66">
        <f t="shared" si="6"/>
        <v>19</v>
      </c>
      <c r="R23" s="65">
        <f>VLOOKUP($A23,'Return Data'!$B$7:$R$2843,12,0)</f>
        <v>3.1528999999999998</v>
      </c>
      <c r="S23" s="66">
        <f t="shared" si="7"/>
        <v>15</v>
      </c>
      <c r="T23" s="65">
        <f>VLOOKUP($A23,'Return Data'!$B$7:$R$2843,13,0)</f>
        <v>3.1676000000000002</v>
      </c>
      <c r="U23" s="66">
        <f t="shared" si="8"/>
        <v>19</v>
      </c>
      <c r="V23" s="65">
        <f>VLOOKUP($A23,'Return Data'!$B$7:$R$2843,17,0)</f>
        <v>4.2492999999999999</v>
      </c>
      <c r="W23" s="66">
        <f t="shared" si="9"/>
        <v>25</v>
      </c>
      <c r="X23" s="65">
        <f>VLOOKUP($A23,'Return Data'!$B$7:$R$2843,14,0)</f>
        <v>5.3002000000000002</v>
      </c>
      <c r="Y23" s="66">
        <f t="shared" si="10"/>
        <v>22</v>
      </c>
      <c r="Z23" s="65">
        <f>VLOOKUP($A23,'Return Data'!$B$7:$R$2843,16,0)</f>
        <v>7.3779000000000003</v>
      </c>
      <c r="AA23" s="67">
        <f t="shared" si="11"/>
        <v>8</v>
      </c>
    </row>
    <row r="24" spans="1:27" x14ac:dyDescent="0.3">
      <c r="A24" s="63" t="s">
        <v>244</v>
      </c>
      <c r="B24" s="64">
        <f>VLOOKUP($A24,'Return Data'!$B$7:$R$2843,3,0)</f>
        <v>44376</v>
      </c>
      <c r="C24" s="65">
        <f>VLOOKUP($A24,'Return Data'!$B$7:$R$2843,4,0)</f>
        <v>1085.6376</v>
      </c>
      <c r="D24" s="65">
        <f>VLOOKUP($A24,'Return Data'!$B$7:$R$2843,5,0)</f>
        <v>3.3119000000000001</v>
      </c>
      <c r="E24" s="66">
        <f t="shared" si="0"/>
        <v>32</v>
      </c>
      <c r="F24" s="65">
        <f>VLOOKUP($A24,'Return Data'!$B$7:$R$2843,6,0)</f>
        <v>3.2273000000000001</v>
      </c>
      <c r="G24" s="66">
        <f t="shared" si="1"/>
        <v>32</v>
      </c>
      <c r="H24" s="65">
        <f>VLOOKUP($A24,'Return Data'!$B$7:$R$2843,7,0)</f>
        <v>3.2046000000000001</v>
      </c>
      <c r="I24" s="66">
        <f t="shared" si="2"/>
        <v>32</v>
      </c>
      <c r="J24" s="65">
        <f>VLOOKUP($A24,'Return Data'!$B$7:$R$2843,8,0)</f>
        <v>3.1547999999999998</v>
      </c>
      <c r="K24" s="66">
        <f t="shared" si="3"/>
        <v>32</v>
      </c>
      <c r="L24" s="65">
        <f>VLOOKUP($A24,'Return Data'!$B$7:$R$2843,9,0)</f>
        <v>3.0754000000000001</v>
      </c>
      <c r="M24" s="66">
        <f t="shared" si="4"/>
        <v>32</v>
      </c>
      <c r="N24" s="65">
        <f>VLOOKUP($A24,'Return Data'!$B$7:$R$2843,10,0)</f>
        <v>2.9916</v>
      </c>
      <c r="O24" s="66">
        <f t="shared" si="5"/>
        <v>33</v>
      </c>
      <c r="P24" s="65">
        <f>VLOOKUP($A24,'Return Data'!$B$7:$R$2843,11,0)</f>
        <v>2.9310999999999998</v>
      </c>
      <c r="Q24" s="66">
        <f t="shared" si="6"/>
        <v>35</v>
      </c>
      <c r="R24" s="65">
        <f>VLOOKUP($A24,'Return Data'!$B$7:$R$2843,12,0)</f>
        <v>2.9051</v>
      </c>
      <c r="S24" s="66">
        <f t="shared" si="7"/>
        <v>35</v>
      </c>
      <c r="T24" s="65">
        <f>VLOOKUP($A24,'Return Data'!$B$7:$R$2843,13,0)</f>
        <v>2.9142000000000001</v>
      </c>
      <c r="U24" s="66">
        <f t="shared" si="8"/>
        <v>35</v>
      </c>
      <c r="V24" s="65"/>
      <c r="W24" s="66"/>
      <c r="X24" s="65"/>
      <c r="Y24" s="66"/>
      <c r="Z24" s="65">
        <f>VLOOKUP($A24,'Return Data'!$B$7:$R$2843,16,0)</f>
        <v>3.8307000000000002</v>
      </c>
      <c r="AA24" s="67">
        <f t="shared" si="11"/>
        <v>37</v>
      </c>
    </row>
    <row r="25" spans="1:27" x14ac:dyDescent="0.3">
      <c r="A25" s="63" t="s">
        <v>245</v>
      </c>
      <c r="B25" s="64">
        <f>VLOOKUP($A25,'Return Data'!$B$7:$R$2843,3,0)</f>
        <v>44376</v>
      </c>
      <c r="C25" s="65">
        <f>VLOOKUP($A25,'Return Data'!$B$7:$R$2843,4,0)</f>
        <v>56.321800000000003</v>
      </c>
      <c r="D25" s="65">
        <f>VLOOKUP($A25,'Return Data'!$B$7:$R$2843,5,0)</f>
        <v>3.6943000000000001</v>
      </c>
      <c r="E25" s="66">
        <f t="shared" si="0"/>
        <v>14</v>
      </c>
      <c r="F25" s="65">
        <f>VLOOKUP($A25,'Return Data'!$B$7:$R$2843,6,0)</f>
        <v>3.4357000000000002</v>
      </c>
      <c r="G25" s="66">
        <f t="shared" si="1"/>
        <v>23</v>
      </c>
      <c r="H25" s="65">
        <f>VLOOKUP($A25,'Return Data'!$B$7:$R$2843,7,0)</f>
        <v>3.3536000000000001</v>
      </c>
      <c r="I25" s="66">
        <f t="shared" si="2"/>
        <v>28</v>
      </c>
      <c r="J25" s="65">
        <f>VLOOKUP($A25,'Return Data'!$B$7:$R$2843,8,0)</f>
        <v>3.3092999999999999</v>
      </c>
      <c r="K25" s="66">
        <f t="shared" si="3"/>
        <v>23</v>
      </c>
      <c r="L25" s="65">
        <f>VLOOKUP($A25,'Return Data'!$B$7:$R$2843,9,0)</f>
        <v>3.2745000000000002</v>
      </c>
      <c r="M25" s="66">
        <f t="shared" si="4"/>
        <v>18</v>
      </c>
      <c r="N25" s="65">
        <f>VLOOKUP($A25,'Return Data'!$B$7:$R$2843,10,0)</f>
        <v>3.2240000000000002</v>
      </c>
      <c r="O25" s="66">
        <f t="shared" si="5"/>
        <v>10</v>
      </c>
      <c r="P25" s="65">
        <f>VLOOKUP($A25,'Return Data'!$B$7:$R$2843,11,0)</f>
        <v>3.2067000000000001</v>
      </c>
      <c r="Q25" s="66">
        <f t="shared" si="6"/>
        <v>10</v>
      </c>
      <c r="R25" s="65">
        <f>VLOOKUP($A25,'Return Data'!$B$7:$R$2843,12,0)</f>
        <v>3.1686000000000001</v>
      </c>
      <c r="S25" s="66">
        <f t="shared" si="7"/>
        <v>11</v>
      </c>
      <c r="T25" s="65">
        <f>VLOOKUP($A25,'Return Data'!$B$7:$R$2843,13,0)</f>
        <v>3.1819999999999999</v>
      </c>
      <c r="U25" s="66">
        <f t="shared" si="8"/>
        <v>14</v>
      </c>
      <c r="V25" s="65">
        <f>VLOOKUP($A25,'Return Data'!$B$7:$R$2843,17,0)</f>
        <v>4.2344999999999997</v>
      </c>
      <c r="W25" s="66">
        <f t="shared" ref="W25:W30" si="12">RANK(V25,V$8:V$45,0)</f>
        <v>26</v>
      </c>
      <c r="X25" s="65">
        <f>VLOOKUP($A25,'Return Data'!$B$7:$R$2843,14,0)</f>
        <v>5.3193999999999999</v>
      </c>
      <c r="Y25" s="66">
        <f t="shared" ref="Y25:Y30" si="13">RANK(X25,X$8:X$45,0)</f>
        <v>21</v>
      </c>
      <c r="Z25" s="65">
        <f>VLOOKUP($A25,'Return Data'!$B$7:$R$2843,16,0)</f>
        <v>7.6292999999999997</v>
      </c>
      <c r="AA25" s="67">
        <f t="shared" si="11"/>
        <v>2</v>
      </c>
    </row>
    <row r="26" spans="1:27" x14ac:dyDescent="0.3">
      <c r="A26" s="63" t="s">
        <v>246</v>
      </c>
      <c r="B26" s="64">
        <f>VLOOKUP($A26,'Return Data'!$B$7:$R$2843,3,0)</f>
        <v>44376</v>
      </c>
      <c r="C26" s="65">
        <f>VLOOKUP($A26,'Return Data'!$B$7:$R$2843,4,0)</f>
        <v>4172.9395999999997</v>
      </c>
      <c r="D26" s="65">
        <f>VLOOKUP($A26,'Return Data'!$B$7:$R$2843,5,0)</f>
        <v>3.5446</v>
      </c>
      <c r="E26" s="66">
        <f t="shared" si="0"/>
        <v>26</v>
      </c>
      <c r="F26" s="65">
        <f>VLOOKUP($A26,'Return Data'!$B$7:$R$2843,6,0)</f>
        <v>3.2723</v>
      </c>
      <c r="G26" s="66">
        <f t="shared" si="1"/>
        <v>30</v>
      </c>
      <c r="H26" s="65">
        <f>VLOOKUP($A26,'Return Data'!$B$7:$R$2843,7,0)</f>
        <v>3.3769999999999998</v>
      </c>
      <c r="I26" s="66">
        <f t="shared" si="2"/>
        <v>25</v>
      </c>
      <c r="J26" s="65">
        <f>VLOOKUP($A26,'Return Data'!$B$7:$R$2843,8,0)</f>
        <v>3.3105000000000002</v>
      </c>
      <c r="K26" s="66">
        <f t="shared" si="3"/>
        <v>22</v>
      </c>
      <c r="L26" s="65">
        <f>VLOOKUP($A26,'Return Data'!$B$7:$R$2843,9,0)</f>
        <v>3.2351000000000001</v>
      </c>
      <c r="M26" s="66">
        <f t="shared" si="4"/>
        <v>24</v>
      </c>
      <c r="N26" s="65">
        <f>VLOOKUP($A26,'Return Data'!$B$7:$R$2843,10,0)</f>
        <v>3.1726999999999999</v>
      </c>
      <c r="O26" s="66">
        <f t="shared" si="5"/>
        <v>24</v>
      </c>
      <c r="P26" s="65">
        <f>VLOOKUP($A26,'Return Data'!$B$7:$R$2843,11,0)</f>
        <v>3.1248999999999998</v>
      </c>
      <c r="Q26" s="66">
        <f t="shared" si="6"/>
        <v>26</v>
      </c>
      <c r="R26" s="65">
        <f>VLOOKUP($A26,'Return Data'!$B$7:$R$2843,12,0)</f>
        <v>3.1232000000000002</v>
      </c>
      <c r="S26" s="66">
        <f t="shared" si="7"/>
        <v>27</v>
      </c>
      <c r="T26" s="65">
        <f>VLOOKUP($A26,'Return Data'!$B$7:$R$2843,13,0)</f>
        <v>3.1568000000000001</v>
      </c>
      <c r="U26" s="66">
        <f t="shared" si="8"/>
        <v>23</v>
      </c>
      <c r="V26" s="65">
        <f>VLOOKUP($A26,'Return Data'!$B$7:$R$2843,17,0)</f>
        <v>4.2816000000000001</v>
      </c>
      <c r="W26" s="66">
        <f t="shared" si="12"/>
        <v>22</v>
      </c>
      <c r="X26" s="65">
        <f>VLOOKUP($A26,'Return Data'!$B$7:$R$2843,14,0)</f>
        <v>5.2984999999999998</v>
      </c>
      <c r="Y26" s="66">
        <f t="shared" si="13"/>
        <v>23</v>
      </c>
      <c r="Z26" s="65">
        <f>VLOOKUP($A26,'Return Data'!$B$7:$R$2843,16,0)</f>
        <v>7.0735000000000001</v>
      </c>
      <c r="AA26" s="67">
        <f t="shared" si="11"/>
        <v>19</v>
      </c>
    </row>
    <row r="27" spans="1:27" x14ac:dyDescent="0.3">
      <c r="A27" s="63" t="s">
        <v>247</v>
      </c>
      <c r="B27" s="64">
        <f>VLOOKUP($A27,'Return Data'!$B$7:$R$2843,3,0)</f>
        <v>44376</v>
      </c>
      <c r="C27" s="65">
        <f>VLOOKUP($A27,'Return Data'!$B$7:$R$2843,4,0)</f>
        <v>2828.1210000000001</v>
      </c>
      <c r="D27" s="65">
        <f>VLOOKUP($A27,'Return Data'!$B$7:$R$2843,5,0)</f>
        <v>3.8412999999999999</v>
      </c>
      <c r="E27" s="66">
        <f t="shared" si="0"/>
        <v>10</v>
      </c>
      <c r="F27" s="65">
        <f>VLOOKUP($A27,'Return Data'!$B$7:$R$2843,6,0)</f>
        <v>3.7288999999999999</v>
      </c>
      <c r="G27" s="66">
        <f t="shared" si="1"/>
        <v>2</v>
      </c>
      <c r="H27" s="65">
        <f>VLOOKUP($A27,'Return Data'!$B$7:$R$2843,7,0)</f>
        <v>3.5285000000000002</v>
      </c>
      <c r="I27" s="66">
        <f t="shared" si="2"/>
        <v>6</v>
      </c>
      <c r="J27" s="65">
        <f>VLOOKUP($A27,'Return Data'!$B$7:$R$2843,8,0)</f>
        <v>3.3664000000000001</v>
      </c>
      <c r="K27" s="66">
        <f t="shared" si="3"/>
        <v>11</v>
      </c>
      <c r="L27" s="65">
        <f>VLOOKUP($A27,'Return Data'!$B$7:$R$2843,9,0)</f>
        <v>3.2877000000000001</v>
      </c>
      <c r="M27" s="66">
        <f t="shared" si="4"/>
        <v>15</v>
      </c>
      <c r="N27" s="65">
        <f>VLOOKUP($A27,'Return Data'!$B$7:$R$2843,10,0)</f>
        <v>3.1926999999999999</v>
      </c>
      <c r="O27" s="66">
        <f t="shared" si="5"/>
        <v>17</v>
      </c>
      <c r="P27" s="65">
        <f>VLOOKUP($A27,'Return Data'!$B$7:$R$2843,11,0)</f>
        <v>3.1524999999999999</v>
      </c>
      <c r="Q27" s="66">
        <f t="shared" si="6"/>
        <v>22</v>
      </c>
      <c r="R27" s="65">
        <f>VLOOKUP($A27,'Return Data'!$B$7:$R$2843,12,0)</f>
        <v>3.1503000000000001</v>
      </c>
      <c r="S27" s="66">
        <f t="shared" si="7"/>
        <v>17</v>
      </c>
      <c r="T27" s="65">
        <f>VLOOKUP($A27,'Return Data'!$B$7:$R$2843,13,0)</f>
        <v>3.1739000000000002</v>
      </c>
      <c r="U27" s="66">
        <f t="shared" si="8"/>
        <v>17</v>
      </c>
      <c r="V27" s="65">
        <f>VLOOKUP($A27,'Return Data'!$B$7:$R$2843,17,0)</f>
        <v>4.3421000000000003</v>
      </c>
      <c r="W27" s="66">
        <f t="shared" si="12"/>
        <v>17</v>
      </c>
      <c r="X27" s="65">
        <f>VLOOKUP($A27,'Return Data'!$B$7:$R$2843,14,0)</f>
        <v>5.3594999999999997</v>
      </c>
      <c r="Y27" s="66">
        <f t="shared" si="13"/>
        <v>17</v>
      </c>
      <c r="Z27" s="65">
        <f>VLOOKUP($A27,'Return Data'!$B$7:$R$2843,16,0)</f>
        <v>7.3036000000000003</v>
      </c>
      <c r="AA27" s="67">
        <f t="shared" si="11"/>
        <v>11</v>
      </c>
    </row>
    <row r="28" spans="1:27" x14ac:dyDescent="0.3">
      <c r="A28" s="63" t="s">
        <v>248</v>
      </c>
      <c r="B28" s="64">
        <f>VLOOKUP($A28,'Return Data'!$B$7:$R$2843,3,0)</f>
        <v>44376</v>
      </c>
      <c r="C28" s="65">
        <f>VLOOKUP($A28,'Return Data'!$B$7:$R$2843,4,0)</f>
        <v>3731.7757000000001</v>
      </c>
      <c r="D28" s="65">
        <f>VLOOKUP($A28,'Return Data'!$B$7:$R$2843,5,0)</f>
        <v>3.5625</v>
      </c>
      <c r="E28" s="66">
        <f t="shared" si="0"/>
        <v>25</v>
      </c>
      <c r="F28" s="65">
        <f>VLOOKUP($A28,'Return Data'!$B$7:$R$2843,6,0)</f>
        <v>3.4098999999999999</v>
      </c>
      <c r="G28" s="66">
        <f t="shared" si="1"/>
        <v>25</v>
      </c>
      <c r="H28" s="65">
        <f>VLOOKUP($A28,'Return Data'!$B$7:$R$2843,7,0)</f>
        <v>3.3151999999999999</v>
      </c>
      <c r="I28" s="66">
        <f t="shared" si="2"/>
        <v>30</v>
      </c>
      <c r="J28" s="65">
        <f>VLOOKUP($A28,'Return Data'!$B$7:$R$2843,8,0)</f>
        <v>3.3077999999999999</v>
      </c>
      <c r="K28" s="66">
        <f t="shared" si="3"/>
        <v>24</v>
      </c>
      <c r="L28" s="65">
        <f>VLOOKUP($A28,'Return Data'!$B$7:$R$2843,9,0)</f>
        <v>3.2425000000000002</v>
      </c>
      <c r="M28" s="66">
        <f t="shared" si="4"/>
        <v>22</v>
      </c>
      <c r="N28" s="65">
        <f>VLOOKUP($A28,'Return Data'!$B$7:$R$2843,10,0)</f>
        <v>3.1789000000000001</v>
      </c>
      <c r="O28" s="66">
        <f t="shared" si="5"/>
        <v>22</v>
      </c>
      <c r="P28" s="65">
        <f>VLOOKUP($A28,'Return Data'!$B$7:$R$2843,11,0)</f>
        <v>3.1808000000000001</v>
      </c>
      <c r="Q28" s="66">
        <f t="shared" si="6"/>
        <v>14</v>
      </c>
      <c r="R28" s="65">
        <f>VLOOKUP($A28,'Return Data'!$B$7:$R$2843,12,0)</f>
        <v>3.1604000000000001</v>
      </c>
      <c r="S28" s="66">
        <f t="shared" si="7"/>
        <v>13</v>
      </c>
      <c r="T28" s="65">
        <f>VLOOKUP($A28,'Return Data'!$B$7:$R$2843,13,0)</f>
        <v>3.1873</v>
      </c>
      <c r="U28" s="66">
        <f t="shared" si="8"/>
        <v>13</v>
      </c>
      <c r="V28" s="65">
        <f>VLOOKUP($A28,'Return Data'!$B$7:$R$2843,17,0)</f>
        <v>4.3845999999999998</v>
      </c>
      <c r="W28" s="66">
        <f t="shared" si="12"/>
        <v>10</v>
      </c>
      <c r="X28" s="65">
        <f>VLOOKUP($A28,'Return Data'!$B$7:$R$2843,14,0)</f>
        <v>5.3613</v>
      </c>
      <c r="Y28" s="66">
        <f t="shared" si="13"/>
        <v>16</v>
      </c>
      <c r="Z28" s="65">
        <f>VLOOKUP($A28,'Return Data'!$B$7:$R$2843,16,0)</f>
        <v>7.0578000000000003</v>
      </c>
      <c r="AA28" s="67">
        <f t="shared" si="11"/>
        <v>20</v>
      </c>
    </row>
    <row r="29" spans="1:27" x14ac:dyDescent="0.3">
      <c r="A29" s="63" t="s">
        <v>437</v>
      </c>
      <c r="B29" s="64">
        <f>VLOOKUP($A29,'Return Data'!$B$7:$R$2843,3,0)</f>
        <v>44376</v>
      </c>
      <c r="C29" s="65">
        <f>VLOOKUP($A29,'Return Data'!$B$7:$R$2843,4,0)</f>
        <v>1339.9757</v>
      </c>
      <c r="D29" s="65">
        <f>VLOOKUP($A29,'Return Data'!$B$7:$R$2843,5,0)</f>
        <v>3.6095999999999999</v>
      </c>
      <c r="E29" s="66">
        <f t="shared" si="0"/>
        <v>21</v>
      </c>
      <c r="F29" s="65">
        <f>VLOOKUP($A29,'Return Data'!$B$7:$R$2843,6,0)</f>
        <v>3.7555999999999998</v>
      </c>
      <c r="G29" s="66">
        <f t="shared" si="1"/>
        <v>1</v>
      </c>
      <c r="H29" s="65">
        <f>VLOOKUP($A29,'Return Data'!$B$7:$R$2843,7,0)</f>
        <v>3.6604000000000001</v>
      </c>
      <c r="I29" s="66">
        <f t="shared" si="2"/>
        <v>3</v>
      </c>
      <c r="J29" s="65">
        <f>VLOOKUP($A29,'Return Data'!$B$7:$R$2843,8,0)</f>
        <v>3.4847000000000001</v>
      </c>
      <c r="K29" s="66">
        <f t="shared" si="3"/>
        <v>2</v>
      </c>
      <c r="L29" s="65">
        <f>VLOOKUP($A29,'Return Data'!$B$7:$R$2843,9,0)</f>
        <v>3.3791000000000002</v>
      </c>
      <c r="M29" s="66">
        <f t="shared" si="4"/>
        <v>3</v>
      </c>
      <c r="N29" s="65">
        <f>VLOOKUP($A29,'Return Data'!$B$7:$R$2843,10,0)</f>
        <v>3.2965</v>
      </c>
      <c r="O29" s="66">
        <f t="shared" si="5"/>
        <v>3</v>
      </c>
      <c r="P29" s="65">
        <f>VLOOKUP($A29,'Return Data'!$B$7:$R$2843,11,0)</f>
        <v>3.2412000000000001</v>
      </c>
      <c r="Q29" s="66">
        <f t="shared" si="6"/>
        <v>5</v>
      </c>
      <c r="R29" s="65">
        <f>VLOOKUP($A29,'Return Data'!$B$7:$R$2843,12,0)</f>
        <v>3.2465000000000002</v>
      </c>
      <c r="S29" s="66">
        <f t="shared" si="7"/>
        <v>4</v>
      </c>
      <c r="T29" s="65">
        <f>VLOOKUP($A29,'Return Data'!$B$7:$R$2843,13,0)</f>
        <v>3.2888999999999999</v>
      </c>
      <c r="U29" s="66">
        <f t="shared" si="8"/>
        <v>3</v>
      </c>
      <c r="V29" s="65">
        <f>VLOOKUP($A29,'Return Data'!$B$7:$R$2843,17,0)</f>
        <v>4.4614000000000003</v>
      </c>
      <c r="W29" s="66">
        <f t="shared" si="12"/>
        <v>3</v>
      </c>
      <c r="X29" s="65">
        <f>VLOOKUP($A29,'Return Data'!$B$7:$R$2843,14,0)</f>
        <v>5.4722</v>
      </c>
      <c r="Y29" s="66">
        <f t="shared" si="13"/>
        <v>3</v>
      </c>
      <c r="Z29" s="65">
        <f>VLOOKUP($A29,'Return Data'!$B$7:$R$2843,16,0)</f>
        <v>6.0380000000000003</v>
      </c>
      <c r="AA29" s="67">
        <f t="shared" si="11"/>
        <v>31</v>
      </c>
    </row>
    <row r="30" spans="1:27" x14ac:dyDescent="0.3">
      <c r="A30" s="63" t="s">
        <v>250</v>
      </c>
      <c r="B30" s="64">
        <f>VLOOKUP($A30,'Return Data'!$B$7:$R$2843,3,0)</f>
        <v>44376</v>
      </c>
      <c r="C30" s="65">
        <f>VLOOKUP($A30,'Return Data'!$B$7:$R$2843,4,0)</f>
        <v>2161.0102000000002</v>
      </c>
      <c r="D30" s="65">
        <f>VLOOKUP($A30,'Return Data'!$B$7:$R$2843,5,0)</f>
        <v>3.1823999999999999</v>
      </c>
      <c r="E30" s="66">
        <f t="shared" si="0"/>
        <v>35</v>
      </c>
      <c r="F30" s="65">
        <f>VLOOKUP($A30,'Return Data'!$B$7:$R$2843,6,0)</f>
        <v>3.3531</v>
      </c>
      <c r="G30" s="66">
        <f t="shared" si="1"/>
        <v>28</v>
      </c>
      <c r="H30" s="65">
        <f>VLOOKUP($A30,'Return Data'!$B$7:$R$2843,7,0)</f>
        <v>3.3719999999999999</v>
      </c>
      <c r="I30" s="66">
        <f t="shared" si="2"/>
        <v>27</v>
      </c>
      <c r="J30" s="65">
        <f>VLOOKUP($A30,'Return Data'!$B$7:$R$2843,8,0)</f>
        <v>3.3283999999999998</v>
      </c>
      <c r="K30" s="66">
        <f t="shared" si="3"/>
        <v>18</v>
      </c>
      <c r="L30" s="65">
        <f>VLOOKUP($A30,'Return Data'!$B$7:$R$2843,9,0)</f>
        <v>3.3338999999999999</v>
      </c>
      <c r="M30" s="66">
        <f t="shared" si="4"/>
        <v>6</v>
      </c>
      <c r="N30" s="65">
        <f>VLOOKUP($A30,'Return Data'!$B$7:$R$2843,10,0)</f>
        <v>3.2728999999999999</v>
      </c>
      <c r="O30" s="66">
        <f t="shared" si="5"/>
        <v>5</v>
      </c>
      <c r="P30" s="65">
        <f>VLOOKUP($A30,'Return Data'!$B$7:$R$2843,11,0)</f>
        <v>3.2562000000000002</v>
      </c>
      <c r="Q30" s="66">
        <f t="shared" si="6"/>
        <v>4</v>
      </c>
      <c r="R30" s="65">
        <f>VLOOKUP($A30,'Return Data'!$B$7:$R$2843,12,0)</f>
        <v>3.254</v>
      </c>
      <c r="S30" s="66">
        <f t="shared" si="7"/>
        <v>3</v>
      </c>
      <c r="T30" s="65">
        <f>VLOOKUP($A30,'Return Data'!$B$7:$R$2843,13,0)</f>
        <v>3.2719</v>
      </c>
      <c r="U30" s="66">
        <f t="shared" si="8"/>
        <v>4</v>
      </c>
      <c r="V30" s="65">
        <f>VLOOKUP($A30,'Return Data'!$B$7:$R$2843,17,0)</f>
        <v>4.3662999999999998</v>
      </c>
      <c r="W30" s="66">
        <f t="shared" si="12"/>
        <v>13</v>
      </c>
      <c r="X30" s="65">
        <f>VLOOKUP($A30,'Return Data'!$B$7:$R$2843,14,0)</f>
        <v>5.375</v>
      </c>
      <c r="Y30" s="66">
        <f t="shared" si="13"/>
        <v>14</v>
      </c>
      <c r="Z30" s="65">
        <f>VLOOKUP($A30,'Return Data'!$B$7:$R$2843,16,0)</f>
        <v>6.3752000000000004</v>
      </c>
      <c r="AA30" s="67">
        <f t="shared" si="11"/>
        <v>29</v>
      </c>
    </row>
    <row r="31" spans="1:27" x14ac:dyDescent="0.3">
      <c r="A31" s="63" t="s">
        <v>251</v>
      </c>
      <c r="B31" s="64">
        <f>VLOOKUP($A31,'Return Data'!$B$7:$R$2843,3,0)</f>
        <v>44376</v>
      </c>
      <c r="C31" s="65">
        <f>VLOOKUP($A31,'Return Data'!$B$7:$R$2843,4,0)</f>
        <v>11.0761</v>
      </c>
      <c r="D31" s="65">
        <f>VLOOKUP($A31,'Return Data'!$B$7:$R$2843,5,0)</f>
        <v>2.9661</v>
      </c>
      <c r="E31" s="66">
        <f t="shared" si="0"/>
        <v>36</v>
      </c>
      <c r="F31" s="65">
        <f>VLOOKUP($A31,'Return Data'!$B$7:$R$2843,6,0)</f>
        <v>2.8018999999999998</v>
      </c>
      <c r="G31" s="66">
        <f t="shared" si="1"/>
        <v>37</v>
      </c>
      <c r="H31" s="65">
        <f>VLOOKUP($A31,'Return Data'!$B$7:$R$2843,7,0)</f>
        <v>2.9203999999999999</v>
      </c>
      <c r="I31" s="66">
        <f t="shared" si="2"/>
        <v>35</v>
      </c>
      <c r="J31" s="65">
        <f>VLOOKUP($A31,'Return Data'!$B$7:$R$2843,8,0)</f>
        <v>2.9691999999999998</v>
      </c>
      <c r="K31" s="66">
        <f t="shared" si="3"/>
        <v>35</v>
      </c>
      <c r="L31" s="65">
        <f>VLOOKUP($A31,'Return Data'!$B$7:$R$2843,9,0)</f>
        <v>2.8908</v>
      </c>
      <c r="M31" s="66">
        <f t="shared" si="4"/>
        <v>36</v>
      </c>
      <c r="N31" s="65">
        <f>VLOOKUP($A31,'Return Data'!$B$7:$R$2843,10,0)</f>
        <v>2.8536999999999999</v>
      </c>
      <c r="O31" s="66">
        <f t="shared" si="5"/>
        <v>36</v>
      </c>
      <c r="P31" s="65">
        <f>VLOOKUP($A31,'Return Data'!$B$7:$R$2843,11,0)</f>
        <v>2.8351999999999999</v>
      </c>
      <c r="Q31" s="66">
        <f t="shared" si="6"/>
        <v>37</v>
      </c>
      <c r="R31" s="65">
        <f>VLOOKUP($A31,'Return Data'!$B$7:$R$2843,12,0)</f>
        <v>2.8302</v>
      </c>
      <c r="S31" s="66">
        <f t="shared" si="7"/>
        <v>36</v>
      </c>
      <c r="T31" s="65">
        <f>VLOOKUP($A31,'Return Data'!$B$7:$R$2843,13,0)</f>
        <v>2.8344999999999998</v>
      </c>
      <c r="U31" s="66">
        <f t="shared" si="8"/>
        <v>37</v>
      </c>
      <c r="V31" s="65"/>
      <c r="W31" s="66"/>
      <c r="X31" s="65"/>
      <c r="Y31" s="66"/>
      <c r="Z31" s="65">
        <f>VLOOKUP($A31,'Return Data'!$B$7:$R$2843,16,0)</f>
        <v>4.1245000000000003</v>
      </c>
      <c r="AA31" s="67">
        <f t="shared" si="11"/>
        <v>36</v>
      </c>
    </row>
    <row r="32" spans="1:27" x14ac:dyDescent="0.3">
      <c r="A32" s="63" t="s">
        <v>2022</v>
      </c>
      <c r="B32" s="64">
        <f>VLOOKUP($A32,'Return Data'!$B$7:$R$2843,3,0)</f>
        <v>44376</v>
      </c>
      <c r="C32" s="65">
        <f>VLOOKUP($A32,'Return Data'!$B$7:$R$2843,4,0)</f>
        <v>2250.1985</v>
      </c>
      <c r="D32" s="65">
        <f>VLOOKUP($A32,'Return Data'!$B$7:$R$2843,5,0)</f>
        <v>3.4359000000000002</v>
      </c>
      <c r="E32" s="66">
        <f t="shared" si="0"/>
        <v>28</v>
      </c>
      <c r="F32" s="65">
        <f>VLOOKUP($A32,'Return Data'!$B$7:$R$2843,6,0)</f>
        <v>3.21</v>
      </c>
      <c r="G32" s="66">
        <f t="shared" si="1"/>
        <v>33</v>
      </c>
      <c r="H32" s="65">
        <f>VLOOKUP($A32,'Return Data'!$B$7:$R$2843,7,0)</f>
        <v>2.7816999999999998</v>
      </c>
      <c r="I32" s="66">
        <f t="shared" si="2"/>
        <v>37</v>
      </c>
      <c r="J32" s="65">
        <f>VLOOKUP($A32,'Return Data'!$B$7:$R$2843,8,0)</f>
        <v>2.8881999999999999</v>
      </c>
      <c r="K32" s="66">
        <f t="shared" si="3"/>
        <v>36</v>
      </c>
      <c r="L32" s="65">
        <f>VLOOKUP($A32,'Return Data'!$B$7:$R$2843,9,0)</f>
        <v>3.0093000000000001</v>
      </c>
      <c r="M32" s="66">
        <f t="shared" si="4"/>
        <v>33</v>
      </c>
      <c r="N32" s="65">
        <f>VLOOKUP($A32,'Return Data'!$B$7:$R$2843,10,0)</f>
        <v>3.1303000000000001</v>
      </c>
      <c r="O32" s="66">
        <f t="shared" si="5"/>
        <v>30</v>
      </c>
      <c r="P32" s="65">
        <f>VLOOKUP($A32,'Return Data'!$B$7:$R$2843,11,0)</f>
        <v>3.0933000000000002</v>
      </c>
      <c r="Q32" s="66">
        <f t="shared" si="6"/>
        <v>30</v>
      </c>
      <c r="R32" s="65">
        <f>VLOOKUP($A32,'Return Data'!$B$7:$R$2843,12,0)</f>
        <v>3.0232999999999999</v>
      </c>
      <c r="S32" s="66">
        <f t="shared" si="7"/>
        <v>31</v>
      </c>
      <c r="T32" s="65">
        <f>VLOOKUP($A32,'Return Data'!$B$7:$R$2843,13,0)</f>
        <v>3.0331000000000001</v>
      </c>
      <c r="U32" s="66">
        <f t="shared" si="8"/>
        <v>31</v>
      </c>
      <c r="V32" s="65">
        <f>VLOOKUP($A32,'Return Data'!$B$7:$R$2843,17,0)</f>
        <v>3.9298999999999999</v>
      </c>
      <c r="W32" s="66">
        <f t="shared" ref="W32:W44" si="14">RANK(V32,V$8:V$45,0)</f>
        <v>32</v>
      </c>
      <c r="X32" s="65">
        <f>VLOOKUP($A32,'Return Data'!$B$7:$R$2843,14,0)</f>
        <v>5.0712000000000002</v>
      </c>
      <c r="Y32" s="66">
        <f>RANK(X32,X$8:X$45,0)</f>
        <v>29</v>
      </c>
      <c r="Z32" s="65">
        <f>VLOOKUP($A32,'Return Data'!$B$7:$R$2843,16,0)</f>
        <v>7.3973000000000004</v>
      </c>
      <c r="AA32" s="67">
        <f t="shared" si="11"/>
        <v>7</v>
      </c>
    </row>
    <row r="33" spans="1:27" x14ac:dyDescent="0.3">
      <c r="A33" s="63" t="s">
        <v>252</v>
      </c>
      <c r="B33" s="64">
        <f>VLOOKUP($A33,'Return Data'!$B$7:$R$2843,3,0)</f>
        <v>44376</v>
      </c>
      <c r="C33" s="65">
        <f>VLOOKUP($A33,'Return Data'!$B$7:$R$2843,4,0)</f>
        <v>5035.9297999999999</v>
      </c>
      <c r="D33" s="65">
        <f>VLOOKUP($A33,'Return Data'!$B$7:$R$2843,5,0)</f>
        <v>3.5939000000000001</v>
      </c>
      <c r="E33" s="66">
        <f t="shared" si="0"/>
        <v>22</v>
      </c>
      <c r="F33" s="65">
        <f>VLOOKUP($A33,'Return Data'!$B$7:$R$2843,6,0)</f>
        <v>3.5003000000000002</v>
      </c>
      <c r="G33" s="66">
        <f t="shared" si="1"/>
        <v>18</v>
      </c>
      <c r="H33" s="65">
        <f>VLOOKUP($A33,'Return Data'!$B$7:$R$2843,7,0)</f>
        <v>3.4281000000000001</v>
      </c>
      <c r="I33" s="66">
        <f t="shared" si="2"/>
        <v>17</v>
      </c>
      <c r="J33" s="65">
        <f>VLOOKUP($A33,'Return Data'!$B$7:$R$2843,8,0)</f>
        <v>3.2898999999999998</v>
      </c>
      <c r="K33" s="66">
        <f t="shared" si="3"/>
        <v>27</v>
      </c>
      <c r="L33" s="65">
        <f>VLOOKUP($A33,'Return Data'!$B$7:$R$2843,9,0)</f>
        <v>3.2263000000000002</v>
      </c>
      <c r="M33" s="66">
        <f t="shared" si="4"/>
        <v>27</v>
      </c>
      <c r="N33" s="65">
        <f>VLOOKUP($A33,'Return Data'!$B$7:$R$2843,10,0)</f>
        <v>3.1459999999999999</v>
      </c>
      <c r="O33" s="66">
        <f t="shared" si="5"/>
        <v>27</v>
      </c>
      <c r="P33" s="65">
        <f>VLOOKUP($A33,'Return Data'!$B$7:$R$2843,11,0)</f>
        <v>3.1238999999999999</v>
      </c>
      <c r="Q33" s="66">
        <f t="shared" si="6"/>
        <v>27</v>
      </c>
      <c r="R33" s="65">
        <f>VLOOKUP($A33,'Return Data'!$B$7:$R$2843,12,0)</f>
        <v>3.1179999999999999</v>
      </c>
      <c r="S33" s="66">
        <f t="shared" si="7"/>
        <v>28</v>
      </c>
      <c r="T33" s="65">
        <f>VLOOKUP($A33,'Return Data'!$B$7:$R$2843,13,0)</f>
        <v>3.1587000000000001</v>
      </c>
      <c r="U33" s="66">
        <f t="shared" si="8"/>
        <v>21</v>
      </c>
      <c r="V33" s="65">
        <f>VLOOKUP($A33,'Return Data'!$B$7:$R$2843,17,0)</f>
        <v>4.3943000000000003</v>
      </c>
      <c r="W33" s="66">
        <f t="shared" si="14"/>
        <v>6</v>
      </c>
      <c r="X33" s="65">
        <f>VLOOKUP($A33,'Return Data'!$B$7:$R$2843,14,0)</f>
        <v>5.4378000000000002</v>
      </c>
      <c r="Y33" s="66">
        <f>RANK(X33,X$8:X$45,0)</f>
        <v>5</v>
      </c>
      <c r="Z33" s="65">
        <f>VLOOKUP($A33,'Return Data'!$B$7:$R$2843,16,0)</f>
        <v>7.0551000000000004</v>
      </c>
      <c r="AA33" s="67">
        <f t="shared" si="11"/>
        <v>21</v>
      </c>
    </row>
    <row r="34" spans="1:27" x14ac:dyDescent="0.3">
      <c r="A34" s="63" t="s">
        <v>253</v>
      </c>
      <c r="B34" s="64">
        <f>VLOOKUP($A34,'Return Data'!$B$7:$R$2843,3,0)</f>
        <v>44376</v>
      </c>
      <c r="C34" s="65">
        <f>VLOOKUP($A34,'Return Data'!$B$7:$R$2843,4,0)</f>
        <v>1158.2761</v>
      </c>
      <c r="D34" s="65">
        <f>VLOOKUP($A34,'Return Data'!$B$7:$R$2843,5,0)</f>
        <v>4.2672999999999996</v>
      </c>
      <c r="E34" s="66">
        <f t="shared" si="0"/>
        <v>4</v>
      </c>
      <c r="F34" s="65">
        <f>VLOOKUP($A34,'Return Data'!$B$7:$R$2843,6,0)</f>
        <v>3.3959000000000001</v>
      </c>
      <c r="G34" s="66">
        <f t="shared" si="1"/>
        <v>27</v>
      </c>
      <c r="H34" s="65">
        <f>VLOOKUP($A34,'Return Data'!$B$7:$R$2843,7,0)</f>
        <v>3.3910999999999998</v>
      </c>
      <c r="I34" s="66">
        <f t="shared" si="2"/>
        <v>23</v>
      </c>
      <c r="J34" s="65">
        <f>VLOOKUP($A34,'Return Data'!$B$7:$R$2843,8,0)</f>
        <v>3.2286000000000001</v>
      </c>
      <c r="K34" s="66">
        <f t="shared" si="3"/>
        <v>30</v>
      </c>
      <c r="L34" s="65">
        <f>VLOOKUP($A34,'Return Data'!$B$7:$R$2843,9,0)</f>
        <v>3.1615000000000002</v>
      </c>
      <c r="M34" s="66">
        <f t="shared" si="4"/>
        <v>30</v>
      </c>
      <c r="N34" s="65">
        <f>VLOOKUP($A34,'Return Data'!$B$7:$R$2843,10,0)</f>
        <v>3.0731000000000002</v>
      </c>
      <c r="O34" s="66">
        <f t="shared" si="5"/>
        <v>31</v>
      </c>
      <c r="P34" s="65">
        <f>VLOOKUP($A34,'Return Data'!$B$7:$R$2843,11,0)</f>
        <v>3.0110000000000001</v>
      </c>
      <c r="Q34" s="66">
        <f t="shared" si="6"/>
        <v>32</v>
      </c>
      <c r="R34" s="65">
        <f>VLOOKUP($A34,'Return Data'!$B$7:$R$2843,12,0)</f>
        <v>3.0082</v>
      </c>
      <c r="S34" s="66">
        <f t="shared" si="7"/>
        <v>32</v>
      </c>
      <c r="T34" s="65">
        <f>VLOOKUP($A34,'Return Data'!$B$7:$R$2843,13,0)</f>
        <v>3.0009000000000001</v>
      </c>
      <c r="U34" s="66">
        <f t="shared" si="8"/>
        <v>32</v>
      </c>
      <c r="V34" s="65">
        <f>VLOOKUP($A34,'Return Data'!$B$7:$R$2843,17,0)</f>
        <v>3.9380999999999999</v>
      </c>
      <c r="W34" s="66">
        <f t="shared" si="14"/>
        <v>31</v>
      </c>
      <c r="X34" s="65"/>
      <c r="Y34" s="66"/>
      <c r="Z34" s="65">
        <f>VLOOKUP($A34,'Return Data'!$B$7:$R$2843,16,0)</f>
        <v>4.7953000000000001</v>
      </c>
      <c r="AA34" s="67">
        <f t="shared" si="11"/>
        <v>33</v>
      </c>
    </row>
    <row r="35" spans="1:27" x14ac:dyDescent="0.3">
      <c r="A35" s="63" t="s">
        <v>254</v>
      </c>
      <c r="B35" s="64">
        <f>VLOOKUP($A35,'Return Data'!$B$7:$R$2843,3,0)</f>
        <v>44376</v>
      </c>
      <c r="C35" s="65">
        <f>VLOOKUP($A35,'Return Data'!$B$7:$R$2843,4,0)</f>
        <v>268.39319999999998</v>
      </c>
      <c r="D35" s="65">
        <f>VLOOKUP($A35,'Return Data'!$B$7:$R$2843,5,0)</f>
        <v>3.3186</v>
      </c>
      <c r="E35" s="66">
        <f t="shared" si="0"/>
        <v>31</v>
      </c>
      <c r="F35" s="65">
        <f>VLOOKUP($A35,'Return Data'!$B$7:$R$2843,6,0)</f>
        <v>3.6503000000000001</v>
      </c>
      <c r="G35" s="66">
        <f t="shared" si="1"/>
        <v>4</v>
      </c>
      <c r="H35" s="65">
        <f>VLOOKUP($A35,'Return Data'!$B$7:$R$2843,7,0)</f>
        <v>3.4001000000000001</v>
      </c>
      <c r="I35" s="66">
        <f t="shared" si="2"/>
        <v>21</v>
      </c>
      <c r="J35" s="65">
        <f>VLOOKUP($A35,'Return Data'!$B$7:$R$2843,8,0)</f>
        <v>3.4277000000000002</v>
      </c>
      <c r="K35" s="66">
        <f t="shared" si="3"/>
        <v>3</v>
      </c>
      <c r="L35" s="65">
        <f>VLOOKUP($A35,'Return Data'!$B$7:$R$2843,9,0)</f>
        <v>3.3696000000000002</v>
      </c>
      <c r="M35" s="66">
        <f t="shared" si="4"/>
        <v>4</v>
      </c>
      <c r="N35" s="65">
        <f>VLOOKUP($A35,'Return Data'!$B$7:$R$2843,10,0)</f>
        <v>3.2770000000000001</v>
      </c>
      <c r="O35" s="66">
        <f t="shared" si="5"/>
        <v>4</v>
      </c>
      <c r="P35" s="65">
        <f>VLOOKUP($A35,'Return Data'!$B$7:$R$2843,11,0)</f>
        <v>3.1989000000000001</v>
      </c>
      <c r="Q35" s="66">
        <f t="shared" si="6"/>
        <v>11</v>
      </c>
      <c r="R35" s="65">
        <f>VLOOKUP($A35,'Return Data'!$B$7:$R$2843,12,0)</f>
        <v>3.1680000000000001</v>
      </c>
      <c r="S35" s="66">
        <f t="shared" si="7"/>
        <v>12</v>
      </c>
      <c r="T35" s="65">
        <f>VLOOKUP($A35,'Return Data'!$B$7:$R$2843,13,0)</f>
        <v>3.1926999999999999</v>
      </c>
      <c r="U35" s="66">
        <f t="shared" si="8"/>
        <v>12</v>
      </c>
      <c r="V35" s="65">
        <f>VLOOKUP($A35,'Return Data'!$B$7:$R$2843,17,0)</f>
        <v>4.3747999999999996</v>
      </c>
      <c r="W35" s="66">
        <f t="shared" si="14"/>
        <v>12</v>
      </c>
      <c r="X35" s="65">
        <f>VLOOKUP($A35,'Return Data'!$B$7:$R$2843,14,0)</f>
        <v>5.4351000000000003</v>
      </c>
      <c r="Y35" s="66">
        <f t="shared" ref="Y35:Y44" si="15">RANK(X35,X$8:X$45,0)</f>
        <v>6</v>
      </c>
      <c r="Z35" s="65">
        <f>VLOOKUP($A35,'Return Data'!$B$7:$R$2843,16,0)</f>
        <v>7.4010999999999996</v>
      </c>
      <c r="AA35" s="67">
        <f t="shared" si="11"/>
        <v>6</v>
      </c>
    </row>
    <row r="36" spans="1:27" x14ac:dyDescent="0.3">
      <c r="A36" s="63" t="s">
        <v>255</v>
      </c>
      <c r="B36" s="64">
        <f>VLOOKUP($A36,'Return Data'!$B$7:$R$2843,3,0)</f>
        <v>44376</v>
      </c>
      <c r="C36" s="65">
        <f>VLOOKUP($A36,'Return Data'!$B$7:$R$2843,4,0)</f>
        <v>2912.7856000000002</v>
      </c>
      <c r="D36" s="65">
        <f>VLOOKUP($A36,'Return Data'!$B$7:$R$2843,5,0)</f>
        <v>3.4228000000000001</v>
      </c>
      <c r="E36" s="66">
        <f t="shared" si="0"/>
        <v>29</v>
      </c>
      <c r="F36" s="65">
        <f>VLOOKUP($A36,'Return Data'!$B$7:$R$2843,6,0)</f>
        <v>3.4214000000000002</v>
      </c>
      <c r="G36" s="66">
        <f t="shared" si="1"/>
        <v>24</v>
      </c>
      <c r="H36" s="65">
        <f>VLOOKUP($A36,'Return Data'!$B$7:$R$2843,7,0)</f>
        <v>3.3837000000000002</v>
      </c>
      <c r="I36" s="66">
        <f t="shared" si="2"/>
        <v>24</v>
      </c>
      <c r="J36" s="65">
        <f>VLOOKUP($A36,'Return Data'!$B$7:$R$2843,8,0)</f>
        <v>3.2633999999999999</v>
      </c>
      <c r="K36" s="66">
        <f t="shared" si="3"/>
        <v>29</v>
      </c>
      <c r="L36" s="65">
        <f>VLOOKUP($A36,'Return Data'!$B$7:$R$2843,9,0)</f>
        <v>3.2050999999999998</v>
      </c>
      <c r="M36" s="66">
        <f t="shared" si="4"/>
        <v>29</v>
      </c>
      <c r="N36" s="65">
        <f>VLOOKUP($A36,'Return Data'!$B$7:$R$2843,10,0)</f>
        <v>3.1436000000000002</v>
      </c>
      <c r="O36" s="66">
        <f t="shared" si="5"/>
        <v>28</v>
      </c>
      <c r="P36" s="65">
        <f>VLOOKUP($A36,'Return Data'!$B$7:$R$2843,11,0)</f>
        <v>3.1114999999999999</v>
      </c>
      <c r="Q36" s="66">
        <f t="shared" si="6"/>
        <v>29</v>
      </c>
      <c r="R36" s="65">
        <f>VLOOKUP($A36,'Return Data'!$B$7:$R$2843,12,0)</f>
        <v>3.0829</v>
      </c>
      <c r="S36" s="66">
        <f t="shared" si="7"/>
        <v>29</v>
      </c>
      <c r="T36" s="65">
        <f>VLOOKUP($A36,'Return Data'!$B$7:$R$2843,13,0)</f>
        <v>3.1116000000000001</v>
      </c>
      <c r="U36" s="66">
        <f t="shared" si="8"/>
        <v>29</v>
      </c>
      <c r="V36" s="65">
        <f>VLOOKUP($A36,'Return Data'!$B$7:$R$2843,17,0)</f>
        <v>4.0529999999999999</v>
      </c>
      <c r="W36" s="66">
        <f t="shared" si="14"/>
        <v>29</v>
      </c>
      <c r="X36" s="65">
        <f>VLOOKUP($A36,'Return Data'!$B$7:$R$2843,14,0)</f>
        <v>1.9862</v>
      </c>
      <c r="Y36" s="66">
        <f t="shared" si="15"/>
        <v>33</v>
      </c>
      <c r="Z36" s="65">
        <f>VLOOKUP($A36,'Return Data'!$B$7:$R$2843,16,0)</f>
        <v>6.5541</v>
      </c>
      <c r="AA36" s="67">
        <f t="shared" si="11"/>
        <v>28</v>
      </c>
    </row>
    <row r="37" spans="1:27" x14ac:dyDescent="0.3">
      <c r="A37" s="63" t="s">
        <v>256</v>
      </c>
      <c r="B37" s="64">
        <f>VLOOKUP($A37,'Return Data'!$B$7:$R$2843,3,0)</f>
        <v>44376</v>
      </c>
      <c r="C37" s="65">
        <f>VLOOKUP($A37,'Return Data'!$B$7:$R$2843,4,0)</f>
        <v>32.767699999999998</v>
      </c>
      <c r="D37" s="65">
        <f>VLOOKUP($A37,'Return Data'!$B$7:$R$2843,5,0)</f>
        <v>3.7877000000000001</v>
      </c>
      <c r="E37" s="66">
        <f t="shared" si="0"/>
        <v>13</v>
      </c>
      <c r="F37" s="65">
        <f>VLOOKUP($A37,'Return Data'!$B$7:$R$2843,6,0)</f>
        <v>3.3986999999999998</v>
      </c>
      <c r="G37" s="66">
        <f t="shared" si="1"/>
        <v>26</v>
      </c>
      <c r="H37" s="65">
        <f>VLOOKUP($A37,'Return Data'!$B$7:$R$2843,7,0)</f>
        <v>3.3757000000000001</v>
      </c>
      <c r="I37" s="66">
        <f t="shared" si="2"/>
        <v>26</v>
      </c>
      <c r="J37" s="65">
        <f>VLOOKUP($A37,'Return Data'!$B$7:$R$2843,8,0)</f>
        <v>3.3220999999999998</v>
      </c>
      <c r="K37" s="66">
        <f t="shared" si="3"/>
        <v>19</v>
      </c>
      <c r="L37" s="65">
        <f>VLOOKUP($A37,'Return Data'!$B$7:$R$2843,9,0)</f>
        <v>3.6177000000000001</v>
      </c>
      <c r="M37" s="66">
        <f t="shared" si="4"/>
        <v>1</v>
      </c>
      <c r="N37" s="65">
        <f>VLOOKUP($A37,'Return Data'!$B$7:$R$2843,10,0)</f>
        <v>4.1349999999999998</v>
      </c>
      <c r="O37" s="66">
        <f t="shared" si="5"/>
        <v>1</v>
      </c>
      <c r="P37" s="65">
        <f>VLOOKUP($A37,'Return Data'!$B$7:$R$2843,11,0)</f>
        <v>4.1193</v>
      </c>
      <c r="Q37" s="66">
        <f t="shared" si="6"/>
        <v>1</v>
      </c>
      <c r="R37" s="65">
        <f>VLOOKUP($A37,'Return Data'!$B$7:$R$2843,12,0)</f>
        <v>4.2934000000000001</v>
      </c>
      <c r="S37" s="66">
        <f t="shared" si="7"/>
        <v>1</v>
      </c>
      <c r="T37" s="65">
        <f>VLOOKUP($A37,'Return Data'!$B$7:$R$2843,13,0)</f>
        <v>4.3822999999999999</v>
      </c>
      <c r="U37" s="66">
        <f t="shared" si="8"/>
        <v>1</v>
      </c>
      <c r="V37" s="65">
        <f>VLOOKUP($A37,'Return Data'!$B$7:$R$2843,17,0)</f>
        <v>5.1852</v>
      </c>
      <c r="W37" s="66">
        <f t="shared" si="14"/>
        <v>1</v>
      </c>
      <c r="X37" s="65">
        <f>VLOOKUP($A37,'Return Data'!$B$7:$R$2843,14,0)</f>
        <v>5.9645000000000001</v>
      </c>
      <c r="Y37" s="66">
        <f t="shared" si="15"/>
        <v>1</v>
      </c>
      <c r="Z37" s="65">
        <f>VLOOKUP($A37,'Return Data'!$B$7:$R$2843,16,0)</f>
        <v>7.8221999999999996</v>
      </c>
      <c r="AA37" s="67">
        <f t="shared" si="11"/>
        <v>1</v>
      </c>
    </row>
    <row r="38" spans="1:27" x14ac:dyDescent="0.3">
      <c r="A38" s="63" t="s">
        <v>257</v>
      </c>
      <c r="B38" s="64">
        <f>VLOOKUP($A38,'Return Data'!$B$7:$R$2843,3,0)</f>
        <v>44376</v>
      </c>
      <c r="C38" s="65">
        <f>VLOOKUP($A38,'Return Data'!$B$7:$R$2843,4,0)</f>
        <v>27.916799999999999</v>
      </c>
      <c r="D38" s="65">
        <f>VLOOKUP($A38,'Return Data'!$B$7:$R$2843,5,0)</f>
        <v>3.7919999999999998</v>
      </c>
      <c r="E38" s="66">
        <f t="shared" si="0"/>
        <v>12</v>
      </c>
      <c r="F38" s="65">
        <f>VLOOKUP($A38,'Return Data'!$B$7:$R$2843,6,0)</f>
        <v>3.3130999999999999</v>
      </c>
      <c r="G38" s="66">
        <f t="shared" si="1"/>
        <v>29</v>
      </c>
      <c r="H38" s="65">
        <f>VLOOKUP($A38,'Return Data'!$B$7:$R$2843,7,0)</f>
        <v>3.3268</v>
      </c>
      <c r="I38" s="66">
        <f t="shared" si="2"/>
        <v>29</v>
      </c>
      <c r="J38" s="65">
        <f>VLOOKUP($A38,'Return Data'!$B$7:$R$2843,8,0)</f>
        <v>3.1978</v>
      </c>
      <c r="K38" s="66">
        <f t="shared" si="3"/>
        <v>31</v>
      </c>
      <c r="L38" s="65">
        <f>VLOOKUP($A38,'Return Data'!$B$7:$R$2843,9,0)</f>
        <v>3.1419999999999999</v>
      </c>
      <c r="M38" s="66">
        <f t="shared" si="4"/>
        <v>31</v>
      </c>
      <c r="N38" s="65">
        <f>VLOOKUP($A38,'Return Data'!$B$7:$R$2843,10,0)</f>
        <v>3.0503</v>
      </c>
      <c r="O38" s="66">
        <f t="shared" si="5"/>
        <v>32</v>
      </c>
      <c r="P38" s="65">
        <f>VLOOKUP($A38,'Return Data'!$B$7:$R$2843,11,0)</f>
        <v>3.0026000000000002</v>
      </c>
      <c r="Q38" s="66">
        <f t="shared" si="6"/>
        <v>33</v>
      </c>
      <c r="R38" s="65">
        <f>VLOOKUP($A38,'Return Data'!$B$7:$R$2843,12,0)</f>
        <v>3.0022000000000002</v>
      </c>
      <c r="S38" s="66">
        <f t="shared" si="7"/>
        <v>33</v>
      </c>
      <c r="T38" s="65">
        <f>VLOOKUP($A38,'Return Data'!$B$7:$R$2843,13,0)</f>
        <v>2.9931000000000001</v>
      </c>
      <c r="U38" s="66">
        <f t="shared" si="8"/>
        <v>33</v>
      </c>
      <c r="V38" s="65">
        <f>VLOOKUP($A38,'Return Data'!$B$7:$R$2843,17,0)</f>
        <v>3.8921000000000001</v>
      </c>
      <c r="W38" s="66">
        <f t="shared" si="14"/>
        <v>33</v>
      </c>
      <c r="X38" s="65">
        <f>VLOOKUP($A38,'Return Data'!$B$7:$R$2843,14,0)</f>
        <v>4.8196000000000003</v>
      </c>
      <c r="Y38" s="66">
        <f t="shared" si="15"/>
        <v>30</v>
      </c>
      <c r="Z38" s="65">
        <f>VLOOKUP($A38,'Return Data'!$B$7:$R$2843,16,0)</f>
        <v>6.9307999999999996</v>
      </c>
      <c r="AA38" s="67">
        <f t="shared" si="11"/>
        <v>25</v>
      </c>
    </row>
    <row r="39" spans="1:27" x14ac:dyDescent="0.3">
      <c r="A39" s="63" t="s">
        <v>260</v>
      </c>
      <c r="B39" s="64">
        <f>VLOOKUP($A39,'Return Data'!$B$7:$R$2843,3,0)</f>
        <v>44376</v>
      </c>
      <c r="C39" s="65">
        <f>VLOOKUP($A39,'Return Data'!$B$7:$R$2843,4,0)</f>
        <v>3227.9562000000001</v>
      </c>
      <c r="D39" s="65">
        <f>VLOOKUP($A39,'Return Data'!$B$7:$R$2843,5,0)</f>
        <v>3.8936000000000002</v>
      </c>
      <c r="E39" s="66">
        <f t="shared" si="0"/>
        <v>8</v>
      </c>
      <c r="F39" s="65">
        <f>VLOOKUP($A39,'Return Data'!$B$7:$R$2843,6,0)</f>
        <v>3.4489999999999998</v>
      </c>
      <c r="G39" s="66">
        <f t="shared" si="1"/>
        <v>22</v>
      </c>
      <c r="H39" s="65">
        <f>VLOOKUP($A39,'Return Data'!$B$7:$R$2843,7,0)</f>
        <v>3.4420000000000002</v>
      </c>
      <c r="I39" s="66">
        <f t="shared" si="2"/>
        <v>14</v>
      </c>
      <c r="J39" s="65">
        <f>VLOOKUP($A39,'Return Data'!$B$7:$R$2843,8,0)</f>
        <v>3.3191999999999999</v>
      </c>
      <c r="K39" s="66">
        <f t="shared" si="3"/>
        <v>20</v>
      </c>
      <c r="L39" s="65">
        <f>VLOOKUP($A39,'Return Data'!$B$7:$R$2843,9,0)</f>
        <v>3.234</v>
      </c>
      <c r="M39" s="66">
        <f t="shared" si="4"/>
        <v>25</v>
      </c>
      <c r="N39" s="65">
        <f>VLOOKUP($A39,'Return Data'!$B$7:$R$2843,10,0)</f>
        <v>3.1728999999999998</v>
      </c>
      <c r="O39" s="66">
        <f t="shared" si="5"/>
        <v>23</v>
      </c>
      <c r="P39" s="65">
        <f>VLOOKUP($A39,'Return Data'!$B$7:$R$2843,11,0)</f>
        <v>3.1556999999999999</v>
      </c>
      <c r="Q39" s="66">
        <f t="shared" si="6"/>
        <v>20</v>
      </c>
      <c r="R39" s="65">
        <f>VLOOKUP($A39,'Return Data'!$B$7:$R$2843,12,0)</f>
        <v>3.1501999999999999</v>
      </c>
      <c r="S39" s="66">
        <f t="shared" si="7"/>
        <v>18</v>
      </c>
      <c r="T39" s="65">
        <f>VLOOKUP($A39,'Return Data'!$B$7:$R$2843,13,0)</f>
        <v>3.1745999999999999</v>
      </c>
      <c r="U39" s="66">
        <f t="shared" si="8"/>
        <v>16</v>
      </c>
      <c r="V39" s="65">
        <f>VLOOKUP($A39,'Return Data'!$B$7:$R$2843,17,0)</f>
        <v>4.3250999999999999</v>
      </c>
      <c r="W39" s="66">
        <f t="shared" si="14"/>
        <v>19</v>
      </c>
      <c r="X39" s="65">
        <f>VLOOKUP($A39,'Return Data'!$B$7:$R$2843,14,0)</f>
        <v>5.3262999999999998</v>
      </c>
      <c r="Y39" s="66">
        <f t="shared" si="15"/>
        <v>20</v>
      </c>
      <c r="Z39" s="65">
        <f>VLOOKUP($A39,'Return Data'!$B$7:$R$2843,16,0)</f>
        <v>6.9084000000000003</v>
      </c>
      <c r="AA39" s="67">
        <f t="shared" si="11"/>
        <v>26</v>
      </c>
    </row>
    <row r="40" spans="1:27" x14ac:dyDescent="0.3">
      <c r="A40" s="63" t="s">
        <v>261</v>
      </c>
      <c r="B40" s="64">
        <f>VLOOKUP($A40,'Return Data'!$B$7:$R$2843,3,0)</f>
        <v>44376</v>
      </c>
      <c r="C40" s="65">
        <f>VLOOKUP($A40,'Return Data'!$B$7:$R$2843,4,0)</f>
        <v>43.460500000000003</v>
      </c>
      <c r="D40" s="65">
        <f>VLOOKUP($A40,'Return Data'!$B$7:$R$2843,5,0)</f>
        <v>3.6116999999999999</v>
      </c>
      <c r="E40" s="66">
        <f t="shared" si="0"/>
        <v>20</v>
      </c>
      <c r="F40" s="65">
        <f>VLOOKUP($A40,'Return Data'!$B$7:$R$2843,6,0)</f>
        <v>3.5284</v>
      </c>
      <c r="G40" s="66">
        <f t="shared" si="1"/>
        <v>16</v>
      </c>
      <c r="H40" s="65">
        <f>VLOOKUP($A40,'Return Data'!$B$7:$R$2843,7,0)</f>
        <v>3.4336000000000002</v>
      </c>
      <c r="I40" s="66">
        <f t="shared" si="2"/>
        <v>15</v>
      </c>
      <c r="J40" s="65">
        <f>VLOOKUP($A40,'Return Data'!$B$7:$R$2843,8,0)</f>
        <v>3.3757000000000001</v>
      </c>
      <c r="K40" s="66">
        <f t="shared" si="3"/>
        <v>8</v>
      </c>
      <c r="L40" s="65">
        <f>VLOOKUP($A40,'Return Data'!$B$7:$R$2843,9,0)</f>
        <v>3.2927</v>
      </c>
      <c r="M40" s="66">
        <f t="shared" si="4"/>
        <v>13</v>
      </c>
      <c r="N40" s="65">
        <f>VLOOKUP($A40,'Return Data'!$B$7:$R$2843,10,0)</f>
        <v>3.2181999999999999</v>
      </c>
      <c r="O40" s="66">
        <f t="shared" si="5"/>
        <v>12</v>
      </c>
      <c r="P40" s="65">
        <f>VLOOKUP($A40,'Return Data'!$B$7:$R$2843,11,0)</f>
        <v>3.2159</v>
      </c>
      <c r="Q40" s="66">
        <f t="shared" si="6"/>
        <v>8</v>
      </c>
      <c r="R40" s="65">
        <f>VLOOKUP($A40,'Return Data'!$B$7:$R$2843,12,0)</f>
        <v>3.2078000000000002</v>
      </c>
      <c r="S40" s="66">
        <f t="shared" si="7"/>
        <v>6</v>
      </c>
      <c r="T40" s="65">
        <f>VLOOKUP($A40,'Return Data'!$B$7:$R$2843,13,0)</f>
        <v>3.2336</v>
      </c>
      <c r="U40" s="66">
        <f t="shared" si="8"/>
        <v>6</v>
      </c>
      <c r="V40" s="65">
        <f>VLOOKUP($A40,'Return Data'!$B$7:$R$2843,17,0)</f>
        <v>4.3536999999999999</v>
      </c>
      <c r="W40" s="66">
        <f t="shared" si="14"/>
        <v>14</v>
      </c>
      <c r="X40" s="65">
        <f>VLOOKUP($A40,'Return Data'!$B$7:$R$2843,14,0)</f>
        <v>5.3903999999999996</v>
      </c>
      <c r="Y40" s="66">
        <f t="shared" si="15"/>
        <v>12</v>
      </c>
      <c r="Z40" s="65">
        <f>VLOOKUP($A40,'Return Data'!$B$7:$R$2843,16,0)</f>
        <v>7.3146000000000004</v>
      </c>
      <c r="AA40" s="67">
        <f t="shared" si="11"/>
        <v>10</v>
      </c>
    </row>
    <row r="41" spans="1:27" x14ac:dyDescent="0.3">
      <c r="A41" s="63" t="s">
        <v>262</v>
      </c>
      <c r="B41" s="64">
        <f>VLOOKUP($A41,'Return Data'!$B$7:$R$2843,3,0)</f>
        <v>44376</v>
      </c>
      <c r="C41" s="65">
        <f>VLOOKUP($A41,'Return Data'!$B$7:$R$2843,4,0)</f>
        <v>3249.9078</v>
      </c>
      <c r="D41" s="65">
        <f>VLOOKUP($A41,'Return Data'!$B$7:$R$2843,5,0)</f>
        <v>3.6404000000000001</v>
      </c>
      <c r="E41" s="66">
        <f t="shared" si="0"/>
        <v>15</v>
      </c>
      <c r="F41" s="65">
        <f>VLOOKUP($A41,'Return Data'!$B$7:$R$2843,6,0)</f>
        <v>3.6373000000000002</v>
      </c>
      <c r="G41" s="66">
        <f t="shared" si="1"/>
        <v>6</v>
      </c>
      <c r="H41" s="65">
        <f>VLOOKUP($A41,'Return Data'!$B$7:$R$2843,7,0)</f>
        <v>3.4973000000000001</v>
      </c>
      <c r="I41" s="66">
        <f t="shared" si="2"/>
        <v>11</v>
      </c>
      <c r="J41" s="65">
        <f>VLOOKUP($A41,'Return Data'!$B$7:$R$2843,8,0)</f>
        <v>3.3285999999999998</v>
      </c>
      <c r="K41" s="66">
        <f t="shared" si="3"/>
        <v>17</v>
      </c>
      <c r="L41" s="65">
        <f>VLOOKUP($A41,'Return Data'!$B$7:$R$2843,9,0)</f>
        <v>3.2511000000000001</v>
      </c>
      <c r="M41" s="66">
        <f t="shared" si="4"/>
        <v>20</v>
      </c>
      <c r="N41" s="65">
        <f>VLOOKUP($A41,'Return Data'!$B$7:$R$2843,10,0)</f>
        <v>3.1836000000000002</v>
      </c>
      <c r="O41" s="66">
        <f t="shared" si="5"/>
        <v>20</v>
      </c>
      <c r="P41" s="65">
        <f>VLOOKUP($A41,'Return Data'!$B$7:$R$2843,11,0)</f>
        <v>3.1172</v>
      </c>
      <c r="Q41" s="66">
        <f t="shared" si="6"/>
        <v>28</v>
      </c>
      <c r="R41" s="65">
        <f>VLOOKUP($A41,'Return Data'!$B$7:$R$2843,12,0)</f>
        <v>3.1271</v>
      </c>
      <c r="S41" s="66">
        <f t="shared" si="7"/>
        <v>25</v>
      </c>
      <c r="T41" s="65">
        <f>VLOOKUP($A41,'Return Data'!$B$7:$R$2843,13,0)</f>
        <v>3.1602000000000001</v>
      </c>
      <c r="U41" s="66">
        <f t="shared" si="8"/>
        <v>20</v>
      </c>
      <c r="V41" s="65">
        <f>VLOOKUP($A41,'Return Data'!$B$7:$R$2843,17,0)</f>
        <v>4.3841999999999999</v>
      </c>
      <c r="W41" s="66">
        <f t="shared" si="14"/>
        <v>11</v>
      </c>
      <c r="X41" s="65">
        <f>VLOOKUP($A41,'Return Data'!$B$7:$R$2843,14,0)</f>
        <v>5.4032999999999998</v>
      </c>
      <c r="Y41" s="66">
        <f t="shared" si="15"/>
        <v>9</v>
      </c>
      <c r="Z41" s="65">
        <f>VLOOKUP($A41,'Return Data'!$B$7:$R$2843,16,0)</f>
        <v>7.2516999999999996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44376</v>
      </c>
      <c r="C43" s="65">
        <f>VLOOKUP($A43,'Return Data'!$B$7:$R$2843,4,0)</f>
        <v>1981.7548999999999</v>
      </c>
      <c r="D43" s="65">
        <f>VLOOKUP($A43,'Return Data'!$B$7:$R$2843,5,0)</f>
        <v>3.5882000000000001</v>
      </c>
      <c r="E43" s="66">
        <f t="shared" si="0"/>
        <v>23</v>
      </c>
      <c r="F43" s="65">
        <f>VLOOKUP($A43,'Return Data'!$B$7:$R$2843,6,0)</f>
        <v>3.6103999999999998</v>
      </c>
      <c r="G43" s="66">
        <f t="shared" si="1"/>
        <v>11</v>
      </c>
      <c r="H43" s="65">
        <f>VLOOKUP($A43,'Return Data'!$B$7:$R$2843,7,0)</f>
        <v>3.5167999999999999</v>
      </c>
      <c r="I43" s="66">
        <f t="shared" si="2"/>
        <v>7</v>
      </c>
      <c r="J43" s="65">
        <f>VLOOKUP($A43,'Return Data'!$B$7:$R$2843,8,0)</f>
        <v>3.3534999999999999</v>
      </c>
      <c r="K43" s="66">
        <f t="shared" si="3"/>
        <v>13</v>
      </c>
      <c r="L43" s="65">
        <f>VLOOKUP($A43,'Return Data'!$B$7:$R$2843,9,0)</f>
        <v>3.2980999999999998</v>
      </c>
      <c r="M43" s="66">
        <f t="shared" si="4"/>
        <v>12</v>
      </c>
      <c r="N43" s="65">
        <f>VLOOKUP($A43,'Return Data'!$B$7:$R$2843,10,0)</f>
        <v>3.2360000000000002</v>
      </c>
      <c r="O43" s="66">
        <f t="shared" si="5"/>
        <v>8</v>
      </c>
      <c r="P43" s="65">
        <f>VLOOKUP($A43,'Return Data'!$B$7:$R$2843,11,0)</f>
        <v>3.2172000000000001</v>
      </c>
      <c r="Q43" s="66">
        <f t="shared" si="6"/>
        <v>7</v>
      </c>
      <c r="R43" s="65">
        <f>VLOOKUP($A43,'Return Data'!$B$7:$R$2843,12,0)</f>
        <v>3.1932999999999998</v>
      </c>
      <c r="S43" s="66">
        <f t="shared" si="7"/>
        <v>8</v>
      </c>
      <c r="T43" s="65">
        <f>VLOOKUP($A43,'Return Data'!$B$7:$R$2843,13,0)</f>
        <v>3.2092000000000001</v>
      </c>
      <c r="U43" s="66">
        <f t="shared" si="8"/>
        <v>8</v>
      </c>
      <c r="V43" s="65">
        <f>VLOOKUP($A43,'Return Data'!$B$7:$R$2843,17,0)</f>
        <v>4.3906000000000001</v>
      </c>
      <c r="W43" s="66">
        <f t="shared" si="14"/>
        <v>7</v>
      </c>
      <c r="X43" s="65">
        <f>VLOOKUP($A43,'Return Data'!$B$7:$R$2843,14,0)</f>
        <v>4.1036000000000001</v>
      </c>
      <c r="Y43" s="66">
        <f t="shared" si="15"/>
        <v>32</v>
      </c>
      <c r="Z43" s="65">
        <f>VLOOKUP($A43,'Return Data'!$B$7:$R$2843,16,0)</f>
        <v>7.0433000000000003</v>
      </c>
      <c r="AA43" s="67">
        <f t="shared" si="11"/>
        <v>23</v>
      </c>
    </row>
    <row r="44" spans="1:27" x14ac:dyDescent="0.3">
      <c r="A44" s="63" t="s">
        <v>264</v>
      </c>
      <c r="B44" s="64">
        <f>VLOOKUP($A44,'Return Data'!$B$7:$R$2843,3,0)</f>
        <v>44376</v>
      </c>
      <c r="C44" s="65">
        <f>VLOOKUP($A44,'Return Data'!$B$7:$R$2843,4,0)</f>
        <v>3379.5408000000002</v>
      </c>
      <c r="D44" s="65">
        <f>VLOOKUP($A44,'Return Data'!$B$7:$R$2843,5,0)</f>
        <v>3.9739</v>
      </c>
      <c r="E44" s="66">
        <f t="shared" si="0"/>
        <v>7</v>
      </c>
      <c r="F44" s="65">
        <f>VLOOKUP($A44,'Return Data'!$B$7:$R$2843,6,0)</f>
        <v>3.6446999999999998</v>
      </c>
      <c r="G44" s="66">
        <f t="shared" si="1"/>
        <v>5</v>
      </c>
      <c r="H44" s="65">
        <f>VLOOKUP($A44,'Return Data'!$B$7:$R$2843,7,0)</f>
        <v>3.5392000000000001</v>
      </c>
      <c r="I44" s="66">
        <f t="shared" si="2"/>
        <v>5</v>
      </c>
      <c r="J44" s="65">
        <f>VLOOKUP($A44,'Return Data'!$B$7:$R$2843,8,0)</f>
        <v>3.3795000000000002</v>
      </c>
      <c r="K44" s="66">
        <f t="shared" si="3"/>
        <v>7</v>
      </c>
      <c r="L44" s="65">
        <f>VLOOKUP($A44,'Return Data'!$B$7:$R$2843,9,0)</f>
        <v>3.3035999999999999</v>
      </c>
      <c r="M44" s="66">
        <f t="shared" si="4"/>
        <v>10</v>
      </c>
      <c r="N44" s="65">
        <f>VLOOKUP($A44,'Return Data'!$B$7:$R$2843,10,0)</f>
        <v>3.2189999999999999</v>
      </c>
      <c r="O44" s="66">
        <f t="shared" si="5"/>
        <v>11</v>
      </c>
      <c r="P44" s="65">
        <f>VLOOKUP($A44,'Return Data'!$B$7:$R$2843,11,0)</f>
        <v>3.1848000000000001</v>
      </c>
      <c r="Q44" s="66">
        <f t="shared" si="6"/>
        <v>12</v>
      </c>
      <c r="R44" s="65">
        <f>VLOOKUP($A44,'Return Data'!$B$7:$R$2843,12,0)</f>
        <v>3.1789999999999998</v>
      </c>
      <c r="S44" s="66">
        <f t="shared" si="7"/>
        <v>9</v>
      </c>
      <c r="T44" s="65">
        <f>VLOOKUP($A44,'Return Data'!$B$7:$R$2843,13,0)</f>
        <v>3.2037</v>
      </c>
      <c r="U44" s="66">
        <f t="shared" si="8"/>
        <v>10</v>
      </c>
      <c r="V44" s="65">
        <f>VLOOKUP($A44,'Return Data'!$B$7:$R$2843,17,0)</f>
        <v>4.3478000000000003</v>
      </c>
      <c r="W44" s="66">
        <f t="shared" si="14"/>
        <v>16</v>
      </c>
      <c r="X44" s="65">
        <f>VLOOKUP($A44,'Return Data'!$B$7:$R$2843,14,0)</f>
        <v>5.3918999999999997</v>
      </c>
      <c r="Y44" s="66">
        <f t="shared" si="15"/>
        <v>11</v>
      </c>
      <c r="Z44" s="65">
        <f>VLOOKUP($A44,'Return Data'!$B$7:$R$2843,16,0)</f>
        <v>7.0438999999999998</v>
      </c>
      <c r="AA44" s="67">
        <f t="shared" si="11"/>
        <v>22</v>
      </c>
    </row>
    <row r="45" spans="1:27" x14ac:dyDescent="0.3">
      <c r="A45" s="63" t="s">
        <v>265</v>
      </c>
      <c r="B45" s="64">
        <f>VLOOKUP($A45,'Return Data'!$B$7:$R$2843,3,0)</f>
        <v>44376</v>
      </c>
      <c r="C45" s="65">
        <f>VLOOKUP($A45,'Return Data'!$B$7:$R$2843,4,0)</f>
        <v>1118.1044999999999</v>
      </c>
      <c r="D45" s="65">
        <f>VLOOKUP($A45,'Return Data'!$B$7:$R$2843,5,0)</f>
        <v>2.8271999999999999</v>
      </c>
      <c r="E45" s="66">
        <f t="shared" si="0"/>
        <v>37</v>
      </c>
      <c r="F45" s="65">
        <f>VLOOKUP($A45,'Return Data'!$B$7:$R$2843,6,0)</f>
        <v>2.8614000000000002</v>
      </c>
      <c r="G45" s="66">
        <f t="shared" si="1"/>
        <v>36</v>
      </c>
      <c r="H45" s="65">
        <f>VLOOKUP($A45,'Return Data'!$B$7:$R$2843,7,0)</f>
        <v>2.8664000000000001</v>
      </c>
      <c r="I45" s="66">
        <f t="shared" si="2"/>
        <v>36</v>
      </c>
      <c r="J45" s="65">
        <f>VLOOKUP($A45,'Return Data'!$B$7:$R$2843,8,0)</f>
        <v>2.8759000000000001</v>
      </c>
      <c r="K45" s="66">
        <f t="shared" si="3"/>
        <v>37</v>
      </c>
      <c r="L45" s="65">
        <f>VLOOKUP($A45,'Return Data'!$B$7:$R$2843,9,0)</f>
        <v>2.8653</v>
      </c>
      <c r="M45" s="66">
        <f t="shared" si="4"/>
        <v>37</v>
      </c>
      <c r="N45" s="65">
        <f>VLOOKUP($A45,'Return Data'!$B$7:$R$2843,10,0)</f>
        <v>2.9367999999999999</v>
      </c>
      <c r="O45" s="66">
        <f t="shared" si="5"/>
        <v>34</v>
      </c>
      <c r="P45" s="65">
        <f>VLOOKUP($A45,'Return Data'!$B$7:$R$2843,11,0)</f>
        <v>2.9348999999999998</v>
      </c>
      <c r="Q45" s="66">
        <f t="shared" si="6"/>
        <v>34</v>
      </c>
      <c r="R45" s="65">
        <f>VLOOKUP($A45,'Return Data'!$B$7:$R$2843,12,0)</f>
        <v>2.9491999999999998</v>
      </c>
      <c r="S45" s="66">
        <f t="shared" si="7"/>
        <v>34</v>
      </c>
      <c r="T45" s="65">
        <f>VLOOKUP($A45,'Return Data'!$B$7:$R$2843,13,0)</f>
        <v>2.9335</v>
      </c>
      <c r="U45" s="66">
        <f t="shared" si="8"/>
        <v>34</v>
      </c>
      <c r="V45" s="65"/>
      <c r="W45" s="66"/>
      <c r="X45" s="65"/>
      <c r="Y45" s="66"/>
      <c r="Z45" s="65">
        <f>VLOOKUP($A45,'Return Data'!$B$7:$R$2843,16,0)</f>
        <v>4.6478000000000002</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3.565647368421053</v>
      </c>
      <c r="E47" s="65"/>
      <c r="F47" s="75">
        <f>AVERAGE(F8:F45)</f>
        <v>3.3486447368421053</v>
      </c>
      <c r="G47" s="65"/>
      <c r="H47" s="75">
        <f>AVERAGE(H8:H45)</f>
        <v>3.2905578947368412</v>
      </c>
      <c r="I47" s="65"/>
      <c r="J47" s="75">
        <f>AVERAGE(J8:J45)</f>
        <v>3.2004631578947369</v>
      </c>
      <c r="K47" s="65"/>
      <c r="L47" s="75">
        <f>AVERAGE(L8:L45)</f>
        <v>3.1498052631578948</v>
      </c>
      <c r="M47" s="65"/>
      <c r="N47" s="75">
        <f>AVERAGE(N8:N45)</f>
        <v>3.1011789473684215</v>
      </c>
      <c r="O47" s="65"/>
      <c r="P47" s="75">
        <f>AVERAGE(P8:P45)</f>
        <v>3.0782157894736848</v>
      </c>
      <c r="Q47" s="65"/>
      <c r="R47" s="75">
        <f>AVERAGE(R8:R45)</f>
        <v>3.0685894736842112</v>
      </c>
      <c r="S47" s="65"/>
      <c r="T47" s="75">
        <f>AVERAGE(T8:T45)</f>
        <v>3.0887342105263156</v>
      </c>
      <c r="U47" s="65"/>
      <c r="V47" s="75">
        <f>AVERAGE(V8:V45)</f>
        <v>4.1734285714285715</v>
      </c>
      <c r="W47" s="65"/>
      <c r="X47" s="75">
        <f>AVERAGE(X8:X45)</f>
        <v>5.0395323529411762</v>
      </c>
      <c r="Y47" s="65"/>
      <c r="Z47" s="75">
        <f>AVERAGE(Z8:Z45)</f>
        <v>6.5170710526315787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4.4546999999999999</v>
      </c>
      <c r="E49" s="95"/>
      <c r="F49" s="79">
        <f>MAX(F8:F45)</f>
        <v>3.7555999999999998</v>
      </c>
      <c r="G49" s="95"/>
      <c r="H49" s="79">
        <f>MAX(H8:H45)</f>
        <v>3.7366999999999999</v>
      </c>
      <c r="I49" s="95"/>
      <c r="J49" s="79">
        <f>MAX(J8:J45)</f>
        <v>3.6004999999999998</v>
      </c>
      <c r="K49" s="95"/>
      <c r="L49" s="79">
        <f>MAX(L8:L45)</f>
        <v>3.6177000000000001</v>
      </c>
      <c r="M49" s="95"/>
      <c r="N49" s="79">
        <f>MAX(N8:N45)</f>
        <v>4.1349999999999998</v>
      </c>
      <c r="O49" s="95"/>
      <c r="P49" s="79">
        <f>MAX(P8:P45)</f>
        <v>4.1193</v>
      </c>
      <c r="Q49" s="95"/>
      <c r="R49" s="79">
        <f>MAX(R8:R45)</f>
        <v>4.2934000000000001</v>
      </c>
      <c r="S49" s="95"/>
      <c r="T49" s="79">
        <f>MAX(T8:T45)</f>
        <v>4.3822999999999999</v>
      </c>
      <c r="U49" s="95"/>
      <c r="V49" s="79">
        <f>MAX(V8:V45)</f>
        <v>5.1852</v>
      </c>
      <c r="W49" s="95"/>
      <c r="X49" s="79">
        <f>MAX(X8:X45)</f>
        <v>5.9645000000000001</v>
      </c>
      <c r="Y49" s="95"/>
      <c r="Z49" s="79">
        <f>MAX(Z8:Z45)</f>
        <v>7.8221999999999996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44376</v>
      </c>
      <c r="E7" s="184">
        <v>984.08</v>
      </c>
      <c r="F7" s="184">
        <v>-0.2271</v>
      </c>
      <c r="G7" s="184">
        <v>-0.23419999999999999</v>
      </c>
      <c r="H7" s="184">
        <v>0.59599999999999997</v>
      </c>
      <c r="I7" s="184">
        <v>-1.7299999999999999E-2</v>
      </c>
      <c r="J7" s="184">
        <v>3.1303000000000001</v>
      </c>
      <c r="K7" s="184">
        <v>9.1433</v>
      </c>
      <c r="L7" s="184">
        <v>15.1267</v>
      </c>
      <c r="M7" s="184">
        <v>36.886899999999997</v>
      </c>
      <c r="N7" s="184">
        <v>49.745100000000001</v>
      </c>
      <c r="O7" s="184">
        <v>10.056100000000001</v>
      </c>
      <c r="P7" s="184">
        <v>10.6029</v>
      </c>
      <c r="Q7" s="184">
        <v>18.985399999999998</v>
      </c>
      <c r="R7" s="184">
        <v>13.8376</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44376</v>
      </c>
      <c r="E8" s="184">
        <v>1067.6500000000001</v>
      </c>
      <c r="F8" s="184">
        <v>-0.22520000000000001</v>
      </c>
      <c r="G8" s="184">
        <v>-0.2243</v>
      </c>
      <c r="H8" s="184">
        <v>0.61160000000000003</v>
      </c>
      <c r="I8" s="184">
        <v>1.5900000000000001E-2</v>
      </c>
      <c r="J8" s="184">
        <v>3.2094</v>
      </c>
      <c r="K8" s="184">
        <v>9.3477999999999994</v>
      </c>
      <c r="L8" s="184">
        <v>15.537800000000001</v>
      </c>
      <c r="M8" s="184">
        <v>37.658299999999997</v>
      </c>
      <c r="N8" s="184">
        <v>50.904600000000002</v>
      </c>
      <c r="O8" s="184">
        <v>10.9467</v>
      </c>
      <c r="P8" s="184">
        <v>11.7097</v>
      </c>
      <c r="Q8" s="184">
        <v>14.0694</v>
      </c>
      <c r="R8" s="184">
        <v>14.703200000000001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44376</v>
      </c>
      <c r="E9" s="184">
        <v>14.65</v>
      </c>
      <c r="F9" s="184">
        <v>-0.27229999999999999</v>
      </c>
      <c r="G9" s="184">
        <v>-0.1363</v>
      </c>
      <c r="H9" s="184">
        <v>0.48010000000000003</v>
      </c>
      <c r="I9" s="184">
        <v>0.13669999999999999</v>
      </c>
      <c r="J9" s="184">
        <v>3.3144999999999998</v>
      </c>
      <c r="K9" s="184">
        <v>9.0030000000000001</v>
      </c>
      <c r="L9" s="184">
        <v>9.9849999999999994</v>
      </c>
      <c r="M9" s="184">
        <v>31.272400000000001</v>
      </c>
      <c r="N9" s="184">
        <v>40.865400000000001</v>
      </c>
      <c r="O9" s="184"/>
      <c r="P9" s="184"/>
      <c r="Q9" s="184">
        <v>14.1235</v>
      </c>
      <c r="R9" s="184">
        <v>17.6205</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44376</v>
      </c>
      <c r="E10" s="184">
        <v>14.03</v>
      </c>
      <c r="F10" s="184">
        <v>-0.2843</v>
      </c>
      <c r="G10" s="184">
        <v>-0.14230000000000001</v>
      </c>
      <c r="H10" s="184">
        <v>0.42949999999999999</v>
      </c>
      <c r="I10" s="184">
        <v>7.1300000000000002E-2</v>
      </c>
      <c r="J10" s="184">
        <v>3.1617999999999999</v>
      </c>
      <c r="K10" s="184">
        <v>8.5913000000000004</v>
      </c>
      <c r="L10" s="184">
        <v>9.1829000000000001</v>
      </c>
      <c r="M10" s="184">
        <v>29.907399999999999</v>
      </c>
      <c r="N10" s="184">
        <v>38.910899999999998</v>
      </c>
      <c r="O10" s="184"/>
      <c r="P10" s="184"/>
      <c r="Q10" s="184">
        <v>12.428900000000001</v>
      </c>
      <c r="R10" s="184">
        <v>15.9894</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44376</v>
      </c>
      <c r="E11" s="184">
        <v>73.52</v>
      </c>
      <c r="F11" s="184">
        <v>-0.35239999999999999</v>
      </c>
      <c r="G11" s="184">
        <v>-0.14940000000000001</v>
      </c>
      <c r="H11" s="184">
        <v>0.72609999999999997</v>
      </c>
      <c r="I11" s="184">
        <v>-1.3599999999999999E-2</v>
      </c>
      <c r="J11" s="184">
        <v>2.9115000000000002</v>
      </c>
      <c r="K11" s="184">
        <v>7.7374000000000001</v>
      </c>
      <c r="L11" s="184">
        <v>13.5093</v>
      </c>
      <c r="M11" s="184">
        <v>33.770000000000003</v>
      </c>
      <c r="N11" s="184">
        <v>46.600200000000001</v>
      </c>
      <c r="O11" s="184">
        <v>10.415900000000001</v>
      </c>
      <c r="P11" s="184">
        <v>10.7715</v>
      </c>
      <c r="Q11" s="184">
        <v>11.854100000000001</v>
      </c>
      <c r="R11" s="184">
        <v>15.081799999999999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44376</v>
      </c>
      <c r="E12" s="184">
        <v>80.34</v>
      </c>
      <c r="F12" s="184">
        <v>-0.35970000000000002</v>
      </c>
      <c r="G12" s="184">
        <v>-0.14910000000000001</v>
      </c>
      <c r="H12" s="184">
        <v>0.72719999999999996</v>
      </c>
      <c r="I12" s="184">
        <v>1.24E-2</v>
      </c>
      <c r="J12" s="184">
        <v>2.9735999999999998</v>
      </c>
      <c r="K12" s="184">
        <v>7.9112999999999998</v>
      </c>
      <c r="L12" s="184">
        <v>13.8767</v>
      </c>
      <c r="M12" s="184">
        <v>34.415300000000002</v>
      </c>
      <c r="N12" s="184">
        <v>47.548200000000001</v>
      </c>
      <c r="O12" s="184">
        <v>11.3147</v>
      </c>
      <c r="P12" s="184">
        <v>11.986700000000001</v>
      </c>
      <c r="Q12" s="184">
        <v>12.2014</v>
      </c>
      <c r="R12" s="184">
        <v>15.8521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44376</v>
      </c>
      <c r="E13" s="184">
        <v>18.533799999999999</v>
      </c>
      <c r="F13" s="184">
        <v>-0.48</v>
      </c>
      <c r="G13" s="184">
        <v>-0.35749999999999998</v>
      </c>
      <c r="H13" s="184">
        <v>0.74139999999999995</v>
      </c>
      <c r="I13" s="184">
        <v>-0.45810000000000001</v>
      </c>
      <c r="J13" s="184">
        <v>2.7606000000000002</v>
      </c>
      <c r="K13" s="184">
        <v>11.564</v>
      </c>
      <c r="L13" s="184">
        <v>17.8141</v>
      </c>
      <c r="M13" s="184">
        <v>37.561500000000002</v>
      </c>
      <c r="N13" s="184">
        <v>45.537799999999997</v>
      </c>
      <c r="O13" s="184">
        <v>18.563800000000001</v>
      </c>
      <c r="P13" s="184"/>
      <c r="Q13" s="184">
        <v>15.7035</v>
      </c>
      <c r="R13" s="184">
        <v>21.864799999999999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44376</v>
      </c>
      <c r="E14" s="184">
        <v>17.334800000000001</v>
      </c>
      <c r="F14" s="184">
        <v>-0.48509999999999998</v>
      </c>
      <c r="G14" s="184">
        <v>-0.37759999999999999</v>
      </c>
      <c r="H14" s="184">
        <v>0.70579999999999998</v>
      </c>
      <c r="I14" s="184">
        <v>-0.52739999999999998</v>
      </c>
      <c r="J14" s="184">
        <v>2.6000999999999999</v>
      </c>
      <c r="K14" s="184">
        <v>11.051500000000001</v>
      </c>
      <c r="L14" s="184">
        <v>16.785399999999999</v>
      </c>
      <c r="M14" s="184">
        <v>35.8324</v>
      </c>
      <c r="N14" s="184">
        <v>43.066499999999998</v>
      </c>
      <c r="O14" s="184">
        <v>16.7193</v>
      </c>
      <c r="P14" s="184"/>
      <c r="Q14" s="184">
        <v>13.8886</v>
      </c>
      <c r="R14" s="184">
        <v>19.8904</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44376</v>
      </c>
      <c r="E15" s="184">
        <v>21.29</v>
      </c>
      <c r="F15" s="184">
        <v>4.7E-2</v>
      </c>
      <c r="G15" s="184">
        <v>0.94830000000000003</v>
      </c>
      <c r="H15" s="184">
        <v>1.8660000000000001</v>
      </c>
      <c r="I15" s="184">
        <v>1.8172999999999999</v>
      </c>
      <c r="J15" s="184">
        <v>8.0710999999999995</v>
      </c>
      <c r="K15" s="184">
        <v>21.034700000000001</v>
      </c>
      <c r="L15" s="184">
        <v>30.774000000000001</v>
      </c>
      <c r="M15" s="184">
        <v>49.403500000000001</v>
      </c>
      <c r="N15" s="184">
        <v>80.730099999999993</v>
      </c>
      <c r="O15" s="184">
        <v>15.898300000000001</v>
      </c>
      <c r="P15" s="184"/>
      <c r="Q15" s="184">
        <v>16.509799999999998</v>
      </c>
      <c r="R15" s="184">
        <v>31.8933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44376</v>
      </c>
      <c r="E16" s="184">
        <v>20.39</v>
      </c>
      <c r="F16" s="184">
        <v>0</v>
      </c>
      <c r="G16" s="184">
        <v>0.94059999999999999</v>
      </c>
      <c r="H16" s="184">
        <v>1.7972999999999999</v>
      </c>
      <c r="I16" s="184">
        <v>1.7464999999999999</v>
      </c>
      <c r="J16" s="184">
        <v>7.9406999999999996</v>
      </c>
      <c r="K16" s="184">
        <v>20.722300000000001</v>
      </c>
      <c r="L16" s="184">
        <v>30.2043</v>
      </c>
      <c r="M16" s="184">
        <v>48.398800000000001</v>
      </c>
      <c r="N16" s="184">
        <v>79.0167</v>
      </c>
      <c r="O16" s="184">
        <v>14.8621</v>
      </c>
      <c r="P16" s="184"/>
      <c r="Q16" s="184">
        <v>15.496600000000001</v>
      </c>
      <c r="R16" s="184">
        <v>30.802399999999999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44376</v>
      </c>
      <c r="E17" s="184">
        <v>244.4</v>
      </c>
      <c r="F17" s="184">
        <v>-0.26929999999999998</v>
      </c>
      <c r="G17" s="184">
        <v>-0.249</v>
      </c>
      <c r="H17" s="184">
        <v>0.58860000000000001</v>
      </c>
      <c r="I17" s="184">
        <v>0.1968</v>
      </c>
      <c r="J17" s="184">
        <v>3.3184999999999998</v>
      </c>
      <c r="K17" s="184">
        <v>8.9175000000000004</v>
      </c>
      <c r="L17" s="184">
        <v>13.695600000000001</v>
      </c>
      <c r="M17" s="184">
        <v>31.88</v>
      </c>
      <c r="N17" s="184">
        <v>42.1922</v>
      </c>
      <c r="O17" s="184">
        <v>16.715399999999999</v>
      </c>
      <c r="P17" s="184">
        <v>15.9711</v>
      </c>
      <c r="Q17" s="184">
        <v>15.5336</v>
      </c>
      <c r="R17" s="184">
        <v>19.6496</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44376</v>
      </c>
      <c r="E18" s="184">
        <v>226.55</v>
      </c>
      <c r="F18" s="184">
        <v>-0.27289999999999998</v>
      </c>
      <c r="G18" s="184">
        <v>-0.2641</v>
      </c>
      <c r="H18" s="184">
        <v>0.56369999999999998</v>
      </c>
      <c r="I18" s="184">
        <v>0.1459</v>
      </c>
      <c r="J18" s="184">
        <v>3.2071000000000001</v>
      </c>
      <c r="K18" s="184">
        <v>8.5738000000000003</v>
      </c>
      <c r="L18" s="184">
        <v>13.037599999999999</v>
      </c>
      <c r="M18" s="184">
        <v>30.7346</v>
      </c>
      <c r="N18" s="184">
        <v>40.565899999999999</v>
      </c>
      <c r="O18" s="184">
        <v>15.3658</v>
      </c>
      <c r="P18" s="184">
        <v>14.570399999999999</v>
      </c>
      <c r="Q18" s="184">
        <v>11.6029</v>
      </c>
      <c r="R18" s="184">
        <v>18.2605</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44376</v>
      </c>
      <c r="E19" s="184">
        <v>236.60300000000001</v>
      </c>
      <c r="F19" s="184">
        <v>-0.28870000000000001</v>
      </c>
      <c r="G19" s="184">
        <v>-0.2492</v>
      </c>
      <c r="H19" s="184">
        <v>0.51700000000000002</v>
      </c>
      <c r="I19" s="184">
        <v>0.185</v>
      </c>
      <c r="J19" s="184">
        <v>3.6419000000000001</v>
      </c>
      <c r="K19" s="184">
        <v>9.9814000000000007</v>
      </c>
      <c r="L19" s="184">
        <v>15.5519</v>
      </c>
      <c r="M19" s="184">
        <v>37.834800000000001</v>
      </c>
      <c r="N19" s="184">
        <v>45.722000000000001</v>
      </c>
      <c r="O19" s="184">
        <v>16.5503</v>
      </c>
      <c r="P19" s="184">
        <v>15.241099999999999</v>
      </c>
      <c r="Q19" s="184">
        <v>14.976800000000001</v>
      </c>
      <c r="R19" s="184">
        <v>20.291799999999999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44376</v>
      </c>
      <c r="E20" s="184">
        <v>219.458</v>
      </c>
      <c r="F20" s="184">
        <v>-0.29210000000000003</v>
      </c>
      <c r="G20" s="184">
        <v>-0.26090000000000002</v>
      </c>
      <c r="H20" s="184">
        <v>0.49690000000000001</v>
      </c>
      <c r="I20" s="184">
        <v>0.14560000000000001</v>
      </c>
      <c r="J20" s="184">
        <v>3.5491999999999999</v>
      </c>
      <c r="K20" s="184">
        <v>9.6867999999999999</v>
      </c>
      <c r="L20" s="184">
        <v>14.966900000000001</v>
      </c>
      <c r="M20" s="184">
        <v>36.788499999999999</v>
      </c>
      <c r="N20" s="184">
        <v>44.253999999999998</v>
      </c>
      <c r="O20" s="184">
        <v>15.3887</v>
      </c>
      <c r="P20" s="184">
        <v>14.037599999999999</v>
      </c>
      <c r="Q20" s="184">
        <v>14.994199999999999</v>
      </c>
      <c r="R20" s="184">
        <v>19.1066</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44376</v>
      </c>
      <c r="E21" s="184">
        <v>37.270000000000003</v>
      </c>
      <c r="F21" s="184">
        <v>-0.42749999999999999</v>
      </c>
      <c r="G21" s="184">
        <v>0.21510000000000001</v>
      </c>
      <c r="H21" s="184">
        <v>1.2771999999999999</v>
      </c>
      <c r="I21" s="184">
        <v>0.70250000000000001</v>
      </c>
      <c r="J21" s="184">
        <v>3.3841999999999999</v>
      </c>
      <c r="K21" s="184">
        <v>10.429600000000001</v>
      </c>
      <c r="L21" s="184">
        <v>15.817299999999999</v>
      </c>
      <c r="M21" s="184">
        <v>37.680100000000003</v>
      </c>
      <c r="N21" s="184">
        <v>47.195900000000002</v>
      </c>
      <c r="O21" s="184">
        <v>14.529</v>
      </c>
      <c r="P21" s="184">
        <v>13.4543</v>
      </c>
      <c r="Q21" s="184">
        <v>13.3597</v>
      </c>
      <c r="R21" s="184">
        <v>18.0715</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44376</v>
      </c>
      <c r="E22" s="184">
        <v>34.79</v>
      </c>
      <c r="F22" s="184">
        <v>-0.42930000000000001</v>
      </c>
      <c r="G22" s="184">
        <v>0.17280000000000001</v>
      </c>
      <c r="H22" s="184">
        <v>1.222</v>
      </c>
      <c r="I22" s="184">
        <v>0.60729999999999995</v>
      </c>
      <c r="J22" s="184">
        <v>3.2038000000000002</v>
      </c>
      <c r="K22" s="184">
        <v>9.8863000000000003</v>
      </c>
      <c r="L22" s="184">
        <v>14.7806</v>
      </c>
      <c r="M22" s="184">
        <v>35.845399999999998</v>
      </c>
      <c r="N22" s="184">
        <v>44.536799999999999</v>
      </c>
      <c r="O22" s="184">
        <v>12.818099999999999</v>
      </c>
      <c r="P22" s="184">
        <v>12.176299999999999</v>
      </c>
      <c r="Q22" s="184">
        <v>11.0547</v>
      </c>
      <c r="R22" s="184">
        <v>16.142700000000001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44376</v>
      </c>
      <c r="E23" s="184">
        <v>165.60130000000001</v>
      </c>
      <c r="F23" s="184">
        <v>-0.36009999999999998</v>
      </c>
      <c r="G23" s="184">
        <v>-0.27089999999999997</v>
      </c>
      <c r="H23" s="184">
        <v>0.52969999999999995</v>
      </c>
      <c r="I23" s="184">
        <v>-6.2199999999999998E-2</v>
      </c>
      <c r="J23" s="184">
        <v>3.4462000000000002</v>
      </c>
      <c r="K23" s="184">
        <v>9.7731999999999992</v>
      </c>
      <c r="L23" s="184">
        <v>17.1282</v>
      </c>
      <c r="M23" s="184">
        <v>41.478000000000002</v>
      </c>
      <c r="N23" s="184">
        <v>49.688200000000002</v>
      </c>
      <c r="O23" s="184">
        <v>13.073700000000001</v>
      </c>
      <c r="P23" s="184">
        <v>11.683</v>
      </c>
      <c r="Q23" s="184">
        <v>13.9001</v>
      </c>
      <c r="R23" s="184">
        <v>16.377700000000001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44376</v>
      </c>
      <c r="E24" s="184">
        <v>181.4041</v>
      </c>
      <c r="F24" s="184">
        <v>-0.35720000000000002</v>
      </c>
      <c r="G24" s="184">
        <v>-0.26019999999999999</v>
      </c>
      <c r="H24" s="184">
        <v>0.54859999999999998</v>
      </c>
      <c r="I24" s="184">
        <v>-2.47E-2</v>
      </c>
      <c r="J24" s="184">
        <v>3.5352000000000001</v>
      </c>
      <c r="K24" s="184">
        <v>10.054399999999999</v>
      </c>
      <c r="L24" s="184">
        <v>17.7104</v>
      </c>
      <c r="M24" s="184">
        <v>42.534700000000001</v>
      </c>
      <c r="N24" s="184">
        <v>51.186</v>
      </c>
      <c r="O24" s="184">
        <v>14.270200000000001</v>
      </c>
      <c r="P24" s="184">
        <v>13.0581</v>
      </c>
      <c r="Q24" s="184">
        <v>15.0434</v>
      </c>
      <c r="R24" s="184">
        <v>17.560700000000001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44376</v>
      </c>
      <c r="E25" s="184">
        <v>73.081000000000003</v>
      </c>
      <c r="F25" s="184">
        <v>-0.2457</v>
      </c>
      <c r="G25" s="184">
        <v>-0.35310000000000002</v>
      </c>
      <c r="H25" s="184">
        <v>0.7</v>
      </c>
      <c r="I25" s="184">
        <v>-6.0199999999999997E-2</v>
      </c>
      <c r="J25" s="184">
        <v>2.1539999999999999</v>
      </c>
      <c r="K25" s="184">
        <v>9.8119999999999994</v>
      </c>
      <c r="L25" s="184">
        <v>17.1433</v>
      </c>
      <c r="M25" s="184">
        <v>40.5809</v>
      </c>
      <c r="N25" s="184">
        <v>49.7654</v>
      </c>
      <c r="O25" s="184">
        <v>13.2065</v>
      </c>
      <c r="P25" s="184">
        <v>11.953200000000001</v>
      </c>
      <c r="Q25" s="184">
        <v>13.0281</v>
      </c>
      <c r="R25" s="184">
        <v>15.347799999999999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44376</v>
      </c>
      <c r="E26" s="184">
        <v>73.081000000000003</v>
      </c>
      <c r="F26" s="184">
        <v>-0.2457</v>
      </c>
      <c r="G26" s="184">
        <v>-0.35310000000000002</v>
      </c>
      <c r="H26" s="184">
        <v>0.7</v>
      </c>
      <c r="I26" s="184">
        <v>-6.0199999999999997E-2</v>
      </c>
      <c r="J26" s="184">
        <v>2.1539999999999999</v>
      </c>
      <c r="K26" s="184">
        <v>9.8119999999999994</v>
      </c>
      <c r="L26" s="184">
        <v>17.1433</v>
      </c>
      <c r="M26" s="184">
        <v>40.5809</v>
      </c>
      <c r="N26" s="184">
        <v>49.7654</v>
      </c>
      <c r="O26" s="184">
        <v>13.2065</v>
      </c>
      <c r="P26" s="184">
        <v>13.1882</v>
      </c>
      <c r="Q26" s="184">
        <v>15.746600000000001</v>
      </c>
      <c r="R26" s="184">
        <v>15.347799999999999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44376</v>
      </c>
      <c r="E27" s="184">
        <v>77.183999999999997</v>
      </c>
      <c r="F27" s="184">
        <v>-0.24299999999999999</v>
      </c>
      <c r="G27" s="184">
        <v>-0.34470000000000001</v>
      </c>
      <c r="H27" s="184">
        <v>0.71379999999999999</v>
      </c>
      <c r="I27" s="184">
        <v>-3.6299999999999999E-2</v>
      </c>
      <c r="J27" s="184">
        <v>2.2115</v>
      </c>
      <c r="K27" s="184">
        <v>9.9925999999999995</v>
      </c>
      <c r="L27" s="184">
        <v>17.511600000000001</v>
      </c>
      <c r="M27" s="184">
        <v>41.2333</v>
      </c>
      <c r="N27" s="184">
        <v>50.7</v>
      </c>
      <c r="O27" s="184">
        <v>14.027200000000001</v>
      </c>
      <c r="P27" s="184">
        <v>12.7308</v>
      </c>
      <c r="Q27" s="184">
        <v>12.382099999999999</v>
      </c>
      <c r="R27" s="184">
        <v>16.065300000000001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44376</v>
      </c>
      <c r="E28" s="184">
        <v>77.183999999999997</v>
      </c>
      <c r="F28" s="184">
        <v>-0.24299999999999999</v>
      </c>
      <c r="G28" s="184">
        <v>-0.34470000000000001</v>
      </c>
      <c r="H28" s="184">
        <v>0.71379999999999999</v>
      </c>
      <c r="I28" s="184">
        <v>-3.6299999999999999E-2</v>
      </c>
      <c r="J28" s="184">
        <v>2.2115</v>
      </c>
      <c r="K28" s="184">
        <v>9.9925999999999995</v>
      </c>
      <c r="L28" s="184">
        <v>17.511600000000001</v>
      </c>
      <c r="M28" s="184">
        <v>41.2333</v>
      </c>
      <c r="N28" s="184">
        <v>50.7</v>
      </c>
      <c r="O28" s="184">
        <v>14.027200000000001</v>
      </c>
      <c r="P28" s="184">
        <v>14.1997</v>
      </c>
      <c r="Q28" s="184">
        <v>15.886799999999999</v>
      </c>
      <c r="R28" s="184">
        <v>16.065300000000001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44376</v>
      </c>
      <c r="E29" s="184">
        <v>15.255599999999999</v>
      </c>
      <c r="F29" s="184">
        <v>-0.2732</v>
      </c>
      <c r="G29" s="184">
        <v>-0.25369999999999998</v>
      </c>
      <c r="H29" s="184">
        <v>0.58350000000000002</v>
      </c>
      <c r="I29" s="184">
        <v>0.20230000000000001</v>
      </c>
      <c r="J29" s="184">
        <v>2.8317000000000001</v>
      </c>
      <c r="K29" s="184">
        <v>8.4372000000000007</v>
      </c>
      <c r="L29" s="184">
        <v>11.967700000000001</v>
      </c>
      <c r="M29" s="184">
        <v>31.565999999999999</v>
      </c>
      <c r="N29" s="184">
        <v>41.491399999999999</v>
      </c>
      <c r="O29" s="184"/>
      <c r="P29" s="184"/>
      <c r="Q29" s="184">
        <v>17.0169</v>
      </c>
      <c r="R29" s="184">
        <v>17.767399999999999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44376</v>
      </c>
      <c r="E30" s="184">
        <v>14.684900000000001</v>
      </c>
      <c r="F30" s="184">
        <v>-0.27710000000000001</v>
      </c>
      <c r="G30" s="184">
        <v>-0.26960000000000001</v>
      </c>
      <c r="H30" s="184">
        <v>0.55530000000000002</v>
      </c>
      <c r="I30" s="184">
        <v>0.1459</v>
      </c>
      <c r="J30" s="184">
        <v>2.6987999999999999</v>
      </c>
      <c r="K30" s="184">
        <v>8.0225000000000009</v>
      </c>
      <c r="L30" s="184">
        <v>11.144</v>
      </c>
      <c r="M30" s="184">
        <v>30.116099999999999</v>
      </c>
      <c r="N30" s="184">
        <v>39.416699999999999</v>
      </c>
      <c r="O30" s="184"/>
      <c r="P30" s="184"/>
      <c r="Q30" s="184">
        <v>15.368600000000001</v>
      </c>
      <c r="R30" s="184">
        <v>16.0579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44376</v>
      </c>
      <c r="E31" s="184">
        <v>186.76</v>
      </c>
      <c r="F31" s="184">
        <v>-0.45839999999999997</v>
      </c>
      <c r="G31" s="184">
        <v>-0.30959999999999999</v>
      </c>
      <c r="H31" s="184">
        <v>0.32769999999999999</v>
      </c>
      <c r="I31" s="184">
        <v>-0.92830000000000001</v>
      </c>
      <c r="J31" s="184">
        <v>2.1103999999999998</v>
      </c>
      <c r="K31" s="184">
        <v>11.0939</v>
      </c>
      <c r="L31" s="184">
        <v>22.562000000000001</v>
      </c>
      <c r="M31" s="184">
        <v>48.234000000000002</v>
      </c>
      <c r="N31" s="184">
        <v>52.183799999999998</v>
      </c>
      <c r="O31" s="184">
        <v>14.5237</v>
      </c>
      <c r="P31" s="184">
        <v>14.1492</v>
      </c>
      <c r="Q31" s="184">
        <v>14.4642</v>
      </c>
      <c r="R31" s="184">
        <v>16.694500000000001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44376</v>
      </c>
      <c r="E32" s="184">
        <v>202.49</v>
      </c>
      <c r="F32" s="184">
        <v>-0.4572</v>
      </c>
      <c r="G32" s="184">
        <v>-0.30530000000000002</v>
      </c>
      <c r="H32" s="184">
        <v>0.34189999999999998</v>
      </c>
      <c r="I32" s="184">
        <v>-0.90539999999999998</v>
      </c>
      <c r="J32" s="184">
        <v>2.1593</v>
      </c>
      <c r="K32" s="184">
        <v>11.2277</v>
      </c>
      <c r="L32" s="184">
        <v>22.847799999999999</v>
      </c>
      <c r="M32" s="184">
        <v>48.769399999999997</v>
      </c>
      <c r="N32" s="184">
        <v>52.949599999999997</v>
      </c>
      <c r="O32" s="184">
        <v>15.257099999999999</v>
      </c>
      <c r="P32" s="184">
        <v>15.2263</v>
      </c>
      <c r="Q32" s="184">
        <v>16.291799999999999</v>
      </c>
      <c r="R32" s="184">
        <v>17.283100000000001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44376</v>
      </c>
      <c r="E33" s="184">
        <v>14.6296</v>
      </c>
      <c r="F33" s="184">
        <v>-0.21210000000000001</v>
      </c>
      <c r="G33" s="184">
        <v>-0.129</v>
      </c>
      <c r="H33" s="184">
        <v>0.35880000000000001</v>
      </c>
      <c r="I33" s="184">
        <v>-0.54790000000000005</v>
      </c>
      <c r="J33" s="184">
        <v>2.2269999999999999</v>
      </c>
      <c r="K33" s="184">
        <v>7.8577000000000004</v>
      </c>
      <c r="L33" s="184">
        <v>10.143599999999999</v>
      </c>
      <c r="M33" s="184">
        <v>24.989100000000001</v>
      </c>
      <c r="N33" s="184">
        <v>33.082299999999996</v>
      </c>
      <c r="O33" s="184">
        <v>7.0960000000000001</v>
      </c>
      <c r="P33" s="184"/>
      <c r="Q33" s="184">
        <v>8.4649999999999999</v>
      </c>
      <c r="R33" s="184">
        <v>14.3443</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44376</v>
      </c>
      <c r="E34" s="184">
        <v>15.657400000000001</v>
      </c>
      <c r="F34" s="184">
        <v>-0.21029999999999999</v>
      </c>
      <c r="G34" s="184">
        <v>-0.1193</v>
      </c>
      <c r="H34" s="184">
        <v>0.37569999999999998</v>
      </c>
      <c r="I34" s="184">
        <v>-0.51280000000000003</v>
      </c>
      <c r="J34" s="184">
        <v>2.3058999999999998</v>
      </c>
      <c r="K34" s="184">
        <v>8.0587999999999997</v>
      </c>
      <c r="L34" s="184">
        <v>10.5756</v>
      </c>
      <c r="M34" s="184">
        <v>25.7441</v>
      </c>
      <c r="N34" s="184">
        <v>34.182899999999997</v>
      </c>
      <c r="O34" s="184">
        <v>8.3529</v>
      </c>
      <c r="P34" s="184"/>
      <c r="Q34" s="184">
        <v>10.049300000000001</v>
      </c>
      <c r="R34" s="184">
        <v>15.3515</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44376</v>
      </c>
      <c r="E35" s="184">
        <v>16.8</v>
      </c>
      <c r="F35" s="184">
        <v>-0.17829999999999999</v>
      </c>
      <c r="G35" s="184">
        <v>-5.9499999999999997E-2</v>
      </c>
      <c r="H35" s="184">
        <v>1.0222</v>
      </c>
      <c r="I35" s="184">
        <v>0.77980000000000005</v>
      </c>
      <c r="J35" s="184">
        <v>4.2183999999999999</v>
      </c>
      <c r="K35" s="184">
        <v>12.7517</v>
      </c>
      <c r="L35" s="184">
        <v>18.896000000000001</v>
      </c>
      <c r="M35" s="184">
        <v>37.817900000000002</v>
      </c>
      <c r="N35" s="184">
        <v>55.411700000000003</v>
      </c>
      <c r="O35" s="184">
        <v>12.922700000000001</v>
      </c>
      <c r="P35" s="184"/>
      <c r="Q35" s="184">
        <v>12.2235</v>
      </c>
      <c r="R35" s="184">
        <v>17.633500000000002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44376</v>
      </c>
      <c r="E36" s="184">
        <v>15.66</v>
      </c>
      <c r="F36" s="184">
        <v>-0.25480000000000003</v>
      </c>
      <c r="G36" s="184">
        <v>-0.12759999999999999</v>
      </c>
      <c r="H36" s="184">
        <v>0.96709999999999996</v>
      </c>
      <c r="I36" s="184">
        <v>0.64270000000000005</v>
      </c>
      <c r="J36" s="184">
        <v>4.0532000000000004</v>
      </c>
      <c r="K36" s="184">
        <v>12.258100000000001</v>
      </c>
      <c r="L36" s="184">
        <v>18.099499999999999</v>
      </c>
      <c r="M36" s="184">
        <v>36.411099999999998</v>
      </c>
      <c r="N36" s="184">
        <v>53.228999999999999</v>
      </c>
      <c r="O36" s="184">
        <v>11.3872</v>
      </c>
      <c r="P36" s="184"/>
      <c r="Q36" s="184">
        <v>10.4842</v>
      </c>
      <c r="R36" s="184">
        <v>16.042200000000001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44376</v>
      </c>
      <c r="E37" s="184">
        <v>14.207700000000001</v>
      </c>
      <c r="F37" s="184">
        <v>-0.24010000000000001</v>
      </c>
      <c r="G37" s="184">
        <v>-0.42749999999999999</v>
      </c>
      <c r="H37" s="184">
        <v>-1.83E-2</v>
      </c>
      <c r="I37" s="184">
        <v>-0.39750000000000002</v>
      </c>
      <c r="J37" s="184">
        <v>1.6178999999999999</v>
      </c>
      <c r="K37" s="184">
        <v>5.3342999999999998</v>
      </c>
      <c r="L37" s="184">
        <v>10.0869</v>
      </c>
      <c r="M37" s="184">
        <v>31.706399999999999</v>
      </c>
      <c r="N37" s="184">
        <v>42.038600000000002</v>
      </c>
      <c r="O37" s="184"/>
      <c r="P37" s="184"/>
      <c r="Q37" s="184">
        <v>14.7958</v>
      </c>
      <c r="R37" s="184">
        <v>14.1968</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44376</v>
      </c>
      <c r="E38" s="184">
        <v>13.4931</v>
      </c>
      <c r="F38" s="184">
        <v>-0.2462</v>
      </c>
      <c r="G38" s="184">
        <v>-0.44929999999999998</v>
      </c>
      <c r="H38" s="184">
        <v>-5.7000000000000002E-2</v>
      </c>
      <c r="I38" s="184">
        <v>-0.46989999999999998</v>
      </c>
      <c r="J38" s="184">
        <v>1.4435</v>
      </c>
      <c r="K38" s="184">
        <v>4.7991000000000001</v>
      </c>
      <c r="L38" s="184">
        <v>9.0033999999999992</v>
      </c>
      <c r="M38" s="184">
        <v>29.7651</v>
      </c>
      <c r="N38" s="184">
        <v>39.246200000000002</v>
      </c>
      <c r="O38" s="184"/>
      <c r="P38" s="184"/>
      <c r="Q38" s="184">
        <v>12.4917</v>
      </c>
      <c r="R38" s="184">
        <v>11.913500000000001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44376</v>
      </c>
      <c r="E39" s="184">
        <v>14.1043</v>
      </c>
      <c r="F39" s="184">
        <v>-0.21010000000000001</v>
      </c>
      <c r="G39" s="184">
        <v>-6.8699999999999997E-2</v>
      </c>
      <c r="H39" s="184">
        <v>1.0699000000000001</v>
      </c>
      <c r="I39" s="184">
        <v>0.3201</v>
      </c>
      <c r="J39" s="184">
        <v>3.2488000000000001</v>
      </c>
      <c r="K39" s="184">
        <v>8.5623000000000005</v>
      </c>
      <c r="L39" s="184">
        <v>12.1347</v>
      </c>
      <c r="M39" s="184">
        <v>26.535699999999999</v>
      </c>
      <c r="N39" s="184">
        <v>38.040599999999998</v>
      </c>
      <c r="O39" s="184"/>
      <c r="P39" s="184"/>
      <c r="Q39" s="184">
        <v>12.146000000000001</v>
      </c>
      <c r="R39" s="184">
        <v>14.788600000000001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44376</v>
      </c>
      <c r="E40" s="184">
        <v>13.4749</v>
      </c>
      <c r="F40" s="184">
        <v>-0.214</v>
      </c>
      <c r="G40" s="184">
        <v>-8.5999999999999993E-2</v>
      </c>
      <c r="H40" s="184">
        <v>1.0392999999999999</v>
      </c>
      <c r="I40" s="184">
        <v>0.25740000000000002</v>
      </c>
      <c r="J40" s="184">
        <v>3.1034999999999999</v>
      </c>
      <c r="K40" s="184">
        <v>8.0906000000000002</v>
      </c>
      <c r="L40" s="184">
        <v>11.1965</v>
      </c>
      <c r="M40" s="184">
        <v>24.962</v>
      </c>
      <c r="N40" s="184">
        <v>35.782299999999999</v>
      </c>
      <c r="O40" s="184"/>
      <c r="P40" s="184"/>
      <c r="Q40" s="184">
        <v>10.452400000000001</v>
      </c>
      <c r="R40" s="184">
        <v>13.071999999999999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44376</v>
      </c>
      <c r="E41" s="184">
        <v>187.59589287905601</v>
      </c>
      <c r="F41" s="184">
        <v>-0.51329999999999998</v>
      </c>
      <c r="G41" s="184">
        <v>-0.81040000000000001</v>
      </c>
      <c r="H41" s="184">
        <v>-0.13170000000000001</v>
      </c>
      <c r="I41" s="184">
        <v>-1.4285000000000001</v>
      </c>
      <c r="J41" s="184">
        <v>1.9231</v>
      </c>
      <c r="K41" s="184">
        <v>8.8240999999999996</v>
      </c>
      <c r="L41" s="184">
        <v>15.707000000000001</v>
      </c>
      <c r="M41" s="184">
        <v>39.253599999999999</v>
      </c>
      <c r="N41" s="184">
        <v>70.994200000000006</v>
      </c>
      <c r="O41" s="184">
        <v>11.8531</v>
      </c>
      <c r="P41" s="184">
        <v>10.6782</v>
      </c>
      <c r="Q41" s="184">
        <v>11.809799999999999</v>
      </c>
      <c r="R41" s="184">
        <v>21.871700000000001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44376</v>
      </c>
      <c r="E42" s="184">
        <v>68.302700000000002</v>
      </c>
      <c r="F42" s="184">
        <v>-0.5111</v>
      </c>
      <c r="G42" s="184">
        <v>-0.80179999999999996</v>
      </c>
      <c r="H42" s="184">
        <v>-0.1167</v>
      </c>
      <c r="I42" s="184">
        <v>-1.3991</v>
      </c>
      <c r="J42" s="184">
        <v>1.9926999999999999</v>
      </c>
      <c r="K42" s="184">
        <v>9.0450999999999997</v>
      </c>
      <c r="L42" s="184">
        <v>16.1571</v>
      </c>
      <c r="M42" s="184">
        <v>40.067300000000003</v>
      </c>
      <c r="N42" s="184">
        <v>72.331900000000005</v>
      </c>
      <c r="O42" s="184">
        <v>12.989699999999999</v>
      </c>
      <c r="P42" s="184">
        <v>11.4864</v>
      </c>
      <c r="Q42" s="184">
        <v>12.557</v>
      </c>
      <c r="R42" s="184">
        <v>22.8703</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44376</v>
      </c>
      <c r="E43" s="184">
        <v>36.502000000000002</v>
      </c>
      <c r="F43" s="184">
        <v>-0.31409999999999999</v>
      </c>
      <c r="G43" s="184">
        <v>-0.27589999999999998</v>
      </c>
      <c r="H43" s="184">
        <v>0.45679999999999998</v>
      </c>
      <c r="I43" s="184">
        <v>-0.1668</v>
      </c>
      <c r="J43" s="184">
        <v>2.5596000000000001</v>
      </c>
      <c r="K43" s="184">
        <v>9.1959</v>
      </c>
      <c r="L43" s="184">
        <v>18.497599999999998</v>
      </c>
      <c r="M43" s="184">
        <v>40.695300000000003</v>
      </c>
      <c r="N43" s="184">
        <v>54.820399999999999</v>
      </c>
      <c r="O43" s="184">
        <v>15.5389</v>
      </c>
      <c r="P43" s="184">
        <v>13.4527</v>
      </c>
      <c r="Q43" s="184">
        <v>11.5029</v>
      </c>
      <c r="R43" s="184">
        <v>19.629100000000001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44376</v>
      </c>
      <c r="E44" s="184">
        <v>40.552999999999997</v>
      </c>
      <c r="F44" s="184">
        <v>-0.31219999999999998</v>
      </c>
      <c r="G44" s="184">
        <v>-0.26319999999999999</v>
      </c>
      <c r="H44" s="184">
        <v>0.48320000000000002</v>
      </c>
      <c r="I44" s="184">
        <v>-0.1182</v>
      </c>
      <c r="J44" s="184">
        <v>2.6814</v>
      </c>
      <c r="K44" s="184">
        <v>9.5790000000000006</v>
      </c>
      <c r="L44" s="184">
        <v>19.2805</v>
      </c>
      <c r="M44" s="184">
        <v>42.076900000000002</v>
      </c>
      <c r="N44" s="184">
        <v>56.847799999999999</v>
      </c>
      <c r="O44" s="184">
        <v>16.994199999999999</v>
      </c>
      <c r="P44" s="184">
        <v>14.997999999999999</v>
      </c>
      <c r="Q44" s="184">
        <v>13.0381</v>
      </c>
      <c r="R44" s="184">
        <v>21.1755</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44376</v>
      </c>
      <c r="E45" s="184">
        <v>143.30991234565499</v>
      </c>
      <c r="F45" s="184">
        <v>-0.316</v>
      </c>
      <c r="G45" s="184">
        <v>-0.27889999999999998</v>
      </c>
      <c r="H45" s="184">
        <v>0.45419999999999999</v>
      </c>
      <c r="I45" s="184">
        <v>-0.17219999999999999</v>
      </c>
      <c r="J45" s="184">
        <v>2.5579000000000001</v>
      </c>
      <c r="K45" s="184">
        <v>9.1931999999999992</v>
      </c>
      <c r="L45" s="184">
        <v>18.494199999999999</v>
      </c>
      <c r="M45" s="184">
        <v>40.688000000000002</v>
      </c>
      <c r="N45" s="184">
        <v>54.801299999999998</v>
      </c>
      <c r="O45" s="184">
        <v>15.087300000000001</v>
      </c>
      <c r="P45" s="184">
        <v>13.1257</v>
      </c>
      <c r="Q45" s="184">
        <v>13.1126</v>
      </c>
      <c r="R45" s="184">
        <v>19.495799999999999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44376</v>
      </c>
      <c r="E46" s="184">
        <v>70.938289726393606</v>
      </c>
      <c r="F46" s="184">
        <v>-0.31280000000000002</v>
      </c>
      <c r="G46" s="184">
        <v>-0.26479999999999998</v>
      </c>
      <c r="H46" s="184">
        <v>0.48099999999999998</v>
      </c>
      <c r="I46" s="184">
        <v>-0.11650000000000001</v>
      </c>
      <c r="J46" s="184">
        <v>2.6806999999999999</v>
      </c>
      <c r="K46" s="184">
        <v>9.5785999999999998</v>
      </c>
      <c r="L46" s="184">
        <v>19.279299999999999</v>
      </c>
      <c r="M46" s="184">
        <v>42.080599999999997</v>
      </c>
      <c r="N46" s="184">
        <v>56.831099999999999</v>
      </c>
      <c r="O46" s="184">
        <v>16.613099999999999</v>
      </c>
      <c r="P46" s="184">
        <v>14.705</v>
      </c>
      <c r="Q46" s="184">
        <v>13.944100000000001</v>
      </c>
      <c r="R46" s="184">
        <v>21.039300000000001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44376</v>
      </c>
      <c r="E47" s="184">
        <v>37.426000000000002</v>
      </c>
      <c r="F47" s="184">
        <v>-0.27179999999999999</v>
      </c>
      <c r="G47" s="184">
        <v>-0.2</v>
      </c>
      <c r="H47" s="184">
        <v>0.4617</v>
      </c>
      <c r="I47" s="184">
        <v>-0.40450000000000003</v>
      </c>
      <c r="J47" s="184">
        <v>1.7979000000000001</v>
      </c>
      <c r="K47" s="184">
        <v>8.1707999999999998</v>
      </c>
      <c r="L47" s="184">
        <v>12.4275</v>
      </c>
      <c r="M47" s="184">
        <v>30.577100000000002</v>
      </c>
      <c r="N47" s="184">
        <v>40.916499999999999</v>
      </c>
      <c r="O47" s="184">
        <v>11.065899999999999</v>
      </c>
      <c r="P47" s="184">
        <v>12.250500000000001</v>
      </c>
      <c r="Q47" s="184">
        <v>14.8567</v>
      </c>
      <c r="R47" s="184">
        <v>14.726800000000001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44376</v>
      </c>
      <c r="E48" s="184">
        <v>34.341999999999999</v>
      </c>
      <c r="F48" s="184">
        <v>-0.27589999999999998</v>
      </c>
      <c r="G48" s="184">
        <v>-0.2092</v>
      </c>
      <c r="H48" s="184">
        <v>0.44159999999999999</v>
      </c>
      <c r="I48" s="184">
        <v>-0.44350000000000001</v>
      </c>
      <c r="J48" s="184">
        <v>1.7028000000000001</v>
      </c>
      <c r="K48" s="184">
        <v>7.8818000000000001</v>
      </c>
      <c r="L48" s="184">
        <v>11.8668</v>
      </c>
      <c r="M48" s="184">
        <v>29.5778</v>
      </c>
      <c r="N48" s="184">
        <v>39.471200000000003</v>
      </c>
      <c r="O48" s="184">
        <v>9.9260999999999999</v>
      </c>
      <c r="P48" s="184">
        <v>11.075799999999999</v>
      </c>
      <c r="Q48" s="184">
        <v>12.5992</v>
      </c>
      <c r="R48" s="184">
        <v>13.533799999999999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44376</v>
      </c>
      <c r="E49" s="184">
        <v>130.10210000000001</v>
      </c>
      <c r="F49" s="184">
        <v>-0.34279999999999999</v>
      </c>
      <c r="G49" s="184">
        <v>-0.3901</v>
      </c>
      <c r="H49" s="184">
        <v>0.62960000000000005</v>
      </c>
      <c r="I49" s="184">
        <v>0.79949999999999999</v>
      </c>
      <c r="J49" s="184">
        <v>3.2029999999999998</v>
      </c>
      <c r="K49" s="184">
        <v>7.4953000000000003</v>
      </c>
      <c r="L49" s="184">
        <v>8.0719999999999992</v>
      </c>
      <c r="M49" s="184">
        <v>27.3553</v>
      </c>
      <c r="N49" s="184">
        <v>31.809699999999999</v>
      </c>
      <c r="O49" s="184">
        <v>12.1142</v>
      </c>
      <c r="P49" s="184">
        <v>9.7297999999999991</v>
      </c>
      <c r="Q49" s="184">
        <v>8.7725000000000009</v>
      </c>
      <c r="R49" s="184">
        <v>11.709899999999999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44376</v>
      </c>
      <c r="E50" s="184">
        <v>141.25190000000001</v>
      </c>
      <c r="F50" s="184">
        <v>-0.33939999999999998</v>
      </c>
      <c r="G50" s="184">
        <v>-0.37680000000000002</v>
      </c>
      <c r="H50" s="184">
        <v>0.6532</v>
      </c>
      <c r="I50" s="184">
        <v>0.8468</v>
      </c>
      <c r="J50" s="184">
        <v>3.3138999999999998</v>
      </c>
      <c r="K50" s="184">
        <v>7.8385999999999996</v>
      </c>
      <c r="L50" s="184">
        <v>8.7278000000000002</v>
      </c>
      <c r="M50" s="184">
        <v>28.499700000000001</v>
      </c>
      <c r="N50" s="184">
        <v>33.388100000000001</v>
      </c>
      <c r="O50" s="184">
        <v>13.327999999999999</v>
      </c>
      <c r="P50" s="184">
        <v>11.0373</v>
      </c>
      <c r="Q50" s="184">
        <v>10.628500000000001</v>
      </c>
      <c r="R50" s="184">
        <v>12.964700000000001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44376</v>
      </c>
      <c r="E51" s="184">
        <v>15.826599999999999</v>
      </c>
      <c r="F51" s="184">
        <v>-0.1779</v>
      </c>
      <c r="G51" s="184">
        <v>-0.29480000000000001</v>
      </c>
      <c r="H51" s="184">
        <v>0.4889</v>
      </c>
      <c r="I51" s="184">
        <v>0.27689999999999998</v>
      </c>
      <c r="J51" s="184">
        <v>3.5019999999999998</v>
      </c>
      <c r="K51" s="184">
        <v>10.905099999999999</v>
      </c>
      <c r="L51" s="184">
        <v>20.358000000000001</v>
      </c>
      <c r="M51" s="184">
        <v>41.358199999999997</v>
      </c>
      <c r="N51" s="184">
        <v>52.004899999999999</v>
      </c>
      <c r="O51" s="184"/>
      <c r="P51" s="184"/>
      <c r="Q51" s="184">
        <v>26.5779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44376</v>
      </c>
      <c r="E52" s="184">
        <v>15.2674</v>
      </c>
      <c r="F52" s="184">
        <v>-0.18310000000000001</v>
      </c>
      <c r="G52" s="184">
        <v>-0.316</v>
      </c>
      <c r="H52" s="184">
        <v>0.45069999999999999</v>
      </c>
      <c r="I52" s="184">
        <v>0.20080000000000001</v>
      </c>
      <c r="J52" s="184">
        <v>3.3235999999999999</v>
      </c>
      <c r="K52" s="184">
        <v>10.354200000000001</v>
      </c>
      <c r="L52" s="184">
        <v>19.236499999999999</v>
      </c>
      <c r="M52" s="184">
        <v>39.412999999999997</v>
      </c>
      <c r="N52" s="184">
        <v>49.228299999999997</v>
      </c>
      <c r="O52" s="184"/>
      <c r="P52" s="184"/>
      <c r="Q52" s="184">
        <v>24.261900000000001</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44376</v>
      </c>
      <c r="E57" s="184">
        <v>22.443999999999999</v>
      </c>
      <c r="F57" s="184">
        <v>-0.37290000000000001</v>
      </c>
      <c r="G57" s="184">
        <v>-0.26219999999999999</v>
      </c>
      <c r="H57" s="184">
        <v>0.58260000000000001</v>
      </c>
      <c r="I57" s="184">
        <v>-8.4599999999999995E-2</v>
      </c>
      <c r="J57" s="184">
        <v>2.9729999999999999</v>
      </c>
      <c r="K57" s="184">
        <v>9.7345000000000006</v>
      </c>
      <c r="L57" s="184">
        <v>15.020799999999999</v>
      </c>
      <c r="M57" s="184">
        <v>34.653199999999998</v>
      </c>
      <c r="N57" s="184">
        <v>44.7346</v>
      </c>
      <c r="O57" s="184">
        <v>16.403500000000001</v>
      </c>
      <c r="P57" s="184">
        <v>16.340599999999998</v>
      </c>
      <c r="Q57" s="184">
        <v>14.623699999999999</v>
      </c>
      <c r="R57" s="184">
        <v>17.804400000000001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44376</v>
      </c>
      <c r="E58" s="184">
        <v>20.331</v>
      </c>
      <c r="F58" s="184">
        <v>-0.37240000000000001</v>
      </c>
      <c r="G58" s="184">
        <v>-0.2747</v>
      </c>
      <c r="H58" s="184">
        <v>0.55889999999999995</v>
      </c>
      <c r="I58" s="184">
        <v>-0.13750000000000001</v>
      </c>
      <c r="J58" s="184">
        <v>2.8428</v>
      </c>
      <c r="K58" s="184">
        <v>9.3416999999999994</v>
      </c>
      <c r="L58" s="184">
        <v>14.1934</v>
      </c>
      <c r="M58" s="184">
        <v>33.195799999999998</v>
      </c>
      <c r="N58" s="184">
        <v>42.633600000000001</v>
      </c>
      <c r="O58" s="184">
        <v>14.6265</v>
      </c>
      <c r="P58" s="184">
        <v>14.4003</v>
      </c>
      <c r="Q58" s="184">
        <v>12.7262</v>
      </c>
      <c r="R58" s="184">
        <v>16.0382</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44376</v>
      </c>
      <c r="E59" s="184">
        <v>15.040699999999999</v>
      </c>
      <c r="F59" s="184">
        <v>-0.62039999999999995</v>
      </c>
      <c r="G59" s="184">
        <v>-0.9496</v>
      </c>
      <c r="H59" s="184">
        <v>-0.38740000000000002</v>
      </c>
      <c r="I59" s="184">
        <v>3.39E-2</v>
      </c>
      <c r="J59" s="184">
        <v>1.8742000000000001</v>
      </c>
      <c r="K59" s="184">
        <v>5.8734999999999999</v>
      </c>
      <c r="L59" s="184">
        <v>8.7501999999999995</v>
      </c>
      <c r="M59" s="184">
        <v>27.3416</v>
      </c>
      <c r="N59" s="184">
        <v>35.244700000000002</v>
      </c>
      <c r="O59" s="184"/>
      <c r="P59" s="184"/>
      <c r="Q59" s="184">
        <v>15.743399999999999</v>
      </c>
      <c r="R59" s="184">
        <v>17.4758</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44376</v>
      </c>
      <c r="E60" s="184">
        <v>14.3804</v>
      </c>
      <c r="F60" s="184">
        <v>-0.62470000000000003</v>
      </c>
      <c r="G60" s="184">
        <v>-0.96689999999999998</v>
      </c>
      <c r="H60" s="184">
        <v>-0.41760000000000003</v>
      </c>
      <c r="I60" s="184">
        <v>-2.7099999999999999E-2</v>
      </c>
      <c r="J60" s="184">
        <v>1.7324999999999999</v>
      </c>
      <c r="K60" s="184">
        <v>5.4382000000000001</v>
      </c>
      <c r="L60" s="184">
        <v>7.8905000000000003</v>
      </c>
      <c r="M60" s="184">
        <v>25.8293</v>
      </c>
      <c r="N60" s="184">
        <v>33.004100000000001</v>
      </c>
      <c r="O60" s="184"/>
      <c r="P60" s="184"/>
      <c r="Q60" s="184">
        <v>13.8971</v>
      </c>
      <c r="R60" s="184">
        <v>15.5787</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44376</v>
      </c>
      <c r="E61" s="184">
        <v>13.715999999999999</v>
      </c>
      <c r="F61" s="184">
        <v>-0.2291</v>
      </c>
      <c r="G61" s="184">
        <v>-0.14410000000000001</v>
      </c>
      <c r="H61" s="184">
        <v>0.11310000000000001</v>
      </c>
      <c r="I61" s="184">
        <v>-0.29730000000000001</v>
      </c>
      <c r="J61" s="184">
        <v>2.8285999999999998</v>
      </c>
      <c r="K61" s="184">
        <v>8.8010000000000002</v>
      </c>
      <c r="L61" s="184">
        <v>11.3529</v>
      </c>
      <c r="M61" s="184">
        <v>26.965900000000001</v>
      </c>
      <c r="N61" s="184">
        <v>34.673900000000003</v>
      </c>
      <c r="O61" s="184">
        <v>11.702500000000001</v>
      </c>
      <c r="P61" s="184"/>
      <c r="Q61" s="184">
        <v>10.4915</v>
      </c>
      <c r="R61" s="184">
        <v>12.6747</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44376</v>
      </c>
      <c r="E62" s="184">
        <v>12.980700000000001</v>
      </c>
      <c r="F62" s="184">
        <v>-0.2344</v>
      </c>
      <c r="G62" s="184">
        <v>-0.1646</v>
      </c>
      <c r="H62" s="184">
        <v>7.7100000000000002E-2</v>
      </c>
      <c r="I62" s="184">
        <v>-0.36990000000000001</v>
      </c>
      <c r="J62" s="184">
        <v>2.6581000000000001</v>
      </c>
      <c r="K62" s="184">
        <v>8.2645</v>
      </c>
      <c r="L62" s="184">
        <v>10.3163</v>
      </c>
      <c r="M62" s="184">
        <v>25.191199999999998</v>
      </c>
      <c r="N62" s="184">
        <v>32.143300000000004</v>
      </c>
      <c r="O62" s="184">
        <v>9.7424999999999997</v>
      </c>
      <c r="P62" s="184"/>
      <c r="Q62" s="184">
        <v>8.5858000000000008</v>
      </c>
      <c r="R62" s="184">
        <v>10.6854</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44376</v>
      </c>
      <c r="E63" s="184">
        <v>61.901499999999999</v>
      </c>
      <c r="F63" s="184">
        <v>0.1396</v>
      </c>
      <c r="G63" s="184">
        <v>0.14799999999999999</v>
      </c>
      <c r="H63" s="184">
        <v>0.43990000000000001</v>
      </c>
      <c r="I63" s="184">
        <v>-0.13039999999999999</v>
      </c>
      <c r="J63" s="184">
        <v>4.0739000000000001</v>
      </c>
      <c r="K63" s="184">
        <v>10.5753</v>
      </c>
      <c r="L63" s="184">
        <v>20.324200000000001</v>
      </c>
      <c r="M63" s="184">
        <v>43.297499999999999</v>
      </c>
      <c r="N63" s="184">
        <v>49.5426</v>
      </c>
      <c r="O63" s="184">
        <v>4.7173999999999996</v>
      </c>
      <c r="P63" s="184">
        <v>8.2621000000000002</v>
      </c>
      <c r="Q63" s="184">
        <v>12.017799999999999</v>
      </c>
      <c r="R63" s="184">
        <v>6.7984</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44376</v>
      </c>
      <c r="E64" s="184">
        <v>67.572599999999994</v>
      </c>
      <c r="F64" s="184">
        <v>0.14180000000000001</v>
      </c>
      <c r="G64" s="184">
        <v>0.15640000000000001</v>
      </c>
      <c r="H64" s="184">
        <v>0.45400000000000001</v>
      </c>
      <c r="I64" s="184">
        <v>-0.10249999999999999</v>
      </c>
      <c r="J64" s="184">
        <v>4.1422999999999996</v>
      </c>
      <c r="K64" s="184">
        <v>10.8096</v>
      </c>
      <c r="L64" s="184">
        <v>20.819199999999999</v>
      </c>
      <c r="M64" s="184">
        <v>44.161299999999997</v>
      </c>
      <c r="N64" s="184">
        <v>50.7301</v>
      </c>
      <c r="O64" s="184">
        <v>5.6050000000000004</v>
      </c>
      <c r="P64" s="184">
        <v>9.4811999999999994</v>
      </c>
      <c r="Q64" s="184">
        <v>12.0069</v>
      </c>
      <c r="R64" s="184">
        <v>7.6307</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44376</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44376</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44376</v>
      </c>
      <c r="E69" s="184">
        <v>91.35</v>
      </c>
      <c r="F69" s="184">
        <v>-0.26200000000000001</v>
      </c>
      <c r="G69" s="184">
        <v>-0.19670000000000001</v>
      </c>
      <c r="H69" s="184">
        <v>0.62790000000000001</v>
      </c>
      <c r="I69" s="184">
        <v>0.51719999999999999</v>
      </c>
      <c r="J69" s="184">
        <v>3.7597</v>
      </c>
      <c r="K69" s="184">
        <v>12.334</v>
      </c>
      <c r="L69" s="184">
        <v>15.37</v>
      </c>
      <c r="M69" s="184">
        <v>34.121299999999998</v>
      </c>
      <c r="N69" s="184">
        <v>45.647300000000001</v>
      </c>
      <c r="O69" s="184">
        <v>11.292299999999999</v>
      </c>
      <c r="P69" s="184">
        <v>10.264200000000001</v>
      </c>
      <c r="Q69" s="184">
        <v>13.55</v>
      </c>
      <c r="R69" s="184">
        <v>15.2173</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44376</v>
      </c>
      <c r="E70" s="184">
        <v>102.15</v>
      </c>
      <c r="F70" s="184">
        <v>-0.2636</v>
      </c>
      <c r="G70" s="184">
        <v>-0.1759</v>
      </c>
      <c r="H70" s="184">
        <v>0.65029999999999999</v>
      </c>
      <c r="I70" s="184">
        <v>0.58089999999999997</v>
      </c>
      <c r="J70" s="184">
        <v>3.9060000000000001</v>
      </c>
      <c r="K70" s="184">
        <v>12.8231</v>
      </c>
      <c r="L70" s="184">
        <v>16.317499999999999</v>
      </c>
      <c r="M70" s="184">
        <v>35.7836</v>
      </c>
      <c r="N70" s="184">
        <v>48.043500000000002</v>
      </c>
      <c r="O70" s="184">
        <v>13.022</v>
      </c>
      <c r="P70" s="184">
        <v>11.917</v>
      </c>
      <c r="Q70" s="184">
        <v>12.743499999999999</v>
      </c>
      <c r="R70" s="184">
        <v>17.092300000000002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44376</v>
      </c>
      <c r="E71" s="184">
        <v>100.85</v>
      </c>
      <c r="F71" s="184">
        <v>-0.27689999999999998</v>
      </c>
      <c r="G71" s="184">
        <v>-0.31630000000000003</v>
      </c>
      <c r="H71" s="184">
        <v>0.31830000000000003</v>
      </c>
      <c r="I71" s="184">
        <v>-0.188</v>
      </c>
      <c r="J71" s="184">
        <v>2.8557000000000001</v>
      </c>
      <c r="K71" s="184">
        <v>8.3360000000000003</v>
      </c>
      <c r="L71" s="184">
        <v>13.060499999999999</v>
      </c>
      <c r="M71" s="184">
        <v>33.170499999999997</v>
      </c>
      <c r="N71" s="184">
        <v>43.395400000000002</v>
      </c>
      <c r="O71" s="184">
        <v>10.502800000000001</v>
      </c>
      <c r="P71" s="184">
        <v>13.6762</v>
      </c>
      <c r="Q71" s="184">
        <v>11.364100000000001</v>
      </c>
      <c r="R71" s="184">
        <v>14.8713</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44376</v>
      </c>
      <c r="E72" s="184">
        <v>110.19</v>
      </c>
      <c r="F72" s="184">
        <v>-0.27150000000000002</v>
      </c>
      <c r="G72" s="184">
        <v>-0.30759999999999998</v>
      </c>
      <c r="H72" s="184">
        <v>0.34610000000000002</v>
      </c>
      <c r="I72" s="184">
        <v>-0.13589999999999999</v>
      </c>
      <c r="J72" s="184">
        <v>2.9621</v>
      </c>
      <c r="K72" s="184">
        <v>8.6793999999999993</v>
      </c>
      <c r="L72" s="184">
        <v>13.750400000000001</v>
      </c>
      <c r="M72" s="184">
        <v>34.394399999999997</v>
      </c>
      <c r="N72" s="184">
        <v>45.158700000000003</v>
      </c>
      <c r="O72" s="184">
        <v>11.8277</v>
      </c>
      <c r="P72" s="184">
        <v>15.0601</v>
      </c>
      <c r="Q72" s="184">
        <v>14.6739</v>
      </c>
      <c r="R72" s="184">
        <v>16.2927</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44376</v>
      </c>
      <c r="E73" s="184">
        <v>247.67019999999999</v>
      </c>
      <c r="F73" s="184">
        <v>-3.7100000000000001E-2</v>
      </c>
      <c r="G73" s="184">
        <v>-0.2571</v>
      </c>
      <c r="H73" s="184">
        <v>0.22090000000000001</v>
      </c>
      <c r="I73" s="184">
        <v>0.81299999999999994</v>
      </c>
      <c r="J73" s="184">
        <v>3.9007999999999998</v>
      </c>
      <c r="K73" s="184">
        <v>20.712700000000002</v>
      </c>
      <c r="L73" s="184">
        <v>30.4816</v>
      </c>
      <c r="M73" s="184">
        <v>55.305500000000002</v>
      </c>
      <c r="N73" s="184">
        <v>85.884699999999995</v>
      </c>
      <c r="O73" s="184">
        <v>24.833500000000001</v>
      </c>
      <c r="P73" s="184">
        <v>18.1373</v>
      </c>
      <c r="Q73" s="184">
        <v>17.137599999999999</v>
      </c>
      <c r="R73" s="184">
        <v>32.819800000000001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44376</v>
      </c>
      <c r="E74" s="184">
        <v>256.10250000000002</v>
      </c>
      <c r="F74" s="184">
        <v>-3.6799999999999999E-2</v>
      </c>
      <c r="G74" s="184">
        <v>-0.25619999999999998</v>
      </c>
      <c r="H74" s="184">
        <v>0.22270000000000001</v>
      </c>
      <c r="I74" s="184">
        <v>0.81699999999999995</v>
      </c>
      <c r="J74" s="184">
        <v>3.9186000000000001</v>
      </c>
      <c r="K74" s="184">
        <v>20.693000000000001</v>
      </c>
      <c r="L74" s="184">
        <v>30.509899999999998</v>
      </c>
      <c r="M74" s="184">
        <v>55.399099999999997</v>
      </c>
      <c r="N74" s="184">
        <v>86.230800000000002</v>
      </c>
      <c r="O74" s="184">
        <v>25.906199999999998</v>
      </c>
      <c r="P74" s="184">
        <v>18.8337</v>
      </c>
      <c r="Q74" s="184">
        <v>17.875599999999999</v>
      </c>
      <c r="R74" s="184">
        <v>34.115299999999998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44376</v>
      </c>
      <c r="E75" s="184">
        <v>198.89279999999999</v>
      </c>
      <c r="F75" s="184">
        <v>-0.19839999999999999</v>
      </c>
      <c r="G75" s="184">
        <v>-0.18490000000000001</v>
      </c>
      <c r="H75" s="184">
        <v>0.36220000000000002</v>
      </c>
      <c r="I75" s="184">
        <v>-0.2465</v>
      </c>
      <c r="J75" s="184">
        <v>2.5322</v>
      </c>
      <c r="K75" s="184">
        <v>8.5921000000000003</v>
      </c>
      <c r="L75" s="184">
        <v>13.4405</v>
      </c>
      <c r="M75" s="184">
        <v>34.302700000000002</v>
      </c>
      <c r="N75" s="184">
        <v>40.421999999999997</v>
      </c>
      <c r="O75" s="184">
        <v>14.791</v>
      </c>
      <c r="P75" s="184">
        <v>14.178699999999999</v>
      </c>
      <c r="Q75" s="184">
        <v>15.9137</v>
      </c>
      <c r="R75" s="184">
        <v>16.580400000000001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44376</v>
      </c>
      <c r="E76" s="184">
        <v>88.471262616371803</v>
      </c>
      <c r="F76" s="184">
        <v>-0.19839999999999999</v>
      </c>
      <c r="G76" s="184">
        <v>-0.18490000000000001</v>
      </c>
      <c r="H76" s="184">
        <v>0.36209999999999998</v>
      </c>
      <c r="I76" s="184">
        <v>-0.2465</v>
      </c>
      <c r="J76" s="184">
        <v>2.5320999999999998</v>
      </c>
      <c r="K76" s="184">
        <v>8.5922999999999998</v>
      </c>
      <c r="L76" s="184">
        <v>13.4411</v>
      </c>
      <c r="M76" s="184">
        <v>34.302999999999997</v>
      </c>
      <c r="N76" s="184">
        <v>40.421500000000002</v>
      </c>
      <c r="O76" s="184">
        <v>14.5138</v>
      </c>
      <c r="P76" s="184">
        <v>14.0098</v>
      </c>
      <c r="Q76" s="184">
        <v>15.811500000000001</v>
      </c>
      <c r="R76" s="184">
        <v>16.3781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44376</v>
      </c>
      <c r="E77" s="184">
        <v>439.740174010678</v>
      </c>
      <c r="F77" s="184">
        <v>-0.20030000000000001</v>
      </c>
      <c r="G77" s="184">
        <v>-0.19259999999999999</v>
      </c>
      <c r="H77" s="184">
        <v>0.34820000000000001</v>
      </c>
      <c r="I77" s="184">
        <v>-0.27450000000000002</v>
      </c>
      <c r="J77" s="184">
        <v>2.468</v>
      </c>
      <c r="K77" s="184">
        <v>8.391</v>
      </c>
      <c r="L77" s="184">
        <v>13.0357</v>
      </c>
      <c r="M77" s="184">
        <v>33.605200000000004</v>
      </c>
      <c r="N77" s="184">
        <v>39.472900000000003</v>
      </c>
      <c r="O77" s="184">
        <v>13.9894</v>
      </c>
      <c r="P77" s="184">
        <v>13.2067</v>
      </c>
      <c r="Q77" s="184">
        <v>15.9689</v>
      </c>
      <c r="R77" s="184">
        <v>15.8134</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44376</v>
      </c>
      <c r="E78" s="184">
        <v>397.39856889341098</v>
      </c>
      <c r="F78" s="184">
        <v>-0.20019999999999999</v>
      </c>
      <c r="G78" s="184">
        <v>-0.19289999999999999</v>
      </c>
      <c r="H78" s="184">
        <v>0.34820000000000001</v>
      </c>
      <c r="I78" s="184">
        <v>-0.27460000000000001</v>
      </c>
      <c r="J78" s="184">
        <v>2.4683000000000002</v>
      </c>
      <c r="K78" s="184">
        <v>8.3917999999999999</v>
      </c>
      <c r="L78" s="184">
        <v>13.036899999999999</v>
      </c>
      <c r="M78" s="184">
        <v>33.607599999999998</v>
      </c>
      <c r="N78" s="184">
        <v>39.475700000000003</v>
      </c>
      <c r="O78" s="184">
        <v>13.7135</v>
      </c>
      <c r="P78" s="184">
        <v>13.041</v>
      </c>
      <c r="Q78" s="184">
        <v>15.5273</v>
      </c>
      <c r="R78" s="184">
        <v>15.616300000000001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44376</v>
      </c>
      <c r="E79" s="184">
        <v>22.938700000000001</v>
      </c>
      <c r="F79" s="184">
        <v>-0.29120000000000001</v>
      </c>
      <c r="G79" s="184">
        <v>-0.43190000000000001</v>
      </c>
      <c r="H79" s="184">
        <v>-9.4100000000000003E-2</v>
      </c>
      <c r="I79" s="184">
        <v>-0.49540000000000001</v>
      </c>
      <c r="J79" s="184">
        <v>1.9869000000000001</v>
      </c>
      <c r="K79" s="184">
        <v>7.0202</v>
      </c>
      <c r="L79" s="184">
        <v>8.5557999999999996</v>
      </c>
      <c r="M79" s="184">
        <v>27.341699999999999</v>
      </c>
      <c r="N79" s="184">
        <v>34.572600000000001</v>
      </c>
      <c r="O79" s="184">
        <v>11.402799999999999</v>
      </c>
      <c r="P79" s="184">
        <v>11.614000000000001</v>
      </c>
      <c r="Q79" s="184">
        <v>11.6046</v>
      </c>
      <c r="R79" s="184">
        <v>13.8797</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44376</v>
      </c>
      <c r="E80" s="184">
        <v>21.376200000000001</v>
      </c>
      <c r="F80" s="184">
        <v>-0.29570000000000002</v>
      </c>
      <c r="G80" s="184">
        <v>-0.44890000000000002</v>
      </c>
      <c r="H80" s="184">
        <v>-0.12379999999999999</v>
      </c>
      <c r="I80" s="184">
        <v>-0.55410000000000004</v>
      </c>
      <c r="J80" s="184">
        <v>1.8501000000000001</v>
      </c>
      <c r="K80" s="184">
        <v>6.5979999999999999</v>
      </c>
      <c r="L80" s="184">
        <v>7.7419000000000002</v>
      </c>
      <c r="M80" s="184">
        <v>25.911999999999999</v>
      </c>
      <c r="N80" s="184">
        <v>32.541699999999999</v>
      </c>
      <c r="O80" s="184">
        <v>9.8132000000000001</v>
      </c>
      <c r="P80" s="184">
        <v>10.376099999999999</v>
      </c>
      <c r="Q80" s="184">
        <v>10.570600000000001</v>
      </c>
      <c r="R80" s="184">
        <v>12.1709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44376</v>
      </c>
      <c r="E81" s="184">
        <v>122.2475</v>
      </c>
      <c r="F81" s="184">
        <v>-0.27039999999999997</v>
      </c>
      <c r="G81" s="184">
        <v>-3.4799999999999998E-2</v>
      </c>
      <c r="H81" s="184">
        <v>0.62809999999999999</v>
      </c>
      <c r="I81" s="184">
        <v>0.31080000000000002</v>
      </c>
      <c r="J81" s="184">
        <v>3.427</v>
      </c>
      <c r="K81" s="184">
        <v>9.9228000000000005</v>
      </c>
      <c r="L81" s="184">
        <v>15.4625</v>
      </c>
      <c r="M81" s="184">
        <v>33.440800000000003</v>
      </c>
      <c r="N81" s="184">
        <v>40.139200000000002</v>
      </c>
      <c r="O81" s="184">
        <v>12.4864</v>
      </c>
      <c r="P81" s="184">
        <v>12.875299999999999</v>
      </c>
      <c r="Q81" s="184">
        <v>12.627700000000001</v>
      </c>
      <c r="R81" s="184">
        <v>15.1668</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44376</v>
      </c>
      <c r="E82" s="184">
        <v>131.5027</v>
      </c>
      <c r="F82" s="184">
        <v>-0.26669999999999999</v>
      </c>
      <c r="G82" s="184">
        <v>-2.0400000000000001E-2</v>
      </c>
      <c r="H82" s="184">
        <v>0.65339999999999998</v>
      </c>
      <c r="I82" s="184">
        <v>0.3614</v>
      </c>
      <c r="J82" s="184">
        <v>3.5436000000000001</v>
      </c>
      <c r="K82" s="184">
        <v>10.2902</v>
      </c>
      <c r="L82" s="184">
        <v>16.1997</v>
      </c>
      <c r="M82" s="184">
        <v>34.652900000000002</v>
      </c>
      <c r="N82" s="184">
        <v>41.8005</v>
      </c>
      <c r="O82" s="184">
        <v>13.772600000000001</v>
      </c>
      <c r="P82" s="184">
        <v>14.1624</v>
      </c>
      <c r="Q82" s="184">
        <v>11.9846</v>
      </c>
      <c r="R82" s="184">
        <v>16.3978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44376</v>
      </c>
      <c r="E83" s="184">
        <v>299.04500000000002</v>
      </c>
      <c r="F83" s="184">
        <v>-0.40820000000000001</v>
      </c>
      <c r="G83" s="184">
        <v>-0.58589999999999998</v>
      </c>
      <c r="H83" s="184">
        <v>-0.30590000000000001</v>
      </c>
      <c r="I83" s="184">
        <v>-0.85060000000000002</v>
      </c>
      <c r="J83" s="184">
        <v>2.5339</v>
      </c>
      <c r="K83" s="184">
        <v>8.1806999999999999</v>
      </c>
      <c r="L83" s="184">
        <v>14.5357</v>
      </c>
      <c r="M83" s="184">
        <v>35.177199999999999</v>
      </c>
      <c r="N83" s="184">
        <v>43.653100000000002</v>
      </c>
      <c r="O83" s="184">
        <v>12.2477</v>
      </c>
      <c r="P83" s="184">
        <v>11.121</v>
      </c>
      <c r="Q83" s="184">
        <v>13.868600000000001</v>
      </c>
      <c r="R83" s="184">
        <v>14.019299999999999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44376</v>
      </c>
      <c r="E84" s="184">
        <v>377.17961254762798</v>
      </c>
      <c r="F84" s="184">
        <v>-0.4108</v>
      </c>
      <c r="G84" s="184">
        <v>-0.59640000000000004</v>
      </c>
      <c r="H84" s="184">
        <v>-0.32450000000000001</v>
      </c>
      <c r="I84" s="184">
        <v>-0.876</v>
      </c>
      <c r="J84" s="184">
        <v>2.4601000000000002</v>
      </c>
      <c r="K84" s="184">
        <v>7.9253</v>
      </c>
      <c r="L84" s="184">
        <v>13.982100000000001</v>
      </c>
      <c r="M84" s="184">
        <v>34.172899999999998</v>
      </c>
      <c r="N84" s="184">
        <v>42.212499999999999</v>
      </c>
      <c r="O84" s="184">
        <v>10.9687</v>
      </c>
      <c r="P84" s="184">
        <v>9.8167000000000009</v>
      </c>
      <c r="Q84" s="184">
        <v>15.144500000000001</v>
      </c>
      <c r="R84" s="184">
        <v>12.853199999999999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44376</v>
      </c>
      <c r="E85" s="184">
        <v>11.6</v>
      </c>
      <c r="F85" s="184">
        <v>-0.1721</v>
      </c>
      <c r="G85" s="184">
        <v>-8.6099999999999996E-2</v>
      </c>
      <c r="H85" s="184">
        <v>0.51990000000000003</v>
      </c>
      <c r="I85" s="184">
        <v>8.6300000000000002E-2</v>
      </c>
      <c r="J85" s="184">
        <v>4.1292999999999997</v>
      </c>
      <c r="K85" s="184">
        <v>9.8484999999999996</v>
      </c>
      <c r="L85" s="184">
        <v>15.308199999999999</v>
      </c>
      <c r="M85" s="184"/>
      <c r="N85" s="184"/>
      <c r="O85" s="184"/>
      <c r="P85" s="184"/>
      <c r="Q85" s="184">
        <v>16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44376</v>
      </c>
      <c r="E86" s="184">
        <v>11.52</v>
      </c>
      <c r="F86" s="184">
        <v>-0.17330000000000001</v>
      </c>
      <c r="G86" s="184">
        <v>-0.17330000000000001</v>
      </c>
      <c r="H86" s="184">
        <v>0.43590000000000001</v>
      </c>
      <c r="I86" s="184">
        <v>-8.6699999999999999E-2</v>
      </c>
      <c r="J86" s="184">
        <v>3.9710999999999999</v>
      </c>
      <c r="K86" s="184">
        <v>9.5056999999999992</v>
      </c>
      <c r="L86" s="184">
        <v>14.626899999999999</v>
      </c>
      <c r="M86" s="184"/>
      <c r="N86" s="184"/>
      <c r="O86" s="184"/>
      <c r="P86" s="184"/>
      <c r="Q86" s="184">
        <v>15.2</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44376</v>
      </c>
      <c r="E87" s="184">
        <v>237.6395</v>
      </c>
      <c r="F87" s="184">
        <v>-0.19109999999999999</v>
      </c>
      <c r="G87" s="184">
        <v>-0.12130000000000001</v>
      </c>
      <c r="H87" s="184">
        <v>0.59950000000000003</v>
      </c>
      <c r="I87" s="184">
        <v>-6.7100000000000007E-2</v>
      </c>
      <c r="J87" s="184">
        <v>2.5145</v>
      </c>
      <c r="K87" s="184">
        <v>11.2934</v>
      </c>
      <c r="L87" s="184">
        <v>19.531099999999999</v>
      </c>
      <c r="M87" s="184">
        <v>41.1723</v>
      </c>
      <c r="N87" s="184">
        <v>52.013500000000001</v>
      </c>
      <c r="O87" s="184">
        <v>11.773</v>
      </c>
      <c r="P87" s="184">
        <v>12.038399999999999</v>
      </c>
      <c r="Q87" s="184">
        <v>12.38</v>
      </c>
      <c r="R87" s="184">
        <v>16.656600000000001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44376</v>
      </c>
      <c r="E88" s="184">
        <v>232.400057337449</v>
      </c>
      <c r="F88" s="184">
        <v>-0.19289999999999999</v>
      </c>
      <c r="G88" s="184">
        <v>-0.12839999999999999</v>
      </c>
      <c r="H88" s="184">
        <v>0.58679999999999999</v>
      </c>
      <c r="I88" s="184">
        <v>-9.2499999999999999E-2</v>
      </c>
      <c r="J88" s="184">
        <v>2.4550000000000001</v>
      </c>
      <c r="K88" s="184">
        <v>11.101900000000001</v>
      </c>
      <c r="L88" s="184">
        <v>19.135400000000001</v>
      </c>
      <c r="M88" s="184">
        <v>40.471800000000002</v>
      </c>
      <c r="N88" s="184">
        <v>50.864400000000003</v>
      </c>
      <c r="O88" s="184">
        <v>10.9861</v>
      </c>
      <c r="P88" s="184">
        <v>11.2502</v>
      </c>
      <c r="Q88" s="184">
        <v>12.601100000000001</v>
      </c>
      <c r="R88" s="184">
        <v>15.788</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-0.26586710526315788</v>
      </c>
      <c r="G89" s="186">
        <v>-0.22211842105263169</v>
      </c>
      <c r="H89" s="186">
        <v>0.47860131578947368</v>
      </c>
      <c r="I89" s="186">
        <v>-1.4068421052631569E-2</v>
      </c>
      <c r="J89" s="186">
        <v>2.9295802631578947</v>
      </c>
      <c r="K89" s="186">
        <v>9.5479578947368431</v>
      </c>
      <c r="L89" s="186">
        <v>15.101939473684201</v>
      </c>
      <c r="M89" s="186">
        <v>34.982986486486482</v>
      </c>
      <c r="N89" s="186">
        <v>45.869658108108133</v>
      </c>
      <c r="O89" s="186">
        <v>13.294094999999999</v>
      </c>
      <c r="P89" s="186">
        <v>12.866250000000001</v>
      </c>
      <c r="Q89" s="186">
        <v>13.464749999999999</v>
      </c>
      <c r="R89" s="186">
        <v>16.94857857142857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-0.26984999999999998</v>
      </c>
      <c r="G90" s="186">
        <v>-0.25145000000000001</v>
      </c>
      <c r="H90" s="186">
        <v>0.48604999999999998</v>
      </c>
      <c r="I90" s="186">
        <v>-4.8250000000000001E-2</v>
      </c>
      <c r="J90" s="186">
        <v>2.83725</v>
      </c>
      <c r="K90" s="186">
        <v>9.1945499999999996</v>
      </c>
      <c r="L90" s="186">
        <v>14.99385</v>
      </c>
      <c r="M90" s="186">
        <v>34.65305</v>
      </c>
      <c r="N90" s="186">
        <v>44.6357</v>
      </c>
      <c r="O90" s="186">
        <v>13.1401</v>
      </c>
      <c r="P90" s="186">
        <v>12.95815</v>
      </c>
      <c r="Q90" s="186">
        <v>13.45485</v>
      </c>
      <c r="R90" s="186">
        <v>16.061599999999999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44376</v>
      </c>
      <c r="E93" s="184">
        <v>21.069400000000002</v>
      </c>
      <c r="F93" s="184">
        <v>8.0299999999999996E-2</v>
      </c>
      <c r="G93" s="184">
        <v>5.2200000000000003E-2</v>
      </c>
      <c r="H93" s="184">
        <v>5.6000000000000001E-2</v>
      </c>
      <c r="I93" s="184">
        <v>0.2379</v>
      </c>
      <c r="J93" s="184">
        <v>0.48649999999999999</v>
      </c>
      <c r="K93" s="184">
        <v>1.3311999999999999</v>
      </c>
      <c r="L93" s="184">
        <v>2.2747000000000002</v>
      </c>
      <c r="M93" s="184">
        <v>3.0268000000000002</v>
      </c>
      <c r="N93" s="184">
        <v>3.5545</v>
      </c>
      <c r="O93" s="184">
        <v>5.1337000000000002</v>
      </c>
      <c r="P93" s="184">
        <v>5.4951999999999996</v>
      </c>
      <c r="Q93" s="184">
        <v>6.4405999999999999</v>
      </c>
      <c r="R93" s="184">
        <v>4.5888</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44376</v>
      </c>
      <c r="E94" s="184">
        <v>22.083300000000001</v>
      </c>
      <c r="F94" s="184">
        <v>8.2000000000000003E-2</v>
      </c>
      <c r="G94" s="184">
        <v>5.9400000000000001E-2</v>
      </c>
      <c r="H94" s="184">
        <v>6.8400000000000002E-2</v>
      </c>
      <c r="I94" s="184">
        <v>0.26290000000000002</v>
      </c>
      <c r="J94" s="184">
        <v>0.54410000000000003</v>
      </c>
      <c r="K94" s="184">
        <v>1.5035000000000001</v>
      </c>
      <c r="L94" s="184">
        <v>2.6004</v>
      </c>
      <c r="M94" s="184">
        <v>3.5122</v>
      </c>
      <c r="N94" s="184">
        <v>4.2008999999999999</v>
      </c>
      <c r="O94" s="184">
        <v>5.7671999999999999</v>
      </c>
      <c r="P94" s="184">
        <v>6.1432000000000002</v>
      </c>
      <c r="Q94" s="184">
        <v>7.1672000000000002</v>
      </c>
      <c r="R94" s="184">
        <v>5.2199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44376</v>
      </c>
      <c r="E95" s="184">
        <v>15.6305</v>
      </c>
      <c r="F95" s="184">
        <v>3.9699999999999999E-2</v>
      </c>
      <c r="G95" s="184">
        <v>5.7999999999999996E-3</v>
      </c>
      <c r="H95" s="184">
        <v>8.3000000000000001E-3</v>
      </c>
      <c r="I95" s="184">
        <v>0.182</v>
      </c>
      <c r="J95" s="184">
        <v>0.42920000000000003</v>
      </c>
      <c r="K95" s="184">
        <v>1.2942</v>
      </c>
      <c r="L95" s="184">
        <v>2.3654999999999999</v>
      </c>
      <c r="M95" s="184">
        <v>3.2997999999999998</v>
      </c>
      <c r="N95" s="184">
        <v>3.9580000000000002</v>
      </c>
      <c r="O95" s="184">
        <v>5.7207999999999997</v>
      </c>
      <c r="P95" s="184">
        <v>6.2450999999999999</v>
      </c>
      <c r="Q95" s="184">
        <v>6.7077999999999998</v>
      </c>
      <c r="R95" s="184">
        <v>5.1811999999999996</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44376</v>
      </c>
      <c r="E96" s="184">
        <v>14.801</v>
      </c>
      <c r="F96" s="184">
        <v>3.78E-2</v>
      </c>
      <c r="G96" s="184">
        <v>-2E-3</v>
      </c>
      <c r="H96" s="184">
        <v>-5.4000000000000003E-3</v>
      </c>
      <c r="I96" s="184">
        <v>0.15359999999999999</v>
      </c>
      <c r="J96" s="184">
        <v>0.36480000000000001</v>
      </c>
      <c r="K96" s="184">
        <v>1.097</v>
      </c>
      <c r="L96" s="184">
        <v>1.9830000000000001</v>
      </c>
      <c r="M96" s="184">
        <v>2.7204999999999999</v>
      </c>
      <c r="N96" s="184">
        <v>3.1787999999999998</v>
      </c>
      <c r="O96" s="184">
        <v>4.9436</v>
      </c>
      <c r="P96" s="184">
        <v>5.4297000000000004</v>
      </c>
      <c r="Q96" s="184">
        <v>5.8653000000000004</v>
      </c>
      <c r="R96" s="184">
        <v>4.4122000000000003</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44376</v>
      </c>
      <c r="E97" s="184">
        <v>13.154999999999999</v>
      </c>
      <c r="F97" s="184">
        <v>7.6100000000000001E-2</v>
      </c>
      <c r="G97" s="184">
        <v>2.2800000000000001E-2</v>
      </c>
      <c r="H97" s="184">
        <v>3.7999999999999999E-2</v>
      </c>
      <c r="I97" s="184">
        <v>0.20569999999999999</v>
      </c>
      <c r="J97" s="184">
        <v>0.51190000000000002</v>
      </c>
      <c r="K97" s="184">
        <v>1.3716999999999999</v>
      </c>
      <c r="L97" s="184">
        <v>2.4613</v>
      </c>
      <c r="M97" s="184">
        <v>3.4849000000000001</v>
      </c>
      <c r="N97" s="184">
        <v>4.2309999999999999</v>
      </c>
      <c r="O97" s="184">
        <v>5.9055999999999997</v>
      </c>
      <c r="P97" s="184"/>
      <c r="Q97" s="184">
        <v>6.2773000000000003</v>
      </c>
      <c r="R97" s="184">
        <v>5.3608000000000002</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44376</v>
      </c>
      <c r="E98" s="184">
        <v>12.808999999999999</v>
      </c>
      <c r="F98" s="184">
        <v>7.8100000000000003E-2</v>
      </c>
      <c r="G98" s="184">
        <v>2.3400000000000001E-2</v>
      </c>
      <c r="H98" s="184">
        <v>3.1199999999999999E-2</v>
      </c>
      <c r="I98" s="184">
        <v>0.18770000000000001</v>
      </c>
      <c r="J98" s="184">
        <v>0.4627</v>
      </c>
      <c r="K98" s="184">
        <v>1.2089000000000001</v>
      </c>
      <c r="L98" s="184">
        <v>2.1450999999999998</v>
      </c>
      <c r="M98" s="184">
        <v>2.9994000000000001</v>
      </c>
      <c r="N98" s="184">
        <v>3.5908000000000002</v>
      </c>
      <c r="O98" s="184">
        <v>5.2842000000000002</v>
      </c>
      <c r="P98" s="184"/>
      <c r="Q98" s="184">
        <v>5.6501999999999999</v>
      </c>
      <c r="R98" s="184">
        <v>4.7351999999999999</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44376</v>
      </c>
      <c r="E99" s="184">
        <v>11.557399999999999</v>
      </c>
      <c r="F99" s="184">
        <v>2.4199999999999999E-2</v>
      </c>
      <c r="G99" s="184">
        <v>-3.5000000000000001E-3</v>
      </c>
      <c r="H99" s="184">
        <v>1.2999999999999999E-2</v>
      </c>
      <c r="I99" s="184">
        <v>0.1109</v>
      </c>
      <c r="J99" s="184">
        <v>0.32029999999999997</v>
      </c>
      <c r="K99" s="184">
        <v>1.0236000000000001</v>
      </c>
      <c r="L99" s="184">
        <v>1.6947000000000001</v>
      </c>
      <c r="M99" s="184">
        <v>2.2968999999999999</v>
      </c>
      <c r="N99" s="184">
        <v>3.0998999999999999</v>
      </c>
      <c r="O99" s="184">
        <v>4.8369</v>
      </c>
      <c r="P99" s="184"/>
      <c r="Q99" s="184">
        <v>4.8880999999999997</v>
      </c>
      <c r="R99" s="184">
        <v>4.0849000000000002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44376</v>
      </c>
      <c r="E100" s="184">
        <v>11.3177</v>
      </c>
      <c r="F100" s="184">
        <v>2.3E-2</v>
      </c>
      <c r="G100" s="184">
        <v>-8.8000000000000005E-3</v>
      </c>
      <c r="H100" s="184">
        <v>3.5000000000000001E-3</v>
      </c>
      <c r="I100" s="184">
        <v>9.2899999999999996E-2</v>
      </c>
      <c r="J100" s="184">
        <v>0.27910000000000001</v>
      </c>
      <c r="K100" s="184">
        <v>0.86899999999999999</v>
      </c>
      <c r="L100" s="184">
        <v>1.3486</v>
      </c>
      <c r="M100" s="184">
        <v>1.7504</v>
      </c>
      <c r="N100" s="184">
        <v>2.3494999999999999</v>
      </c>
      <c r="O100" s="184">
        <v>4.1135999999999999</v>
      </c>
      <c r="P100" s="184"/>
      <c r="Q100" s="184">
        <v>4.1657999999999999</v>
      </c>
      <c r="R100" s="184">
        <v>3.3220999999999998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44376</v>
      </c>
      <c r="E101" s="184">
        <v>12.129</v>
      </c>
      <c r="F101" s="184">
        <v>5.7700000000000001E-2</v>
      </c>
      <c r="G101" s="184">
        <v>4.1200000000000001E-2</v>
      </c>
      <c r="H101" s="184">
        <v>1.6500000000000001E-2</v>
      </c>
      <c r="I101" s="184">
        <v>0.1983</v>
      </c>
      <c r="J101" s="184">
        <v>0.44719999999999999</v>
      </c>
      <c r="K101" s="184">
        <v>1.3113999999999999</v>
      </c>
      <c r="L101" s="184">
        <v>2.1991999999999998</v>
      </c>
      <c r="M101" s="184">
        <v>3.0939000000000001</v>
      </c>
      <c r="N101" s="184">
        <v>3.8887</v>
      </c>
      <c r="O101" s="184">
        <v>5.6627999999999998</v>
      </c>
      <c r="P101" s="184"/>
      <c r="Q101" s="184">
        <v>5.7930999999999999</v>
      </c>
      <c r="R101" s="184">
        <v>4.9638999999999998</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44376</v>
      </c>
      <c r="E102" s="184">
        <v>11.881</v>
      </c>
      <c r="F102" s="184">
        <v>5.0500000000000003E-2</v>
      </c>
      <c r="G102" s="184">
        <v>2.53E-2</v>
      </c>
      <c r="H102" s="184">
        <v>0</v>
      </c>
      <c r="I102" s="184">
        <v>0.1686</v>
      </c>
      <c r="J102" s="184">
        <v>0.38869999999999999</v>
      </c>
      <c r="K102" s="184">
        <v>1.1493</v>
      </c>
      <c r="L102" s="184">
        <v>1.9040999999999999</v>
      </c>
      <c r="M102" s="184">
        <v>2.6436000000000002</v>
      </c>
      <c r="N102" s="184">
        <v>3.2770999999999999</v>
      </c>
      <c r="O102" s="184">
        <v>5.0303000000000004</v>
      </c>
      <c r="P102" s="184"/>
      <c r="Q102" s="184">
        <v>5.1573000000000002</v>
      </c>
      <c r="R102" s="184">
        <v>4.3430999999999997</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44376</v>
      </c>
      <c r="E103" s="184">
        <v>15.9597</v>
      </c>
      <c r="F103" s="184">
        <v>7.5200000000000003E-2</v>
      </c>
      <c r="G103" s="184">
        <v>4.7600000000000003E-2</v>
      </c>
      <c r="H103" s="184">
        <v>5.7099999999999998E-2</v>
      </c>
      <c r="I103" s="184">
        <v>0.25380000000000003</v>
      </c>
      <c r="J103" s="184">
        <v>0.54679999999999995</v>
      </c>
      <c r="K103" s="184">
        <v>1.4184000000000001</v>
      </c>
      <c r="L103" s="184">
        <v>2.5390999999999999</v>
      </c>
      <c r="M103" s="184">
        <v>3.4638</v>
      </c>
      <c r="N103" s="184">
        <v>4.2069000000000001</v>
      </c>
      <c r="O103" s="184">
        <v>5.9611000000000001</v>
      </c>
      <c r="P103" s="184">
        <v>6.3484999999999996</v>
      </c>
      <c r="Q103" s="184">
        <v>6.8952</v>
      </c>
      <c r="R103" s="184">
        <v>5.4656000000000002</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44376</v>
      </c>
      <c r="E104" s="184">
        <v>15.2959</v>
      </c>
      <c r="F104" s="184">
        <v>7.3300000000000004E-2</v>
      </c>
      <c r="G104" s="184">
        <v>3.9199999999999999E-2</v>
      </c>
      <c r="H104" s="184">
        <v>4.2500000000000003E-2</v>
      </c>
      <c r="I104" s="184">
        <v>0.22539999999999999</v>
      </c>
      <c r="J104" s="184">
        <v>0.48089999999999999</v>
      </c>
      <c r="K104" s="184">
        <v>1.2236</v>
      </c>
      <c r="L104" s="184">
        <v>2.1709000000000001</v>
      </c>
      <c r="M104" s="184">
        <v>2.9125999999999999</v>
      </c>
      <c r="N104" s="184">
        <v>3.4653</v>
      </c>
      <c r="O104" s="184">
        <v>5.218</v>
      </c>
      <c r="P104" s="184">
        <v>5.6261000000000001</v>
      </c>
      <c r="Q104" s="184">
        <v>6.2493999999999996</v>
      </c>
      <c r="R104" s="184">
        <v>4.7065000000000001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44376</v>
      </c>
      <c r="E105" s="184">
        <v>24.783999999999999</v>
      </c>
      <c r="F105" s="184">
        <v>5.6500000000000002E-2</v>
      </c>
      <c r="G105" s="184">
        <v>3.2300000000000002E-2</v>
      </c>
      <c r="H105" s="184">
        <v>4.0399999999999998E-2</v>
      </c>
      <c r="I105" s="184">
        <v>0.22650000000000001</v>
      </c>
      <c r="J105" s="184">
        <v>0.48649999999999999</v>
      </c>
      <c r="K105" s="184">
        <v>1.4034</v>
      </c>
      <c r="L105" s="184">
        <v>2.3963000000000001</v>
      </c>
      <c r="M105" s="184">
        <v>3.37</v>
      </c>
      <c r="N105" s="184">
        <v>4.0427</v>
      </c>
      <c r="O105" s="184">
        <v>5.3792</v>
      </c>
      <c r="P105" s="184">
        <v>5.7750000000000004</v>
      </c>
      <c r="Q105" s="184">
        <v>6.6760999999999999</v>
      </c>
      <c r="R105" s="184">
        <v>4.8391999999999999</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44376</v>
      </c>
      <c r="E106" s="184">
        <v>24.262</v>
      </c>
      <c r="F106" s="184">
        <v>5.3600000000000002E-2</v>
      </c>
      <c r="G106" s="184">
        <v>2.47E-2</v>
      </c>
      <c r="H106" s="184">
        <v>2.8899999999999999E-2</v>
      </c>
      <c r="I106" s="184">
        <v>0.20649999999999999</v>
      </c>
      <c r="J106" s="184">
        <v>0.43469999999999998</v>
      </c>
      <c r="K106" s="184">
        <v>1.2604</v>
      </c>
      <c r="L106" s="184">
        <v>2.1171000000000002</v>
      </c>
      <c r="M106" s="184">
        <v>2.9447000000000001</v>
      </c>
      <c r="N106" s="184">
        <v>3.4714999999999998</v>
      </c>
      <c r="O106" s="184">
        <v>4.8296999999999999</v>
      </c>
      <c r="P106" s="184">
        <v>5.2339000000000002</v>
      </c>
      <c r="Q106" s="184">
        <v>6.6867999999999999</v>
      </c>
      <c r="R106" s="184">
        <v>4.2779999999999996</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44376</v>
      </c>
      <c r="E107" s="184">
        <v>15.635999999999999</v>
      </c>
      <c r="F107" s="184">
        <v>5.7599999999999998E-2</v>
      </c>
      <c r="G107" s="184">
        <v>3.2000000000000001E-2</v>
      </c>
      <c r="H107" s="184">
        <v>4.48E-2</v>
      </c>
      <c r="I107" s="184">
        <v>0.23080000000000001</v>
      </c>
      <c r="J107" s="184">
        <v>0.4884</v>
      </c>
      <c r="K107" s="184">
        <v>1.4074</v>
      </c>
      <c r="L107" s="184">
        <v>2.3969</v>
      </c>
      <c r="M107" s="184">
        <v>3.3717000000000001</v>
      </c>
      <c r="N107" s="184">
        <v>4.0457999999999998</v>
      </c>
      <c r="O107" s="184">
        <v>5.3811999999999998</v>
      </c>
      <c r="P107" s="184">
        <v>5.7788000000000004</v>
      </c>
      <c r="Q107" s="184">
        <v>6.3575999999999997</v>
      </c>
      <c r="R107" s="184">
        <v>4.8398000000000003</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44376</v>
      </c>
      <c r="E108" s="184">
        <v>27.129899999999999</v>
      </c>
      <c r="F108" s="184">
        <v>0.08</v>
      </c>
      <c r="G108" s="184">
        <v>4.2000000000000003E-2</v>
      </c>
      <c r="H108" s="184">
        <v>6.9000000000000006E-2</v>
      </c>
      <c r="I108" s="184">
        <v>0.23980000000000001</v>
      </c>
      <c r="J108" s="184">
        <v>0.47849999999999998</v>
      </c>
      <c r="K108" s="184">
        <v>1.302</v>
      </c>
      <c r="L108" s="184">
        <v>2.1707000000000001</v>
      </c>
      <c r="M108" s="184">
        <v>3.0301999999999998</v>
      </c>
      <c r="N108" s="184">
        <v>3.5642999999999998</v>
      </c>
      <c r="O108" s="184">
        <v>5.1228999999999996</v>
      </c>
      <c r="P108" s="184">
        <v>5.5143000000000004</v>
      </c>
      <c r="Q108" s="184">
        <v>7.1219999999999999</v>
      </c>
      <c r="R108" s="184">
        <v>4.5576999999999996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44376</v>
      </c>
      <c r="E109" s="184">
        <v>28.4345</v>
      </c>
      <c r="F109" s="184">
        <v>8.1699999999999995E-2</v>
      </c>
      <c r="G109" s="184">
        <v>4.7899999999999998E-2</v>
      </c>
      <c r="H109" s="184">
        <v>7.9200000000000007E-2</v>
      </c>
      <c r="I109" s="184">
        <v>0.26019999999999999</v>
      </c>
      <c r="J109" s="184">
        <v>0.52539999999999998</v>
      </c>
      <c r="K109" s="184">
        <v>1.4419999999999999</v>
      </c>
      <c r="L109" s="184">
        <v>2.4411999999999998</v>
      </c>
      <c r="M109" s="184">
        <v>3.4396</v>
      </c>
      <c r="N109" s="184">
        <v>4.1148999999999996</v>
      </c>
      <c r="O109" s="184">
        <v>5.7103000000000002</v>
      </c>
      <c r="P109" s="184">
        <v>6.1323999999999996</v>
      </c>
      <c r="Q109" s="184">
        <v>7.2637</v>
      </c>
      <c r="R109" s="184">
        <v>5.1196999999999999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44376</v>
      </c>
      <c r="E110" s="184">
        <v>27.0931</v>
      </c>
      <c r="F110" s="184">
        <v>5.9799999999999999E-2</v>
      </c>
      <c r="G110" s="184">
        <v>1.5100000000000001E-2</v>
      </c>
      <c r="H110" s="184">
        <v>3.0599999999999999E-2</v>
      </c>
      <c r="I110" s="184">
        <v>0.22570000000000001</v>
      </c>
      <c r="J110" s="184">
        <v>0.46429999999999999</v>
      </c>
      <c r="K110" s="184">
        <v>1.3352999999999999</v>
      </c>
      <c r="L110" s="184">
        <v>2.3315999999999999</v>
      </c>
      <c r="M110" s="184">
        <v>3.3681000000000001</v>
      </c>
      <c r="N110" s="184">
        <v>4.0522</v>
      </c>
      <c r="O110" s="184">
        <v>5.7184999999999997</v>
      </c>
      <c r="P110" s="184">
        <v>6.0960000000000001</v>
      </c>
      <c r="Q110" s="184">
        <v>7.1215000000000002</v>
      </c>
      <c r="R110" s="184">
        <v>4.9928999999999997</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44376</v>
      </c>
      <c r="E111" s="184">
        <v>25.75</v>
      </c>
      <c r="F111" s="184">
        <v>5.7500000000000002E-2</v>
      </c>
      <c r="G111" s="184">
        <v>7.4000000000000003E-3</v>
      </c>
      <c r="H111" s="184">
        <v>1.7500000000000002E-2</v>
      </c>
      <c r="I111" s="184">
        <v>0.1988</v>
      </c>
      <c r="J111" s="184">
        <v>0.40400000000000003</v>
      </c>
      <c r="K111" s="184">
        <v>1.1597</v>
      </c>
      <c r="L111" s="184">
        <v>2.0019999999999998</v>
      </c>
      <c r="M111" s="184">
        <v>2.84</v>
      </c>
      <c r="N111" s="184">
        <v>3.3207</v>
      </c>
      <c r="O111" s="184">
        <v>4.9710000000000001</v>
      </c>
      <c r="P111" s="184">
        <v>5.3883000000000001</v>
      </c>
      <c r="Q111" s="184">
        <v>6.7255000000000003</v>
      </c>
      <c r="R111" s="184">
        <v>4.2401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44376</v>
      </c>
      <c r="E112" s="184">
        <v>14.9217</v>
      </c>
      <c r="F112" s="184">
        <v>4.6899999999999997E-2</v>
      </c>
      <c r="G112" s="184">
        <v>2.41E-2</v>
      </c>
      <c r="H112" s="184">
        <v>3.3999999999999998E-3</v>
      </c>
      <c r="I112" s="184">
        <v>0.1154</v>
      </c>
      <c r="J112" s="184">
        <v>0.37809999999999999</v>
      </c>
      <c r="K112" s="184">
        <v>1.0264</v>
      </c>
      <c r="L112" s="184">
        <v>1.7914000000000001</v>
      </c>
      <c r="M112" s="184">
        <v>2.3289</v>
      </c>
      <c r="N112" s="184">
        <v>2.7919999999999998</v>
      </c>
      <c r="O112" s="184">
        <v>4.8428000000000004</v>
      </c>
      <c r="P112" s="184">
        <v>5.6692999999999998</v>
      </c>
      <c r="Q112" s="184">
        <v>6.3193000000000001</v>
      </c>
      <c r="R112" s="184">
        <v>4.1917999999999997</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44376</v>
      </c>
      <c r="E113" s="184">
        <v>14.3474</v>
      </c>
      <c r="F113" s="184">
        <v>4.53E-2</v>
      </c>
      <c r="G113" s="184">
        <v>1.67E-2</v>
      </c>
      <c r="H113" s="184">
        <v>-9.7999999999999997E-3</v>
      </c>
      <c r="I113" s="184">
        <v>8.8599999999999998E-2</v>
      </c>
      <c r="J113" s="184">
        <v>0.31669999999999998</v>
      </c>
      <c r="K113" s="184">
        <v>0.8427</v>
      </c>
      <c r="L113" s="184">
        <v>1.4366000000000001</v>
      </c>
      <c r="M113" s="184">
        <v>1.7949999999999999</v>
      </c>
      <c r="N113" s="184">
        <v>2.0746000000000002</v>
      </c>
      <c r="O113" s="184">
        <v>4.2221000000000002</v>
      </c>
      <c r="P113" s="184">
        <v>5.0556999999999999</v>
      </c>
      <c r="Q113" s="184">
        <v>5.6824000000000003</v>
      </c>
      <c r="R113" s="184">
        <v>3.5293999999999999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44376</v>
      </c>
      <c r="E114" s="184">
        <v>25.008299999999998</v>
      </c>
      <c r="F114" s="184">
        <v>4.1200000000000001E-2</v>
      </c>
      <c r="G114" s="184">
        <v>-1.1999999999999999E-3</v>
      </c>
      <c r="H114" s="184">
        <v>6.4000000000000003E-3</v>
      </c>
      <c r="I114" s="184">
        <v>0.1361</v>
      </c>
      <c r="J114" s="184">
        <v>0.4632</v>
      </c>
      <c r="K114" s="184">
        <v>1.181</v>
      </c>
      <c r="L114" s="184">
        <v>1.9626999999999999</v>
      </c>
      <c r="M114" s="184">
        <v>2.7444000000000002</v>
      </c>
      <c r="N114" s="184">
        <v>3.2978000000000001</v>
      </c>
      <c r="O114" s="184">
        <v>4.9787999999999997</v>
      </c>
      <c r="P114" s="184">
        <v>5.3913000000000002</v>
      </c>
      <c r="Q114" s="184">
        <v>6.68</v>
      </c>
      <c r="R114" s="184">
        <v>4.5201000000000002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44376</v>
      </c>
      <c r="E115" s="184">
        <v>26.334800000000001</v>
      </c>
      <c r="F115" s="184">
        <v>4.2900000000000001E-2</v>
      </c>
      <c r="G115" s="184">
        <v>5.7000000000000002E-3</v>
      </c>
      <c r="H115" s="184">
        <v>1.8200000000000001E-2</v>
      </c>
      <c r="I115" s="184">
        <v>0.15939999999999999</v>
      </c>
      <c r="J115" s="184">
        <v>0.51639999999999997</v>
      </c>
      <c r="K115" s="184">
        <v>1.3574999999999999</v>
      </c>
      <c r="L115" s="184">
        <v>2.3111999999999999</v>
      </c>
      <c r="M115" s="184">
        <v>3.2770000000000001</v>
      </c>
      <c r="N115" s="184">
        <v>4.0194000000000001</v>
      </c>
      <c r="O115" s="184">
        <v>5.6605999999999996</v>
      </c>
      <c r="P115" s="184">
        <v>6.0523999999999996</v>
      </c>
      <c r="Q115" s="184">
        <v>6.9819000000000004</v>
      </c>
      <c r="R115" s="184">
        <v>5.2236000000000002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44376</v>
      </c>
      <c r="E116" s="184">
        <v>10.746499999999999</v>
      </c>
      <c r="F116" s="184">
        <v>5.7700000000000001E-2</v>
      </c>
      <c r="G116" s="184">
        <v>4.8399999999999999E-2</v>
      </c>
      <c r="H116" s="184">
        <v>5.4899999999999997E-2</v>
      </c>
      <c r="I116" s="184">
        <v>0.23319999999999999</v>
      </c>
      <c r="J116" s="184">
        <v>0.41489999999999999</v>
      </c>
      <c r="K116" s="184">
        <v>1.175</v>
      </c>
      <c r="L116" s="184">
        <v>1.8104</v>
      </c>
      <c r="M116" s="184">
        <v>2.5497999999999998</v>
      </c>
      <c r="N116" s="184">
        <v>3.2235</v>
      </c>
      <c r="O116" s="184"/>
      <c r="P116" s="184"/>
      <c r="Q116" s="184">
        <v>4.0682</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44376</v>
      </c>
      <c r="E117" s="184">
        <v>10.6021</v>
      </c>
      <c r="F117" s="184">
        <v>5.57E-2</v>
      </c>
      <c r="G117" s="184">
        <v>4.0599999999999997E-2</v>
      </c>
      <c r="H117" s="184">
        <v>4.0599999999999997E-2</v>
      </c>
      <c r="I117" s="184">
        <v>0.2041</v>
      </c>
      <c r="J117" s="184">
        <v>0.3483</v>
      </c>
      <c r="K117" s="184">
        <v>0.97819999999999996</v>
      </c>
      <c r="L117" s="184">
        <v>1.4321999999999999</v>
      </c>
      <c r="M117" s="184">
        <v>1.9765999999999999</v>
      </c>
      <c r="N117" s="184">
        <v>2.4535999999999998</v>
      </c>
      <c r="O117" s="184"/>
      <c r="P117" s="184"/>
      <c r="Q117" s="184">
        <v>3.2913000000000001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44376</v>
      </c>
      <c r="E118" s="184">
        <v>26.258500000000002</v>
      </c>
      <c r="F118" s="184">
        <v>7.3599999999999999E-2</v>
      </c>
      <c r="G118" s="184">
        <v>3.2000000000000001E-2</v>
      </c>
      <c r="H118" s="184">
        <v>2.86E-2</v>
      </c>
      <c r="I118" s="184">
        <v>0.216</v>
      </c>
      <c r="J118" s="184">
        <v>0.44829999999999998</v>
      </c>
      <c r="K118" s="184">
        <v>0.97640000000000005</v>
      </c>
      <c r="L118" s="184">
        <v>1.4644999999999999</v>
      </c>
      <c r="M118" s="184">
        <v>2.0045000000000002</v>
      </c>
      <c r="N118" s="184">
        <v>2.2519</v>
      </c>
      <c r="O118" s="184">
        <v>3.9855999999999998</v>
      </c>
      <c r="P118" s="184">
        <v>4.6961000000000004</v>
      </c>
      <c r="Q118" s="184">
        <v>6.6665000000000001</v>
      </c>
      <c r="R118" s="184">
        <v>3.1225999999999998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44376</v>
      </c>
      <c r="E119" s="184">
        <v>27.292999999999999</v>
      </c>
      <c r="F119" s="184">
        <v>7.4399999999999994E-2</v>
      </c>
      <c r="G119" s="184">
        <v>3.6299999999999999E-2</v>
      </c>
      <c r="H119" s="184">
        <v>3.6299999999999999E-2</v>
      </c>
      <c r="I119" s="184">
        <v>0.23139999999999999</v>
      </c>
      <c r="J119" s="184">
        <v>0.4834</v>
      </c>
      <c r="K119" s="184">
        <v>1.0813999999999999</v>
      </c>
      <c r="L119" s="184">
        <v>1.6673</v>
      </c>
      <c r="M119" s="184">
        <v>2.3098999999999998</v>
      </c>
      <c r="N119" s="184">
        <v>2.6616</v>
      </c>
      <c r="O119" s="184">
        <v>4.4016000000000002</v>
      </c>
      <c r="P119" s="184">
        <v>5.1239999999999997</v>
      </c>
      <c r="Q119" s="184">
        <v>6.5149999999999997</v>
      </c>
      <c r="R119" s="184">
        <v>3.5354999999999999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44376</v>
      </c>
      <c r="E120" s="184">
        <v>29.402999999999999</v>
      </c>
      <c r="F120" s="184">
        <v>6.1899999999999997E-2</v>
      </c>
      <c r="G120" s="184">
        <v>1.6299999999999999E-2</v>
      </c>
      <c r="H120" s="184">
        <v>5.2400000000000002E-2</v>
      </c>
      <c r="I120" s="184">
        <v>0.2321</v>
      </c>
      <c r="J120" s="184">
        <v>0.47810000000000002</v>
      </c>
      <c r="K120" s="184">
        <v>1.2901</v>
      </c>
      <c r="L120" s="184">
        <v>2.2713000000000001</v>
      </c>
      <c r="M120" s="184">
        <v>3.0903</v>
      </c>
      <c r="N120" s="184">
        <v>3.6966999999999999</v>
      </c>
      <c r="O120" s="184">
        <v>5.2267999999999999</v>
      </c>
      <c r="P120" s="184">
        <v>5.6273</v>
      </c>
      <c r="Q120" s="184">
        <v>7.0834000000000001</v>
      </c>
      <c r="R120" s="184">
        <v>4.6504000000000003</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44376</v>
      </c>
      <c r="E121" s="184">
        <v>30.689299999999999</v>
      </c>
      <c r="F121" s="184">
        <v>6.3600000000000004E-2</v>
      </c>
      <c r="G121" s="184">
        <v>2.2800000000000001E-2</v>
      </c>
      <c r="H121" s="184">
        <v>6.3600000000000004E-2</v>
      </c>
      <c r="I121" s="184">
        <v>0.25419999999999998</v>
      </c>
      <c r="J121" s="184">
        <v>0.52869999999999995</v>
      </c>
      <c r="K121" s="184">
        <v>1.4424999999999999</v>
      </c>
      <c r="L121" s="184">
        <v>2.5691000000000002</v>
      </c>
      <c r="M121" s="184">
        <v>3.5369999999999999</v>
      </c>
      <c r="N121" s="184">
        <v>4.2914000000000003</v>
      </c>
      <c r="O121" s="184">
        <v>5.782</v>
      </c>
      <c r="P121" s="184">
        <v>6.1649000000000003</v>
      </c>
      <c r="Q121" s="184">
        <v>7.2477</v>
      </c>
      <c r="R121" s="184">
        <v>5.2262000000000004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44376</v>
      </c>
      <c r="E122" s="184">
        <v>15.787000000000001</v>
      </c>
      <c r="F122" s="184">
        <v>6.9699999999999998E-2</v>
      </c>
      <c r="G122" s="184">
        <v>3.1699999999999999E-2</v>
      </c>
      <c r="H122" s="184">
        <v>3.1699999999999999E-2</v>
      </c>
      <c r="I122" s="184">
        <v>0.22220000000000001</v>
      </c>
      <c r="J122" s="184">
        <v>0.53490000000000004</v>
      </c>
      <c r="K122" s="184">
        <v>1.3872</v>
      </c>
      <c r="L122" s="184">
        <v>2.5129999999999999</v>
      </c>
      <c r="M122" s="184">
        <v>3.4805999999999999</v>
      </c>
      <c r="N122" s="184">
        <v>4.4114000000000004</v>
      </c>
      <c r="O122" s="184">
        <v>5.8432000000000004</v>
      </c>
      <c r="P122" s="184">
        <v>6.2497999999999996</v>
      </c>
      <c r="Q122" s="184">
        <v>6.7375999999999996</v>
      </c>
      <c r="R122" s="184">
        <v>5.4173999999999998</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44376</v>
      </c>
      <c r="E123" s="184">
        <v>15.147</v>
      </c>
      <c r="F123" s="184">
        <v>7.2700000000000001E-2</v>
      </c>
      <c r="G123" s="184">
        <v>2.64E-2</v>
      </c>
      <c r="H123" s="184">
        <v>1.32E-2</v>
      </c>
      <c r="I123" s="184">
        <v>0.19850000000000001</v>
      </c>
      <c r="J123" s="184">
        <v>0.47760000000000002</v>
      </c>
      <c r="K123" s="184">
        <v>1.2094</v>
      </c>
      <c r="L123" s="184">
        <v>2.1581999999999999</v>
      </c>
      <c r="M123" s="184">
        <v>2.9638</v>
      </c>
      <c r="N123" s="184">
        <v>3.7608000000000001</v>
      </c>
      <c r="O123" s="184">
        <v>5.2465000000000002</v>
      </c>
      <c r="P123" s="184">
        <v>5.633</v>
      </c>
      <c r="Q123" s="184">
        <v>6.1086999999999998</v>
      </c>
      <c r="R123" s="184">
        <v>4.8292999999999999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44376</v>
      </c>
      <c r="E124" s="184">
        <v>11.2437</v>
      </c>
      <c r="F124" s="184">
        <v>1.1599999999999999E-2</v>
      </c>
      <c r="G124" s="184">
        <v>-1.6E-2</v>
      </c>
      <c r="H124" s="184">
        <v>-6.1999999999999998E-3</v>
      </c>
      <c r="I124" s="184">
        <v>0.1719</v>
      </c>
      <c r="J124" s="184">
        <v>0.42780000000000001</v>
      </c>
      <c r="K124" s="184">
        <v>1.2563</v>
      </c>
      <c r="L124" s="184">
        <v>1.9947999999999999</v>
      </c>
      <c r="M124" s="184">
        <v>2.8098999999999998</v>
      </c>
      <c r="N124" s="184">
        <v>3.3494999999999999</v>
      </c>
      <c r="O124" s="184"/>
      <c r="P124" s="184"/>
      <c r="Q124" s="184">
        <v>4.9477000000000002</v>
      </c>
      <c r="R124" s="184">
        <v>4.5998999999999999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44376</v>
      </c>
      <c r="E125" s="184">
        <v>11.076700000000001</v>
      </c>
      <c r="F125" s="184">
        <v>8.9999999999999993E-3</v>
      </c>
      <c r="G125" s="184">
        <v>-2.4400000000000002E-2</v>
      </c>
      <c r="H125" s="184">
        <v>-2.1700000000000001E-2</v>
      </c>
      <c r="I125" s="184">
        <v>0.13919999999999999</v>
      </c>
      <c r="J125" s="184">
        <v>0.36609999999999998</v>
      </c>
      <c r="K125" s="184">
        <v>1.0971</v>
      </c>
      <c r="L125" s="184">
        <v>1.7003999999999999</v>
      </c>
      <c r="M125" s="184">
        <v>2.3706</v>
      </c>
      <c r="N125" s="184">
        <v>2.7637999999999998</v>
      </c>
      <c r="O125" s="184"/>
      <c r="P125" s="184"/>
      <c r="Q125" s="184">
        <v>4.3026999999999997</v>
      </c>
      <c r="R125" s="184">
        <v>3.9641999999999999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44376</v>
      </c>
      <c r="E126" s="184">
        <v>10.322800000000001</v>
      </c>
      <c r="F126" s="184">
        <v>1.3599999999999999E-2</v>
      </c>
      <c r="G126" s="184">
        <v>-1.3599999999999999E-2</v>
      </c>
      <c r="H126" s="184">
        <v>6.2E-2</v>
      </c>
      <c r="I126" s="184">
        <v>0.2311</v>
      </c>
      <c r="J126" s="184">
        <v>0.50239999999999996</v>
      </c>
      <c r="K126" s="184">
        <v>1.2248000000000001</v>
      </c>
      <c r="L126" s="184">
        <v>2.1402000000000001</v>
      </c>
      <c r="M126" s="184">
        <v>2.8567</v>
      </c>
      <c r="N126" s="184"/>
      <c r="O126" s="184"/>
      <c r="P126" s="184"/>
      <c r="Q126" s="184">
        <v>3.2280000000000002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44376</v>
      </c>
      <c r="E127" s="184">
        <v>10.248699999999999</v>
      </c>
      <c r="F127" s="184">
        <v>1.17E-2</v>
      </c>
      <c r="G127" s="184">
        <v>-2.24E-2</v>
      </c>
      <c r="H127" s="184">
        <v>4.5900000000000003E-2</v>
      </c>
      <c r="I127" s="184">
        <v>0.19850000000000001</v>
      </c>
      <c r="J127" s="184">
        <v>0.42720000000000002</v>
      </c>
      <c r="K127" s="184">
        <v>1.0013000000000001</v>
      </c>
      <c r="L127" s="184">
        <v>1.7099</v>
      </c>
      <c r="M127" s="184">
        <v>2.2059000000000002</v>
      </c>
      <c r="N127" s="184"/>
      <c r="O127" s="184"/>
      <c r="P127" s="184"/>
      <c r="Q127" s="184">
        <v>2.4870000000000001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44376</v>
      </c>
      <c r="E128" s="184">
        <v>10.435</v>
      </c>
      <c r="F128" s="184">
        <v>5.7500000000000002E-2</v>
      </c>
      <c r="G128" s="184">
        <v>2.8799999999999999E-2</v>
      </c>
      <c r="H128" s="184">
        <v>3.8300000000000001E-2</v>
      </c>
      <c r="I128" s="184">
        <v>0.2402</v>
      </c>
      <c r="J128" s="184">
        <v>0.49109999999999998</v>
      </c>
      <c r="K128" s="184">
        <v>1.3696999999999999</v>
      </c>
      <c r="L128" s="184">
        <v>2.3540999999999999</v>
      </c>
      <c r="M128" s="184">
        <v>3.3372999999999999</v>
      </c>
      <c r="N128" s="184">
        <v>4.1520999999999999</v>
      </c>
      <c r="O128" s="184"/>
      <c r="P128" s="184"/>
      <c r="Q128" s="184">
        <v>4.2316000000000003</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44376</v>
      </c>
      <c r="E129" s="184">
        <v>10.363</v>
      </c>
      <c r="F129" s="184">
        <v>5.79E-2</v>
      </c>
      <c r="G129" s="184">
        <v>2.9000000000000001E-2</v>
      </c>
      <c r="H129" s="184">
        <v>3.8600000000000002E-2</v>
      </c>
      <c r="I129" s="184">
        <v>0.22239999999999999</v>
      </c>
      <c r="J129" s="184">
        <v>0.43609999999999999</v>
      </c>
      <c r="K129" s="184">
        <v>1.2012</v>
      </c>
      <c r="L129" s="184">
        <v>2.0181</v>
      </c>
      <c r="M129" s="184">
        <v>2.8279000000000001</v>
      </c>
      <c r="N129" s="184">
        <v>3.4645000000000001</v>
      </c>
      <c r="O129" s="184"/>
      <c r="P129" s="184"/>
      <c r="Q129" s="184">
        <v>3.5314999999999999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44376</v>
      </c>
      <c r="E130" s="184">
        <v>10.896800000000001</v>
      </c>
      <c r="F130" s="184">
        <v>3.7000000000000002E-3</v>
      </c>
      <c r="G130" s="184">
        <v>1.38E-2</v>
      </c>
      <c r="H130" s="184">
        <v>2.29E-2</v>
      </c>
      <c r="I130" s="184">
        <v>4.5900000000000003E-2</v>
      </c>
      <c r="J130" s="184">
        <v>0.10929999999999999</v>
      </c>
      <c r="K130" s="184">
        <v>0.39429999999999998</v>
      </c>
      <c r="L130" s="184">
        <v>0.75729999999999997</v>
      </c>
      <c r="M130" s="184">
        <v>1.1717</v>
      </c>
      <c r="N130" s="184">
        <v>0.74890000000000001</v>
      </c>
      <c r="O130" s="184"/>
      <c r="P130" s="184"/>
      <c r="Q130" s="184">
        <v>3.0720999999999998</v>
      </c>
      <c r="R130" s="184">
        <v>1.7205999999999999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44376</v>
      </c>
      <c r="E131" s="184">
        <v>10.7072</v>
      </c>
      <c r="F131" s="184">
        <v>8.9999999999999998E-4</v>
      </c>
      <c r="G131" s="184">
        <v>4.7000000000000002E-3</v>
      </c>
      <c r="H131" s="184">
        <v>9.2999999999999992E-3</v>
      </c>
      <c r="I131" s="184">
        <v>1.77E-2</v>
      </c>
      <c r="J131" s="184">
        <v>4.58E-2</v>
      </c>
      <c r="K131" s="184">
        <v>0.20399999999999999</v>
      </c>
      <c r="L131" s="184">
        <v>0.38250000000000001</v>
      </c>
      <c r="M131" s="184">
        <v>0.59940000000000004</v>
      </c>
      <c r="N131" s="184">
        <v>4.2000000000000003E-2</v>
      </c>
      <c r="O131" s="184"/>
      <c r="P131" s="184"/>
      <c r="Q131" s="184">
        <v>2.4365999999999999</v>
      </c>
      <c r="R131" s="184">
        <v>1.1435999999999999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44376</v>
      </c>
      <c r="E132" s="184">
        <v>21.0731</v>
      </c>
      <c r="F132" s="184">
        <v>6.7900000000000002E-2</v>
      </c>
      <c r="G132" s="184">
        <v>2.8500000000000001E-2</v>
      </c>
      <c r="H132" s="184">
        <v>4.4200000000000003E-2</v>
      </c>
      <c r="I132" s="184">
        <v>0.2273</v>
      </c>
      <c r="J132" s="184">
        <v>0.46529999999999999</v>
      </c>
      <c r="K132" s="184">
        <v>1.2486999999999999</v>
      </c>
      <c r="L132" s="184">
        <v>2.1379000000000001</v>
      </c>
      <c r="M132" s="184">
        <v>2.9478</v>
      </c>
      <c r="N132" s="184">
        <v>3.4994000000000001</v>
      </c>
      <c r="O132" s="184">
        <v>5.1878000000000002</v>
      </c>
      <c r="P132" s="184">
        <v>5.6482999999999999</v>
      </c>
      <c r="Q132" s="184">
        <v>7.2043999999999997</v>
      </c>
      <c r="R132" s="184">
        <v>4.5716999999999999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44376</v>
      </c>
      <c r="E133" s="184">
        <v>22.12</v>
      </c>
      <c r="F133" s="184">
        <v>6.9699999999999998E-2</v>
      </c>
      <c r="G133" s="184">
        <v>3.5700000000000003E-2</v>
      </c>
      <c r="H133" s="184">
        <v>5.7000000000000002E-2</v>
      </c>
      <c r="I133" s="184">
        <v>0.25290000000000001</v>
      </c>
      <c r="J133" s="184">
        <v>0.52400000000000002</v>
      </c>
      <c r="K133" s="184">
        <v>1.4251</v>
      </c>
      <c r="L133" s="184">
        <v>2.4794999999999998</v>
      </c>
      <c r="M133" s="184">
        <v>3.4651000000000001</v>
      </c>
      <c r="N133" s="184">
        <v>4.1990999999999996</v>
      </c>
      <c r="O133" s="184">
        <v>5.9080000000000004</v>
      </c>
      <c r="P133" s="184">
        <v>6.3391999999999999</v>
      </c>
      <c r="Q133" s="184">
        <v>7.3205</v>
      </c>
      <c r="R133" s="184">
        <v>5.2868000000000004</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44376</v>
      </c>
      <c r="E134" s="184">
        <v>15.333500000000001</v>
      </c>
      <c r="F134" s="184">
        <v>5.6099999999999997E-2</v>
      </c>
      <c r="G134" s="184">
        <v>2.6100000000000002E-2</v>
      </c>
      <c r="H134" s="184">
        <v>6.13E-2</v>
      </c>
      <c r="I134" s="184">
        <v>0.23599999999999999</v>
      </c>
      <c r="J134" s="184">
        <v>0.47970000000000002</v>
      </c>
      <c r="K134" s="184">
        <v>1.3303</v>
      </c>
      <c r="L134" s="184">
        <v>2.2587999999999999</v>
      </c>
      <c r="M134" s="184">
        <v>3.2968999999999999</v>
      </c>
      <c r="N134" s="184">
        <v>4.2031999999999998</v>
      </c>
      <c r="O134" s="184">
        <v>5.3821000000000003</v>
      </c>
      <c r="P134" s="184">
        <v>5.8964999999999996</v>
      </c>
      <c r="Q134" s="184">
        <v>6.4450000000000003</v>
      </c>
      <c r="R134" s="184">
        <v>4.8738000000000001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44376</v>
      </c>
      <c r="E135" s="184">
        <v>14.750999999999999</v>
      </c>
      <c r="F135" s="184">
        <v>5.4300000000000001E-2</v>
      </c>
      <c r="G135" s="184">
        <v>1.9E-2</v>
      </c>
      <c r="H135" s="184">
        <v>4.8800000000000003E-2</v>
      </c>
      <c r="I135" s="184">
        <v>0.21129999999999999</v>
      </c>
      <c r="J135" s="184">
        <v>0.42209999999999998</v>
      </c>
      <c r="K135" s="184">
        <v>1.1617</v>
      </c>
      <c r="L135" s="184">
        <v>1.9328000000000001</v>
      </c>
      <c r="M135" s="184">
        <v>2.8045</v>
      </c>
      <c r="N135" s="184">
        <v>3.5427</v>
      </c>
      <c r="O135" s="184">
        <v>4.7782999999999998</v>
      </c>
      <c r="P135" s="184">
        <v>5.2933000000000003</v>
      </c>
      <c r="Q135" s="184">
        <v>5.8442999999999996</v>
      </c>
      <c r="R135" s="184">
        <v>4.2826000000000004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44376</v>
      </c>
      <c r="E136" s="184">
        <v>11.6868</v>
      </c>
      <c r="F136" s="184">
        <v>1.03E-2</v>
      </c>
      <c r="G136" s="184">
        <v>-4.7E-2</v>
      </c>
      <c r="H136" s="184">
        <v>-1.11E-2</v>
      </c>
      <c r="I136" s="184">
        <v>0.11559999999999999</v>
      </c>
      <c r="J136" s="184">
        <v>0.36930000000000002</v>
      </c>
      <c r="K136" s="184">
        <v>1.0085999999999999</v>
      </c>
      <c r="L136" s="184">
        <v>1.5043</v>
      </c>
      <c r="M136" s="184">
        <v>2.0261999999999998</v>
      </c>
      <c r="N136" s="184">
        <v>2.1002000000000001</v>
      </c>
      <c r="O136" s="184">
        <v>1.2859</v>
      </c>
      <c r="P136" s="184">
        <v>2.8961999999999999</v>
      </c>
      <c r="Q136" s="184">
        <v>3.0478999999999998</v>
      </c>
      <c r="R136" s="184">
        <v>2.6735000000000002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44376</v>
      </c>
      <c r="E137" s="184">
        <v>12.0246</v>
      </c>
      <c r="F137" s="184">
        <v>1.0800000000000001E-2</v>
      </c>
      <c r="G137" s="184">
        <v>-4.24E-2</v>
      </c>
      <c r="H137" s="184">
        <v>-3.3E-3</v>
      </c>
      <c r="I137" s="184">
        <v>0.13159999999999999</v>
      </c>
      <c r="J137" s="184">
        <v>0.40670000000000001</v>
      </c>
      <c r="K137" s="184">
        <v>1.121</v>
      </c>
      <c r="L137" s="184">
        <v>1.7189000000000001</v>
      </c>
      <c r="M137" s="184">
        <v>2.3517999999999999</v>
      </c>
      <c r="N137" s="184">
        <v>2.5377000000000001</v>
      </c>
      <c r="O137" s="184">
        <v>1.7492000000000001</v>
      </c>
      <c r="P137" s="184">
        <v>3.4569999999999999</v>
      </c>
      <c r="Q137" s="184">
        <v>3.6150000000000002</v>
      </c>
      <c r="R137" s="184">
        <v>3.129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44376</v>
      </c>
      <c r="E138" s="184">
        <v>27.617999999999999</v>
      </c>
      <c r="F138" s="184">
        <v>4.7500000000000001E-2</v>
      </c>
      <c r="G138" s="184">
        <v>2.06E-2</v>
      </c>
      <c r="H138" s="184">
        <v>1.52E-2</v>
      </c>
      <c r="I138" s="184">
        <v>0.2152</v>
      </c>
      <c r="J138" s="184">
        <v>0.49780000000000002</v>
      </c>
      <c r="K138" s="184">
        <v>1.3441000000000001</v>
      </c>
      <c r="L138" s="184">
        <v>2.2650000000000001</v>
      </c>
      <c r="M138" s="184">
        <v>3.0707</v>
      </c>
      <c r="N138" s="184">
        <v>3.5996000000000001</v>
      </c>
      <c r="O138" s="184">
        <v>5.2751000000000001</v>
      </c>
      <c r="P138" s="184">
        <v>5.8010000000000002</v>
      </c>
      <c r="Q138" s="184">
        <v>6.8909000000000002</v>
      </c>
      <c r="R138" s="184">
        <v>4.5667</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44376</v>
      </c>
      <c r="E139" s="184">
        <v>26.497599999999998</v>
      </c>
      <c r="F139" s="184">
        <v>4.6399999999999997E-2</v>
      </c>
      <c r="G139" s="184">
        <v>1.5900000000000001E-2</v>
      </c>
      <c r="H139" s="184">
        <v>6.7999999999999996E-3</v>
      </c>
      <c r="I139" s="184">
        <v>0.1981</v>
      </c>
      <c r="J139" s="184">
        <v>0.45839999999999997</v>
      </c>
      <c r="K139" s="184">
        <v>1.2251000000000001</v>
      </c>
      <c r="L139" s="184">
        <v>2.0354999999999999</v>
      </c>
      <c r="M139" s="184">
        <v>2.7250000000000001</v>
      </c>
      <c r="N139" s="184">
        <v>3.1352000000000002</v>
      </c>
      <c r="O139" s="184">
        <v>4.7622</v>
      </c>
      <c r="P139" s="184">
        <v>5.2698999999999998</v>
      </c>
      <c r="Q139" s="184">
        <v>6.8715999999999999</v>
      </c>
      <c r="R139" s="184">
        <v>4.0984999999999996</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44376</v>
      </c>
      <c r="E140" s="184">
        <v>10.651400000000001</v>
      </c>
      <c r="F140" s="184">
        <v>2.4400000000000002E-2</v>
      </c>
      <c r="G140" s="184">
        <v>2.4400000000000002E-2</v>
      </c>
      <c r="H140" s="184">
        <v>2.2499999999999999E-2</v>
      </c>
      <c r="I140" s="184">
        <v>0.25409999999999999</v>
      </c>
      <c r="J140" s="184">
        <v>0.60350000000000004</v>
      </c>
      <c r="K140" s="184">
        <v>1.6413</v>
      </c>
      <c r="L140" s="184">
        <v>2.5880000000000001</v>
      </c>
      <c r="M140" s="184">
        <v>3.6320000000000001</v>
      </c>
      <c r="N140" s="184">
        <v>4.7644000000000002</v>
      </c>
      <c r="O140" s="184"/>
      <c r="P140" s="184"/>
      <c r="Q140" s="184">
        <v>4.6106999999999996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44376</v>
      </c>
      <c r="E141" s="184">
        <v>10.5489</v>
      </c>
      <c r="F141" s="184">
        <v>2.18E-2</v>
      </c>
      <c r="G141" s="184">
        <v>1.61E-2</v>
      </c>
      <c r="H141" s="184">
        <v>9.4999999999999998E-3</v>
      </c>
      <c r="I141" s="184">
        <v>0.2271</v>
      </c>
      <c r="J141" s="184">
        <v>0.5423</v>
      </c>
      <c r="K141" s="184">
        <v>1.4521999999999999</v>
      </c>
      <c r="L141" s="184">
        <v>2.2229999999999999</v>
      </c>
      <c r="M141" s="184">
        <v>3.08</v>
      </c>
      <c r="N141" s="184">
        <v>4.0294999999999996</v>
      </c>
      <c r="O141" s="184"/>
      <c r="P141" s="184"/>
      <c r="Q141" s="184">
        <v>3.8906999999999998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44376</v>
      </c>
      <c r="E142" s="184">
        <v>11.630100000000001</v>
      </c>
      <c r="F142" s="184">
        <v>-0.32140000000000002</v>
      </c>
      <c r="G142" s="184">
        <v>1.72E-2</v>
      </c>
      <c r="H142" s="184">
        <v>4.99E-2</v>
      </c>
      <c r="I142" s="184">
        <v>0.22839999999999999</v>
      </c>
      <c r="J142" s="184">
        <v>0.50290000000000001</v>
      </c>
      <c r="K142" s="184">
        <v>1.4861</v>
      </c>
      <c r="L142" s="184">
        <v>2.5735999999999999</v>
      </c>
      <c r="M142" s="184">
        <v>3.68</v>
      </c>
      <c r="N142" s="184">
        <v>4.5411999999999999</v>
      </c>
      <c r="O142" s="184"/>
      <c r="P142" s="184"/>
      <c r="Q142" s="184">
        <v>6.1467999999999998</v>
      </c>
      <c r="R142" s="184">
        <v>5.7680999999999996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44376</v>
      </c>
      <c r="E143" s="184">
        <v>11.410500000000001</v>
      </c>
      <c r="F143" s="184">
        <v>-0.32319999999999999</v>
      </c>
      <c r="G143" s="184">
        <v>9.5999999999999992E-3</v>
      </c>
      <c r="H143" s="184">
        <v>3.5900000000000001E-2</v>
      </c>
      <c r="I143" s="184">
        <v>0.1993</v>
      </c>
      <c r="J143" s="184">
        <v>0.43569999999999998</v>
      </c>
      <c r="K143" s="184">
        <v>1.2807999999999999</v>
      </c>
      <c r="L143" s="184">
        <v>2.1823999999999999</v>
      </c>
      <c r="M143" s="184">
        <v>3.0945</v>
      </c>
      <c r="N143" s="184">
        <v>3.7545000000000002</v>
      </c>
      <c r="O143" s="184"/>
      <c r="P143" s="184"/>
      <c r="Q143" s="184">
        <v>5.3505000000000003</v>
      </c>
      <c r="R143" s="184">
        <v>4.9513999999999996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44376</v>
      </c>
      <c r="E144" s="184">
        <v>11.314500000000001</v>
      </c>
      <c r="F144" s="184">
        <v>8.9300000000000004E-2</v>
      </c>
      <c r="G144" s="184">
        <v>3.6200000000000003E-2</v>
      </c>
      <c r="H144" s="184">
        <v>1.3299999999999999E-2</v>
      </c>
      <c r="I144" s="184">
        <v>0.15579999999999999</v>
      </c>
      <c r="J144" s="184">
        <v>0.35749999999999998</v>
      </c>
      <c r="K144" s="184">
        <v>1.3045</v>
      </c>
      <c r="L144" s="184">
        <v>2.1192000000000002</v>
      </c>
      <c r="M144" s="184">
        <v>2.9535999999999998</v>
      </c>
      <c r="N144" s="184">
        <v>3.6524999999999999</v>
      </c>
      <c r="O144" s="184"/>
      <c r="P144" s="184"/>
      <c r="Q144" s="184">
        <v>5.3814000000000002</v>
      </c>
      <c r="R144" s="184">
        <v>4.9996999999999998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44376</v>
      </c>
      <c r="E145" s="184">
        <v>11.185</v>
      </c>
      <c r="F145" s="184">
        <v>8.8599999999999998E-2</v>
      </c>
      <c r="G145" s="184">
        <v>3.3099999999999997E-2</v>
      </c>
      <c r="H145" s="184">
        <v>8.0000000000000002E-3</v>
      </c>
      <c r="I145" s="184">
        <v>0.14499999999999999</v>
      </c>
      <c r="J145" s="184">
        <v>0.33279999999999998</v>
      </c>
      <c r="K145" s="184">
        <v>1.2007000000000001</v>
      </c>
      <c r="L145" s="184">
        <v>1.9357</v>
      </c>
      <c r="M145" s="184">
        <v>2.6194000000000002</v>
      </c>
      <c r="N145" s="184">
        <v>3.1768999999999998</v>
      </c>
      <c r="O145" s="184"/>
      <c r="P145" s="184"/>
      <c r="Q145" s="184">
        <v>4.8677999999999999</v>
      </c>
      <c r="R145" s="184">
        <v>4.4824999999999999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44376</v>
      </c>
      <c r="E146" s="184">
        <v>28.853400000000001</v>
      </c>
      <c r="F146" s="184">
        <v>6.1400000000000003E-2</v>
      </c>
      <c r="G146" s="184">
        <v>3.8800000000000001E-2</v>
      </c>
      <c r="H146" s="184">
        <v>4.7199999999999999E-2</v>
      </c>
      <c r="I146" s="184">
        <v>0.23380000000000001</v>
      </c>
      <c r="J146" s="184">
        <v>0.54079999999999995</v>
      </c>
      <c r="K146" s="184">
        <v>1.4857</v>
      </c>
      <c r="L146" s="184">
        <v>2.5194999999999999</v>
      </c>
      <c r="M146" s="184">
        <v>3.4828999999999999</v>
      </c>
      <c r="N146" s="184">
        <v>4.2523</v>
      </c>
      <c r="O146" s="184">
        <v>5.7788000000000004</v>
      </c>
      <c r="P146" s="184">
        <v>6.1231</v>
      </c>
      <c r="Q146" s="184">
        <v>6.8962000000000003</v>
      </c>
      <c r="R146" s="184">
        <v>5.2352999999999996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44376</v>
      </c>
      <c r="E147" s="184">
        <v>27.715</v>
      </c>
      <c r="F147" s="184">
        <v>6.0299999999999999E-2</v>
      </c>
      <c r="G147" s="184">
        <v>3.2800000000000003E-2</v>
      </c>
      <c r="H147" s="184">
        <v>3.6499999999999998E-2</v>
      </c>
      <c r="I147" s="184">
        <v>0.21190000000000001</v>
      </c>
      <c r="J147" s="184">
        <v>0.4909</v>
      </c>
      <c r="K147" s="184">
        <v>1.3352999999999999</v>
      </c>
      <c r="L147" s="184">
        <v>2.2294</v>
      </c>
      <c r="M147" s="184">
        <v>3.052</v>
      </c>
      <c r="N147" s="184">
        <v>3.6699000000000002</v>
      </c>
      <c r="O147" s="184">
        <v>5.2306999999999997</v>
      </c>
      <c r="P147" s="184">
        <v>5.5837000000000003</v>
      </c>
      <c r="Q147" s="184">
        <v>7.0269000000000004</v>
      </c>
      <c r="R147" s="184">
        <v>4.6715999999999998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3.7823636363636358E-2</v>
      </c>
      <c r="G148" s="186">
        <v>1.9423636363636365E-2</v>
      </c>
      <c r="H148" s="186">
        <v>2.9269090909090901E-2</v>
      </c>
      <c r="I148" s="186">
        <v>0.19399090909090905</v>
      </c>
      <c r="J148" s="186">
        <v>0.4394200000000002</v>
      </c>
      <c r="K148" s="186">
        <v>1.2156309090909094</v>
      </c>
      <c r="L148" s="186">
        <v>2.0489290909090911</v>
      </c>
      <c r="M148" s="186">
        <v>2.8379763636363649</v>
      </c>
      <c r="N148" s="186">
        <v>3.4288169811320763</v>
      </c>
      <c r="O148" s="186">
        <v>5.0312487179487189</v>
      </c>
      <c r="P148" s="186">
        <v>5.5508636363636361</v>
      </c>
      <c r="Q148" s="186">
        <v>5.6770963636363634</v>
      </c>
      <c r="R148" s="186">
        <v>4.4365404255319136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5.6500000000000002E-2</v>
      </c>
      <c r="G149" s="186">
        <v>2.41E-2</v>
      </c>
      <c r="H149" s="186">
        <v>3.1199999999999999E-2</v>
      </c>
      <c r="I149" s="186">
        <v>0.21129999999999999</v>
      </c>
      <c r="J149" s="186">
        <v>0.4632</v>
      </c>
      <c r="K149" s="186">
        <v>1.2563</v>
      </c>
      <c r="L149" s="186">
        <v>2.1450999999999998</v>
      </c>
      <c r="M149" s="186">
        <v>2.9535999999999998</v>
      </c>
      <c r="N149" s="186">
        <v>3.5642999999999998</v>
      </c>
      <c r="O149" s="186">
        <v>5.2267999999999999</v>
      </c>
      <c r="P149" s="186">
        <v>5.633</v>
      </c>
      <c r="Q149" s="186">
        <v>6.2493999999999996</v>
      </c>
      <c r="R149" s="186">
        <v>4.5998999999999999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44376</v>
      </c>
      <c r="E152" s="184">
        <v>69.63</v>
      </c>
      <c r="F152" s="184">
        <v>-0.1434</v>
      </c>
      <c r="G152" s="184">
        <v>-0.215</v>
      </c>
      <c r="H152" s="184">
        <v>0.25919999999999999</v>
      </c>
      <c r="I152" s="184">
        <v>-0.27210000000000001</v>
      </c>
      <c r="J152" s="184">
        <v>1.8280000000000001</v>
      </c>
      <c r="K152" s="184">
        <v>7.0077999999999996</v>
      </c>
      <c r="L152" s="184">
        <v>8.7798999999999996</v>
      </c>
      <c r="M152" s="184">
        <v>26.6691</v>
      </c>
      <c r="N152" s="184">
        <v>32.2256</v>
      </c>
      <c r="O152" s="184">
        <v>11.8093</v>
      </c>
      <c r="P152" s="184">
        <v>11.385400000000001</v>
      </c>
      <c r="Q152" s="184">
        <v>9.5898000000000003</v>
      </c>
      <c r="R152" s="184">
        <v>13.8935</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44376</v>
      </c>
      <c r="E153" s="184">
        <v>75.34</v>
      </c>
      <c r="F153" s="184">
        <v>-0.1326</v>
      </c>
      <c r="G153" s="184">
        <v>-0.19869999999999999</v>
      </c>
      <c r="H153" s="184">
        <v>0.29289999999999999</v>
      </c>
      <c r="I153" s="184">
        <v>-0.22509999999999999</v>
      </c>
      <c r="J153" s="184">
        <v>1.9486000000000001</v>
      </c>
      <c r="K153" s="184">
        <v>7.3677999999999999</v>
      </c>
      <c r="L153" s="184">
        <v>9.4581</v>
      </c>
      <c r="M153" s="184">
        <v>27.8249</v>
      </c>
      <c r="N153" s="184">
        <v>33.795099999999998</v>
      </c>
      <c r="O153" s="184">
        <v>13.033799999999999</v>
      </c>
      <c r="P153" s="184">
        <v>12.6105</v>
      </c>
      <c r="Q153" s="184">
        <v>12.6576</v>
      </c>
      <c r="R153" s="184">
        <v>15.165800000000001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44376</v>
      </c>
      <c r="E154" s="184">
        <v>257.90699999999998</v>
      </c>
      <c r="F154" s="184">
        <v>-0.32040000000000002</v>
      </c>
      <c r="G154" s="184">
        <v>-0.1865</v>
      </c>
      <c r="H154" s="184">
        <v>0.25269999999999998</v>
      </c>
      <c r="I154" s="184">
        <v>-1.1654</v>
      </c>
      <c r="J154" s="184">
        <v>2.0354999999999999</v>
      </c>
      <c r="K154" s="184">
        <v>10.4976</v>
      </c>
      <c r="L154" s="184">
        <v>18.8309</v>
      </c>
      <c r="M154" s="184">
        <v>47.558399999999999</v>
      </c>
      <c r="N154" s="184">
        <v>50.947299999999998</v>
      </c>
      <c r="O154" s="184">
        <v>12.9353</v>
      </c>
      <c r="P154" s="184">
        <v>13.733599999999999</v>
      </c>
      <c r="Q154" s="184">
        <v>16.9023</v>
      </c>
      <c r="R154" s="184">
        <v>11.5951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44376</v>
      </c>
      <c r="E155" s="184">
        <v>257.90699999999998</v>
      </c>
      <c r="F155" s="184">
        <v>-0.32040000000000002</v>
      </c>
      <c r="G155" s="184">
        <v>-0.1865</v>
      </c>
      <c r="H155" s="184">
        <v>0.25269999999999998</v>
      </c>
      <c r="I155" s="184">
        <v>-1.1654</v>
      </c>
      <c r="J155" s="184">
        <v>2.0354999999999999</v>
      </c>
      <c r="K155" s="184">
        <v>10.4976</v>
      </c>
      <c r="L155" s="184">
        <v>18.8309</v>
      </c>
      <c r="M155" s="184">
        <v>47.558399999999999</v>
      </c>
      <c r="N155" s="184">
        <v>50.947299999999998</v>
      </c>
      <c r="O155" s="184">
        <v>12.9353</v>
      </c>
      <c r="P155" s="184">
        <v>12.6317</v>
      </c>
      <c r="Q155" s="184">
        <v>18.0839</v>
      </c>
      <c r="R155" s="184">
        <v>11.5951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44376</v>
      </c>
      <c r="E156" s="184">
        <v>271.75</v>
      </c>
      <c r="F156" s="184">
        <v>-0.31879999999999997</v>
      </c>
      <c r="G156" s="184">
        <v>-0.1804</v>
      </c>
      <c r="H156" s="184">
        <v>0.2631</v>
      </c>
      <c r="I156" s="184">
        <v>-1.1448</v>
      </c>
      <c r="J156" s="184">
        <v>2.0857000000000001</v>
      </c>
      <c r="K156" s="184">
        <v>10.6645</v>
      </c>
      <c r="L156" s="184">
        <v>19.1755</v>
      </c>
      <c r="M156" s="184">
        <v>48.1952</v>
      </c>
      <c r="N156" s="184">
        <v>51.813899999999997</v>
      </c>
      <c r="O156" s="184">
        <v>13.736499999999999</v>
      </c>
      <c r="P156" s="184">
        <v>14.532299999999999</v>
      </c>
      <c r="Q156" s="184">
        <v>13.3263</v>
      </c>
      <c r="R156" s="184">
        <v>12.2531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44376</v>
      </c>
      <c r="E157" s="184">
        <v>271.75</v>
      </c>
      <c r="F157" s="184">
        <v>-0.31879999999999997</v>
      </c>
      <c r="G157" s="184">
        <v>-0.1804</v>
      </c>
      <c r="H157" s="184">
        <v>0.2631</v>
      </c>
      <c r="I157" s="184">
        <v>-1.1448</v>
      </c>
      <c r="J157" s="184">
        <v>2.0857000000000001</v>
      </c>
      <c r="K157" s="184">
        <v>10.6645</v>
      </c>
      <c r="L157" s="184">
        <v>19.1755</v>
      </c>
      <c r="M157" s="184">
        <v>48.1952</v>
      </c>
      <c r="N157" s="184">
        <v>51.813899999999997</v>
      </c>
      <c r="O157" s="184">
        <v>13.736499999999999</v>
      </c>
      <c r="P157" s="184">
        <v>13.6358</v>
      </c>
      <c r="Q157" s="184">
        <v>14.0281</v>
      </c>
      <c r="R157" s="184">
        <v>12.2531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44376</v>
      </c>
      <c r="E158" s="184">
        <v>46.25</v>
      </c>
      <c r="F158" s="184">
        <v>-0.23730000000000001</v>
      </c>
      <c r="G158" s="184">
        <v>-0.25879999999999997</v>
      </c>
      <c r="H158" s="184">
        <v>-2.1600000000000001E-2</v>
      </c>
      <c r="I158" s="184">
        <v>-0.30180000000000001</v>
      </c>
      <c r="J158" s="184">
        <v>1.1814</v>
      </c>
      <c r="K158" s="184">
        <v>5.1135999999999999</v>
      </c>
      <c r="L158" s="184">
        <v>9.1059000000000001</v>
      </c>
      <c r="M158" s="184">
        <v>22.4193</v>
      </c>
      <c r="N158" s="184">
        <v>30.982700000000001</v>
      </c>
      <c r="O158" s="184">
        <v>11.5053</v>
      </c>
      <c r="P158" s="184">
        <v>11.17</v>
      </c>
      <c r="Q158" s="184">
        <v>11.1343</v>
      </c>
      <c r="R158" s="184">
        <v>13.134600000000001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44376</v>
      </c>
      <c r="E159" s="184">
        <v>50.3</v>
      </c>
      <c r="F159" s="184">
        <v>-0.23799999999999999</v>
      </c>
      <c r="G159" s="184">
        <v>-0.23799999999999999</v>
      </c>
      <c r="H159" s="184">
        <v>-1.9900000000000001E-2</v>
      </c>
      <c r="I159" s="184">
        <v>-0.27760000000000001</v>
      </c>
      <c r="J159" s="184">
        <v>1.248</v>
      </c>
      <c r="K159" s="184">
        <v>5.2742000000000004</v>
      </c>
      <c r="L159" s="184">
        <v>9.4429999999999996</v>
      </c>
      <c r="M159" s="184">
        <v>22.982900000000001</v>
      </c>
      <c r="N159" s="184">
        <v>31.7789</v>
      </c>
      <c r="O159" s="184">
        <v>12.252700000000001</v>
      </c>
      <c r="P159" s="184">
        <v>12.2073</v>
      </c>
      <c r="Q159" s="184">
        <v>13.3934</v>
      </c>
      <c r="R159" s="184">
        <v>13.760400000000001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44376</v>
      </c>
      <c r="E160" s="184">
        <v>10.4414</v>
      </c>
      <c r="F160" s="184">
        <v>-2.1999999999999999E-2</v>
      </c>
      <c r="G160" s="184">
        <v>-1E-3</v>
      </c>
      <c r="H160" s="184">
        <v>-0.16830000000000001</v>
      </c>
      <c r="I160" s="184">
        <v>-1.5268999999999999</v>
      </c>
      <c r="J160" s="184">
        <v>1.3945000000000001</v>
      </c>
      <c r="K160" s="184">
        <v>9.4131</v>
      </c>
      <c r="L160" s="184">
        <v>13.4442</v>
      </c>
      <c r="M160" s="184">
        <v>21.6904</v>
      </c>
      <c r="N160" s="184">
        <v>21.5855</v>
      </c>
      <c r="O160" s="184"/>
      <c r="P160" s="184"/>
      <c r="Q160" s="184">
        <v>2.9296000000000002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44376</v>
      </c>
      <c r="E161" s="184">
        <v>10.108599999999999</v>
      </c>
      <c r="F161" s="184">
        <v>-2.7699999999999999E-2</v>
      </c>
      <c r="G161" s="184">
        <v>-2.2700000000000001E-2</v>
      </c>
      <c r="H161" s="184">
        <v>-0.20830000000000001</v>
      </c>
      <c r="I161" s="184">
        <v>-1.607</v>
      </c>
      <c r="J161" s="184">
        <v>1.2043999999999999</v>
      </c>
      <c r="K161" s="184">
        <v>8.6770999999999994</v>
      </c>
      <c r="L161" s="184">
        <v>12.162000000000001</v>
      </c>
      <c r="M161" s="184">
        <v>19.686499999999999</v>
      </c>
      <c r="N161" s="184">
        <v>18.9541</v>
      </c>
      <c r="O161" s="184"/>
      <c r="P161" s="184"/>
      <c r="Q161" s="184">
        <v>0.72470000000000001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44376</v>
      </c>
      <c r="E162" s="184">
        <v>14.19</v>
      </c>
      <c r="F162" s="184">
        <v>3.5200000000000002E-2</v>
      </c>
      <c r="G162" s="184">
        <v>2.1100000000000001E-2</v>
      </c>
      <c r="H162" s="184">
        <v>0.1129</v>
      </c>
      <c r="I162" s="184">
        <v>0.1694</v>
      </c>
      <c r="J162" s="184">
        <v>1.8956999999999999</v>
      </c>
      <c r="K162" s="184">
        <v>5.0955000000000004</v>
      </c>
      <c r="L162" s="184">
        <v>8.4945000000000004</v>
      </c>
      <c r="M162" s="184">
        <v>18.358499999999999</v>
      </c>
      <c r="N162" s="184">
        <v>28.6142</v>
      </c>
      <c r="O162" s="184"/>
      <c r="P162" s="184"/>
      <c r="Q162" s="184">
        <v>12.7935</v>
      </c>
      <c r="R162" s="184">
        <v>14.9758</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44376</v>
      </c>
      <c r="E163" s="184">
        <v>13.728</v>
      </c>
      <c r="F163" s="184">
        <v>3.6400000000000002E-2</v>
      </c>
      <c r="G163" s="184">
        <v>7.3000000000000001E-3</v>
      </c>
      <c r="H163" s="184">
        <v>8.7499999999999994E-2</v>
      </c>
      <c r="I163" s="184">
        <v>0.124</v>
      </c>
      <c r="J163" s="184">
        <v>1.7868999999999999</v>
      </c>
      <c r="K163" s="184">
        <v>4.7458999999999998</v>
      </c>
      <c r="L163" s="184">
        <v>7.8143000000000002</v>
      </c>
      <c r="M163" s="184">
        <v>17.243099999999998</v>
      </c>
      <c r="N163" s="184">
        <v>26.993500000000001</v>
      </c>
      <c r="O163" s="184"/>
      <c r="P163" s="184"/>
      <c r="Q163" s="184">
        <v>11.516500000000001</v>
      </c>
      <c r="R163" s="184">
        <v>13.665800000000001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44376</v>
      </c>
      <c r="E164" s="184">
        <v>32.582000000000001</v>
      </c>
      <c r="F164" s="184">
        <v>2.1499999999999998E-2</v>
      </c>
      <c r="G164" s="184">
        <v>-9.1999999999999998E-2</v>
      </c>
      <c r="H164" s="184">
        <v>-2.76E-2</v>
      </c>
      <c r="I164" s="184">
        <v>-4.5999999999999999E-2</v>
      </c>
      <c r="J164" s="184">
        <v>1.4319999999999999</v>
      </c>
      <c r="K164" s="184">
        <v>4.0094000000000003</v>
      </c>
      <c r="L164" s="184">
        <v>4.8867000000000003</v>
      </c>
      <c r="M164" s="184">
        <v>11.8734</v>
      </c>
      <c r="N164" s="184">
        <v>19.343599999999999</v>
      </c>
      <c r="O164" s="184">
        <v>9.7021999999999995</v>
      </c>
      <c r="P164" s="184">
        <v>9.7297999999999991</v>
      </c>
      <c r="Q164" s="184">
        <v>12.4451</v>
      </c>
      <c r="R164" s="184">
        <v>11.504300000000001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44376</v>
      </c>
      <c r="E165" s="184">
        <v>29.702000000000002</v>
      </c>
      <c r="F165" s="184">
        <v>1.6799999999999999E-2</v>
      </c>
      <c r="G165" s="184">
        <v>-0.1043</v>
      </c>
      <c r="H165" s="184">
        <v>-5.3800000000000001E-2</v>
      </c>
      <c r="I165" s="184">
        <v>-9.7500000000000003E-2</v>
      </c>
      <c r="J165" s="184">
        <v>1.3098000000000001</v>
      </c>
      <c r="K165" s="184">
        <v>3.6429999999999998</v>
      </c>
      <c r="L165" s="184">
        <v>4.1955999999999998</v>
      </c>
      <c r="M165" s="184">
        <v>10.766400000000001</v>
      </c>
      <c r="N165" s="184">
        <v>17.780999999999999</v>
      </c>
      <c r="O165" s="184">
        <v>8.3600999999999992</v>
      </c>
      <c r="P165" s="184">
        <v>8.4306999999999999</v>
      </c>
      <c r="Q165" s="184">
        <v>11.0381</v>
      </c>
      <c r="R165" s="184">
        <v>10.0924</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44376</v>
      </c>
      <c r="E166" s="184">
        <v>115.6678</v>
      </c>
      <c r="F166" s="184">
        <v>8.5599999999999996E-2</v>
      </c>
      <c r="G166" s="184">
        <v>8.2500000000000004E-2</v>
      </c>
      <c r="H166" s="184">
        <v>0.37759999999999999</v>
      </c>
      <c r="I166" s="184">
        <v>-0.23810000000000001</v>
      </c>
      <c r="J166" s="184">
        <v>2.0487000000000002</v>
      </c>
      <c r="K166" s="184">
        <v>6.5033000000000003</v>
      </c>
      <c r="L166" s="184">
        <v>10.6371</v>
      </c>
      <c r="M166" s="184">
        <v>24.645399999999999</v>
      </c>
      <c r="N166" s="184">
        <v>32.277299999999997</v>
      </c>
      <c r="O166" s="184">
        <v>10.7971</v>
      </c>
      <c r="P166" s="184">
        <v>11.958600000000001</v>
      </c>
      <c r="Q166" s="184">
        <v>15.8598</v>
      </c>
      <c r="R166" s="184">
        <v>11.8337</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44376</v>
      </c>
      <c r="E167" s="184">
        <v>124.44029999999999</v>
      </c>
      <c r="F167" s="184">
        <v>8.9599999999999999E-2</v>
      </c>
      <c r="G167" s="184">
        <v>9.8500000000000004E-2</v>
      </c>
      <c r="H167" s="184">
        <v>0.40629999999999999</v>
      </c>
      <c r="I167" s="184">
        <v>-0.18149999999999999</v>
      </c>
      <c r="J167" s="184">
        <v>2.1760000000000002</v>
      </c>
      <c r="K167" s="184">
        <v>6.9858000000000002</v>
      </c>
      <c r="L167" s="184">
        <v>11.440200000000001</v>
      </c>
      <c r="M167" s="184">
        <v>25.966999999999999</v>
      </c>
      <c r="N167" s="184">
        <v>34.137500000000003</v>
      </c>
      <c r="O167" s="184">
        <v>12.285399999999999</v>
      </c>
      <c r="P167" s="184">
        <v>13.1584</v>
      </c>
      <c r="Q167" s="184">
        <v>12.7174</v>
      </c>
      <c r="R167" s="184">
        <v>13.3599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44376</v>
      </c>
      <c r="E168" s="184">
        <v>14.1396</v>
      </c>
      <c r="F168" s="184">
        <v>-0.13</v>
      </c>
      <c r="G168" s="184">
        <v>-0.1236</v>
      </c>
      <c r="H168" s="184">
        <v>0.76680000000000004</v>
      </c>
      <c r="I168" s="184">
        <v>0.22470000000000001</v>
      </c>
      <c r="J168" s="184">
        <v>2.3317999999999999</v>
      </c>
      <c r="K168" s="184">
        <v>6.0026999999999999</v>
      </c>
      <c r="L168" s="184">
        <v>9.5736000000000008</v>
      </c>
      <c r="M168" s="184">
        <v>23.3047</v>
      </c>
      <c r="N168" s="184">
        <v>30.924600000000002</v>
      </c>
      <c r="O168" s="184"/>
      <c r="P168" s="184"/>
      <c r="Q168" s="184">
        <v>30.135200000000001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44376</v>
      </c>
      <c r="E169" s="184">
        <v>13.789300000000001</v>
      </c>
      <c r="F169" s="184">
        <v>-0.13539999999999999</v>
      </c>
      <c r="G169" s="184">
        <v>-0.14410000000000001</v>
      </c>
      <c r="H169" s="184">
        <v>0.73119999999999996</v>
      </c>
      <c r="I169" s="184">
        <v>0.1525</v>
      </c>
      <c r="J169" s="184">
        <v>2.1663999999999999</v>
      </c>
      <c r="K169" s="184">
        <v>5.5130999999999997</v>
      </c>
      <c r="L169" s="184">
        <v>8.5617999999999999</v>
      </c>
      <c r="M169" s="184">
        <v>21.579499999999999</v>
      </c>
      <c r="N169" s="184">
        <v>28.459</v>
      </c>
      <c r="O169" s="184"/>
      <c r="P169" s="184"/>
      <c r="Q169" s="184">
        <v>27.676300000000001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44376</v>
      </c>
      <c r="E170" s="184">
        <v>14.291</v>
      </c>
      <c r="F170" s="184">
        <v>-0.1928</v>
      </c>
      <c r="G170" s="184">
        <v>-2.5899999999999999E-2</v>
      </c>
      <c r="H170" s="184">
        <v>0.37859999999999999</v>
      </c>
      <c r="I170" s="184">
        <v>8.4000000000000005E-2</v>
      </c>
      <c r="J170" s="184">
        <v>1.9897</v>
      </c>
      <c r="K170" s="184">
        <v>5.7770000000000001</v>
      </c>
      <c r="L170" s="184">
        <v>10.8216</v>
      </c>
      <c r="M170" s="184">
        <v>22.606400000000001</v>
      </c>
      <c r="N170" s="184">
        <v>30.878399999999999</v>
      </c>
      <c r="O170" s="184"/>
      <c r="P170" s="184"/>
      <c r="Q170" s="184">
        <v>15.903700000000001</v>
      </c>
      <c r="R170" s="184">
        <v>15.837400000000001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44376</v>
      </c>
      <c r="E171" s="184">
        <v>13.69</v>
      </c>
      <c r="F171" s="184">
        <v>-0.1968</v>
      </c>
      <c r="G171" s="184">
        <v>-4.3799999999999999E-2</v>
      </c>
      <c r="H171" s="184">
        <v>0.34599999999999997</v>
      </c>
      <c r="I171" s="184">
        <v>2.41E-2</v>
      </c>
      <c r="J171" s="184">
        <v>1.8488</v>
      </c>
      <c r="K171" s="184">
        <v>5.319</v>
      </c>
      <c r="L171" s="184">
        <v>9.9253999999999998</v>
      </c>
      <c r="M171" s="184">
        <v>21.074400000000001</v>
      </c>
      <c r="N171" s="184">
        <v>28.7271</v>
      </c>
      <c r="O171" s="184"/>
      <c r="P171" s="184"/>
      <c r="Q171" s="184">
        <v>13.8634</v>
      </c>
      <c r="R171" s="184">
        <v>13.8461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44376</v>
      </c>
      <c r="E172" s="184">
        <v>14.71</v>
      </c>
      <c r="F172" s="184">
        <v>-0.1358</v>
      </c>
      <c r="G172" s="184">
        <v>-0.20349999999999999</v>
      </c>
      <c r="H172" s="184">
        <v>-6.7900000000000002E-2</v>
      </c>
      <c r="I172" s="184">
        <v>-0.2712</v>
      </c>
      <c r="J172" s="184">
        <v>1.1692</v>
      </c>
      <c r="K172" s="184">
        <v>3.5914999999999999</v>
      </c>
      <c r="L172" s="184">
        <v>5.3724999999999996</v>
      </c>
      <c r="M172" s="184">
        <v>20.771799999999999</v>
      </c>
      <c r="N172" s="184">
        <v>29.8323</v>
      </c>
      <c r="O172" s="184">
        <v>13.5268</v>
      </c>
      <c r="P172" s="184"/>
      <c r="Q172" s="184">
        <v>11.6531</v>
      </c>
      <c r="R172" s="184">
        <v>16.2286</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44376</v>
      </c>
      <c r="E173" s="184">
        <v>14.35</v>
      </c>
      <c r="F173" s="184">
        <v>-6.9599999999999995E-2</v>
      </c>
      <c r="G173" s="184">
        <v>-0.20860000000000001</v>
      </c>
      <c r="H173" s="184">
        <v>-6.9599999999999995E-2</v>
      </c>
      <c r="I173" s="184">
        <v>-0.20860000000000001</v>
      </c>
      <c r="J173" s="184">
        <v>1.1275999999999999</v>
      </c>
      <c r="K173" s="184">
        <v>3.3862000000000001</v>
      </c>
      <c r="L173" s="184">
        <v>4.8977000000000004</v>
      </c>
      <c r="M173" s="184">
        <v>19.9833</v>
      </c>
      <c r="N173" s="184">
        <v>28.6996</v>
      </c>
      <c r="O173" s="184">
        <v>12.7811</v>
      </c>
      <c r="P173" s="184"/>
      <c r="Q173" s="184">
        <v>10.8657</v>
      </c>
      <c r="R173" s="184">
        <v>15.384600000000001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-0.12066818181818183</v>
      </c>
      <c r="G174" s="186">
        <v>-0.10929090909090909</v>
      </c>
      <c r="H174" s="186">
        <v>0.18879999999999997</v>
      </c>
      <c r="I174" s="186">
        <v>-0.41341363636363621</v>
      </c>
      <c r="J174" s="186">
        <v>1.7422681818181815</v>
      </c>
      <c r="K174" s="186">
        <v>6.6250090909090895</v>
      </c>
      <c r="L174" s="186">
        <v>10.683040909090909</v>
      </c>
      <c r="M174" s="186">
        <v>25.952463636363635</v>
      </c>
      <c r="N174" s="186">
        <v>32.34147272727273</v>
      </c>
      <c r="O174" s="186">
        <v>12.099814285714288</v>
      </c>
      <c r="P174" s="186">
        <v>12.098675</v>
      </c>
      <c r="Q174" s="186">
        <v>13.601718181818182</v>
      </c>
      <c r="R174" s="186">
        <v>13.354405555555557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-0.13400000000000001</v>
      </c>
      <c r="G175" s="186">
        <v>-0.13385</v>
      </c>
      <c r="H175" s="186">
        <v>0.25269999999999998</v>
      </c>
      <c r="I175" s="186">
        <v>-0.2316</v>
      </c>
      <c r="J175" s="186">
        <v>1.87225</v>
      </c>
      <c r="K175" s="186">
        <v>5.88985</v>
      </c>
      <c r="L175" s="186">
        <v>9.5158500000000004</v>
      </c>
      <c r="M175" s="186">
        <v>22.51285</v>
      </c>
      <c r="N175" s="186">
        <v>30.901499999999999</v>
      </c>
      <c r="O175" s="186">
        <v>12.533249999999999</v>
      </c>
      <c r="P175" s="186">
        <v>12.408899999999999</v>
      </c>
      <c r="Q175" s="186">
        <v>12.75545</v>
      </c>
      <c r="R175" s="186">
        <v>13.51285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44376</v>
      </c>
      <c r="E178" s="184">
        <v>287.37869999999998</v>
      </c>
      <c r="F178" s="184">
        <v>-3.1749999999999998</v>
      </c>
      <c r="G178" s="184">
        <v>-2.238</v>
      </c>
      <c r="H178" s="184">
        <v>-1.5708</v>
      </c>
      <c r="I178" s="184">
        <v>-3.3913000000000002</v>
      </c>
      <c r="J178" s="184">
        <v>1.7411000000000001</v>
      </c>
      <c r="K178" s="184">
        <v>6.1329000000000002</v>
      </c>
      <c r="L178" s="184">
        <v>2.8731</v>
      </c>
      <c r="M178" s="184">
        <v>5.6131000000000002</v>
      </c>
      <c r="N178" s="184">
        <v>5.5355999999999996</v>
      </c>
      <c r="O178" s="184">
        <v>8.8878000000000004</v>
      </c>
      <c r="P178" s="184">
        <v>8.2537000000000003</v>
      </c>
      <c r="Q178" s="184">
        <v>8.3460999999999999</v>
      </c>
      <c r="R178" s="184">
        <v>8.5510999999999999</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44376</v>
      </c>
      <c r="E179" s="184">
        <v>294.21080000000001</v>
      </c>
      <c r="F179" s="184">
        <v>-2.8408000000000002</v>
      </c>
      <c r="G179" s="184">
        <v>-1.907</v>
      </c>
      <c r="H179" s="184">
        <v>-1.2403</v>
      </c>
      <c r="I179" s="184">
        <v>-3.0625</v>
      </c>
      <c r="J179" s="184">
        <v>2.0712999999999999</v>
      </c>
      <c r="K179" s="184">
        <v>6.4960000000000004</v>
      </c>
      <c r="L179" s="184">
        <v>3.2225000000000001</v>
      </c>
      <c r="M179" s="184">
        <v>5.9672000000000001</v>
      </c>
      <c r="N179" s="184">
        <v>5.9013</v>
      </c>
      <c r="O179" s="184">
        <v>9.2329000000000008</v>
      </c>
      <c r="P179" s="184">
        <v>8.5940999999999992</v>
      </c>
      <c r="Q179" s="184">
        <v>9.3703000000000003</v>
      </c>
      <c r="R179" s="184">
        <v>8.9055</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44376</v>
      </c>
      <c r="E180" s="184">
        <v>2121.8476999999998</v>
      </c>
      <c r="F180" s="184">
        <v>2.6717</v>
      </c>
      <c r="G180" s="184">
        <v>-0.30790000000000001</v>
      </c>
      <c r="H180" s="184">
        <v>0.3281</v>
      </c>
      <c r="I180" s="184">
        <v>-1.8439000000000001</v>
      </c>
      <c r="J180" s="184">
        <v>2.3148</v>
      </c>
      <c r="K180" s="184">
        <v>4.9478</v>
      </c>
      <c r="L180" s="184">
        <v>3.3832</v>
      </c>
      <c r="M180" s="184">
        <v>5.0709</v>
      </c>
      <c r="N180" s="184">
        <v>5.2327000000000004</v>
      </c>
      <c r="O180" s="184">
        <v>9.1656999999999993</v>
      </c>
      <c r="P180" s="184">
        <v>8.3388000000000009</v>
      </c>
      <c r="Q180" s="184">
        <v>8.5985999999999994</v>
      </c>
      <c r="R180" s="184">
        <v>8.5891999999999999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44376</v>
      </c>
      <c r="E181" s="184">
        <v>2081.4351999999999</v>
      </c>
      <c r="F181" s="184">
        <v>2.3833000000000002</v>
      </c>
      <c r="G181" s="184">
        <v>-0.59789999999999999</v>
      </c>
      <c r="H181" s="184">
        <v>3.5299999999999998E-2</v>
      </c>
      <c r="I181" s="184">
        <v>-2.145</v>
      </c>
      <c r="J181" s="184">
        <v>2.008</v>
      </c>
      <c r="K181" s="184">
        <v>4.6352000000000002</v>
      </c>
      <c r="L181" s="184">
        <v>3.0689000000000002</v>
      </c>
      <c r="M181" s="184">
        <v>4.7499000000000002</v>
      </c>
      <c r="N181" s="184">
        <v>4.9073000000000002</v>
      </c>
      <c r="O181" s="184">
        <v>8.8452999999999999</v>
      </c>
      <c r="P181" s="184">
        <v>8.0591000000000008</v>
      </c>
      <c r="Q181" s="184">
        <v>8.4245999999999999</v>
      </c>
      <c r="R181" s="184">
        <v>8.2586999999999993</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44376</v>
      </c>
      <c r="E182" s="184">
        <v>10.1624</v>
      </c>
      <c r="F182" s="184">
        <v>-5.3867000000000003</v>
      </c>
      <c r="G182" s="184">
        <v>-2.8723999999999998</v>
      </c>
      <c r="H182" s="184">
        <v>-3.2816999999999998</v>
      </c>
      <c r="I182" s="184">
        <v>-6.0149999999999997</v>
      </c>
      <c r="J182" s="184">
        <v>0.98860000000000003</v>
      </c>
      <c r="K182" s="184">
        <v>6.2981999999999996</v>
      </c>
      <c r="L182" s="184">
        <v>2.9150999999999998</v>
      </c>
      <c r="M182" s="184"/>
      <c r="N182" s="184"/>
      <c r="O182" s="184"/>
      <c r="P182" s="184"/>
      <c r="Q182" s="184">
        <v>3.0554999999999999</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44376</v>
      </c>
      <c r="E183" s="184">
        <v>10.139200000000001</v>
      </c>
      <c r="F183" s="184">
        <v>-5.7588999999999997</v>
      </c>
      <c r="G183" s="184">
        <v>-3.3287</v>
      </c>
      <c r="H183" s="184">
        <v>-3.7000999999999999</v>
      </c>
      <c r="I183" s="184">
        <v>-6.4637000000000002</v>
      </c>
      <c r="J183" s="184">
        <v>0.57399999999999995</v>
      </c>
      <c r="K183" s="184">
        <v>5.8864999999999998</v>
      </c>
      <c r="L183" s="184">
        <v>2.4830000000000001</v>
      </c>
      <c r="M183" s="184"/>
      <c r="N183" s="184"/>
      <c r="O183" s="184"/>
      <c r="P183" s="184"/>
      <c r="Q183" s="184">
        <v>2.6190000000000002</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44376</v>
      </c>
      <c r="E184" s="184">
        <v>19.3902</v>
      </c>
      <c r="F184" s="184">
        <v>10.3561</v>
      </c>
      <c r="G184" s="184">
        <v>-0.84699999999999998</v>
      </c>
      <c r="H184" s="184">
        <v>-2.0697999999999999</v>
      </c>
      <c r="I184" s="184">
        <v>-5.7153</v>
      </c>
      <c r="J184" s="184">
        <v>5.2900000000000003E-2</v>
      </c>
      <c r="K184" s="184">
        <v>4.6181999999999999</v>
      </c>
      <c r="L184" s="184">
        <v>2.5728</v>
      </c>
      <c r="M184" s="184">
        <v>5.1872999999999996</v>
      </c>
      <c r="N184" s="184">
        <v>4.9657</v>
      </c>
      <c r="O184" s="184">
        <v>9.0916999999999994</v>
      </c>
      <c r="P184" s="184">
        <v>8.2711000000000006</v>
      </c>
      <c r="Q184" s="184">
        <v>8.8667999999999996</v>
      </c>
      <c r="R184" s="184">
        <v>8.8590999999999998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44376</v>
      </c>
      <c r="E185" s="184">
        <v>18.9223</v>
      </c>
      <c r="F185" s="184">
        <v>10.033300000000001</v>
      </c>
      <c r="G185" s="184">
        <v>-1.109</v>
      </c>
      <c r="H185" s="184">
        <v>-2.3136999999999999</v>
      </c>
      <c r="I185" s="184">
        <v>-5.9523000000000001</v>
      </c>
      <c r="J185" s="184">
        <v>-0.18079999999999999</v>
      </c>
      <c r="K185" s="184">
        <v>4.3761999999999999</v>
      </c>
      <c r="L185" s="184">
        <v>2.3005</v>
      </c>
      <c r="M185" s="184">
        <v>4.9192</v>
      </c>
      <c r="N185" s="184">
        <v>4.6974999999999998</v>
      </c>
      <c r="O185" s="184">
        <v>8.7713999999999999</v>
      </c>
      <c r="P185" s="184">
        <v>7.9538000000000002</v>
      </c>
      <c r="Q185" s="184">
        <v>8.5261999999999993</v>
      </c>
      <c r="R185" s="184">
        <v>8.5648999999999997</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44376</v>
      </c>
      <c r="E186" s="184">
        <v>19.789100000000001</v>
      </c>
      <c r="F186" s="184">
        <v>-36.667700000000004</v>
      </c>
      <c r="G186" s="184">
        <v>-11.7432</v>
      </c>
      <c r="H186" s="184">
        <v>-9.7835000000000001</v>
      </c>
      <c r="I186" s="184">
        <v>-14.112299999999999</v>
      </c>
      <c r="J186" s="184">
        <v>1.2984</v>
      </c>
      <c r="K186" s="184">
        <v>6.9398</v>
      </c>
      <c r="L186" s="184">
        <v>3.6004</v>
      </c>
      <c r="M186" s="184">
        <v>6.6147</v>
      </c>
      <c r="N186" s="184">
        <v>5.8643000000000001</v>
      </c>
      <c r="O186" s="184">
        <v>10.673299999999999</v>
      </c>
      <c r="P186" s="184">
        <v>8.8927999999999994</v>
      </c>
      <c r="Q186" s="184">
        <v>9.1481999999999992</v>
      </c>
      <c r="R186" s="184">
        <v>10.4534</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44376</v>
      </c>
      <c r="E187" s="184">
        <v>19.3413</v>
      </c>
      <c r="F187" s="184">
        <v>-36.950800000000001</v>
      </c>
      <c r="G187" s="184">
        <v>-12.014799999999999</v>
      </c>
      <c r="H187" s="184">
        <v>-10.090199999999999</v>
      </c>
      <c r="I187" s="184">
        <v>-14.4239</v>
      </c>
      <c r="J187" s="184">
        <v>0.99160000000000004</v>
      </c>
      <c r="K187" s="184">
        <v>6.6260000000000003</v>
      </c>
      <c r="L187" s="184">
        <v>3.2753000000000001</v>
      </c>
      <c r="M187" s="184">
        <v>6.2685000000000004</v>
      </c>
      <c r="N187" s="184">
        <v>5.5091000000000001</v>
      </c>
      <c r="O187" s="184">
        <v>10.344099999999999</v>
      </c>
      <c r="P187" s="184">
        <v>8.5747999999999998</v>
      </c>
      <c r="Q187" s="184">
        <v>8.8283000000000005</v>
      </c>
      <c r="R187" s="184">
        <v>10.074199999999999</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44376</v>
      </c>
      <c r="E188" s="184">
        <v>17.716000000000001</v>
      </c>
      <c r="F188" s="184">
        <v>14.4277</v>
      </c>
      <c r="G188" s="184">
        <v>2.1122999999999998</v>
      </c>
      <c r="H188" s="184">
        <v>-2.3534999999999999</v>
      </c>
      <c r="I188" s="184">
        <v>-5.1992000000000003</v>
      </c>
      <c r="J188" s="184">
        <v>-0.251</v>
      </c>
      <c r="K188" s="184">
        <v>5.3164999999999996</v>
      </c>
      <c r="L188" s="184">
        <v>3.1867000000000001</v>
      </c>
      <c r="M188" s="184">
        <v>5.3310000000000004</v>
      </c>
      <c r="N188" s="184">
        <v>4.7892999999999999</v>
      </c>
      <c r="O188" s="184">
        <v>8.9887999999999995</v>
      </c>
      <c r="P188" s="184">
        <v>8.0096000000000007</v>
      </c>
      <c r="Q188" s="184">
        <v>8.2865000000000002</v>
      </c>
      <c r="R188" s="184">
        <v>8.0227000000000004</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44376</v>
      </c>
      <c r="E189" s="184">
        <v>18.2605</v>
      </c>
      <c r="F189" s="184">
        <v>14.797499999999999</v>
      </c>
      <c r="G189" s="184">
        <v>2.3993000000000002</v>
      </c>
      <c r="H189" s="184">
        <v>-2.0266000000000002</v>
      </c>
      <c r="I189" s="184">
        <v>-4.8738000000000001</v>
      </c>
      <c r="J189" s="184">
        <v>8.7499999999999994E-2</v>
      </c>
      <c r="K189" s="184">
        <v>5.6448</v>
      </c>
      <c r="L189" s="184">
        <v>3.5089000000000001</v>
      </c>
      <c r="M189" s="184">
        <v>5.6589</v>
      </c>
      <c r="N189" s="184">
        <v>5.1193999999999997</v>
      </c>
      <c r="O189" s="184">
        <v>9.3537999999999997</v>
      </c>
      <c r="P189" s="184">
        <v>8.3945000000000007</v>
      </c>
      <c r="Q189" s="184">
        <v>8.7438000000000002</v>
      </c>
      <c r="R189" s="184">
        <v>8.3674999999999997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44376</v>
      </c>
      <c r="E190" s="184">
        <v>18.554600000000001</v>
      </c>
      <c r="F190" s="184">
        <v>1.7705</v>
      </c>
      <c r="G190" s="184">
        <v>1.7707999999999999</v>
      </c>
      <c r="H190" s="184">
        <v>2.5867</v>
      </c>
      <c r="I190" s="184">
        <v>-1.41E-2</v>
      </c>
      <c r="J190" s="184">
        <v>4.2760999999999996</v>
      </c>
      <c r="K190" s="184">
        <v>6.8433000000000002</v>
      </c>
      <c r="L190" s="184">
        <v>3.6897000000000002</v>
      </c>
      <c r="M190" s="184">
        <v>6.3074000000000003</v>
      </c>
      <c r="N190" s="184">
        <v>6.6908000000000003</v>
      </c>
      <c r="O190" s="184">
        <v>9.4380000000000006</v>
      </c>
      <c r="P190" s="184">
        <v>8.5771999999999995</v>
      </c>
      <c r="Q190" s="184">
        <v>8.8798999999999992</v>
      </c>
      <c r="R190" s="184">
        <v>9.2159999999999993</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44376</v>
      </c>
      <c r="E191" s="184">
        <v>18.115600000000001</v>
      </c>
      <c r="F191" s="184">
        <v>1.4104000000000001</v>
      </c>
      <c r="G191" s="184">
        <v>1.3602000000000001</v>
      </c>
      <c r="H191" s="184">
        <v>2.1596000000000002</v>
      </c>
      <c r="I191" s="184">
        <v>-0.46050000000000002</v>
      </c>
      <c r="J191" s="184">
        <v>3.8220999999999998</v>
      </c>
      <c r="K191" s="184">
        <v>6.3821000000000003</v>
      </c>
      <c r="L191" s="184">
        <v>3.2271999999999998</v>
      </c>
      <c r="M191" s="184">
        <v>5.8330000000000002</v>
      </c>
      <c r="N191" s="184">
        <v>6.2038000000000002</v>
      </c>
      <c r="O191" s="184">
        <v>8.9438999999999993</v>
      </c>
      <c r="P191" s="184">
        <v>8.0922999999999998</v>
      </c>
      <c r="Q191" s="184">
        <v>8.5215999999999994</v>
      </c>
      <c r="R191" s="184">
        <v>8.7216000000000005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44376</v>
      </c>
      <c r="E192" s="184">
        <v>25.3568</v>
      </c>
      <c r="F192" s="184">
        <v>-16.4024</v>
      </c>
      <c r="G192" s="184">
        <v>-3.9567999999999999</v>
      </c>
      <c r="H192" s="184">
        <v>0.76100000000000001</v>
      </c>
      <c r="I192" s="184">
        <v>1.6152</v>
      </c>
      <c r="J192" s="184">
        <v>2.9946999999999999</v>
      </c>
      <c r="K192" s="184">
        <v>6.0564</v>
      </c>
      <c r="L192" s="184">
        <v>3.6636000000000002</v>
      </c>
      <c r="M192" s="184">
        <v>5.9358000000000004</v>
      </c>
      <c r="N192" s="184">
        <v>5.9101999999999997</v>
      </c>
      <c r="O192" s="184">
        <v>8.2350999999999992</v>
      </c>
      <c r="P192" s="184">
        <v>7.9248000000000003</v>
      </c>
      <c r="Q192" s="184">
        <v>8.4283000000000001</v>
      </c>
      <c r="R192" s="184">
        <v>8.0076999999999998</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44376</v>
      </c>
      <c r="E193" s="184">
        <v>26.030200000000001</v>
      </c>
      <c r="F193" s="184">
        <v>-15.838200000000001</v>
      </c>
      <c r="G193" s="184">
        <v>-3.5042</v>
      </c>
      <c r="H193" s="184">
        <v>1.2222</v>
      </c>
      <c r="I193" s="184">
        <v>2.0649000000000002</v>
      </c>
      <c r="J193" s="184">
        <v>3.4502000000000002</v>
      </c>
      <c r="K193" s="184">
        <v>6.5145</v>
      </c>
      <c r="L193" s="184">
        <v>4.1249000000000002</v>
      </c>
      <c r="M193" s="184">
        <v>6.4096000000000002</v>
      </c>
      <c r="N193" s="184">
        <v>6.3916000000000004</v>
      </c>
      <c r="O193" s="184">
        <v>8.7157999999999998</v>
      </c>
      <c r="P193" s="184">
        <v>8.3366000000000007</v>
      </c>
      <c r="Q193" s="184">
        <v>8.8477999999999994</v>
      </c>
      <c r="R193" s="184">
        <v>8.5002999999999993</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44376</v>
      </c>
      <c r="E194" s="184">
        <v>19.766999999999999</v>
      </c>
      <c r="F194" s="184">
        <v>8.4959000000000007</v>
      </c>
      <c r="G194" s="184">
        <v>-0.55389999999999995</v>
      </c>
      <c r="H194" s="184">
        <v>-1.8986000000000001</v>
      </c>
      <c r="I194" s="184">
        <v>-4.6738</v>
      </c>
      <c r="J194" s="184">
        <v>1.1205000000000001</v>
      </c>
      <c r="K194" s="184">
        <v>5.0052000000000003</v>
      </c>
      <c r="L194" s="184">
        <v>3.2004999999999999</v>
      </c>
      <c r="M194" s="184">
        <v>5.3197000000000001</v>
      </c>
      <c r="N194" s="184">
        <v>5.4667000000000003</v>
      </c>
      <c r="O194" s="184">
        <v>9.8388000000000009</v>
      </c>
      <c r="P194" s="184">
        <v>8.2502999999999993</v>
      </c>
      <c r="Q194" s="184">
        <v>8.5373000000000001</v>
      </c>
      <c r="R194" s="184">
        <v>9.3215000000000003</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44376</v>
      </c>
      <c r="E195" s="184">
        <v>19.442399999999999</v>
      </c>
      <c r="F195" s="184">
        <v>8.4499999999999993</v>
      </c>
      <c r="G195" s="184">
        <v>-0.84470000000000001</v>
      </c>
      <c r="H195" s="184">
        <v>-2.1981999999999999</v>
      </c>
      <c r="I195" s="184">
        <v>-4.9922000000000004</v>
      </c>
      <c r="J195" s="184">
        <v>0.80430000000000001</v>
      </c>
      <c r="K195" s="184">
        <v>4.6845999999999997</v>
      </c>
      <c r="L195" s="184">
        <v>2.8752</v>
      </c>
      <c r="M195" s="184">
        <v>4.9786999999999999</v>
      </c>
      <c r="N195" s="184">
        <v>5.1155999999999997</v>
      </c>
      <c r="O195" s="184">
        <v>9.5029000000000003</v>
      </c>
      <c r="P195" s="184">
        <v>7.9715999999999996</v>
      </c>
      <c r="Q195" s="184">
        <v>8.3215000000000003</v>
      </c>
      <c r="R195" s="184">
        <v>8.9543999999999997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44376</v>
      </c>
      <c r="E198" s="184">
        <v>1825.9484</v>
      </c>
      <c r="F198" s="184">
        <v>-50.703099999999999</v>
      </c>
      <c r="G198" s="184">
        <v>-20.877300000000002</v>
      </c>
      <c r="H198" s="184">
        <v>-19.625299999999999</v>
      </c>
      <c r="I198" s="184">
        <v>-15.185700000000001</v>
      </c>
      <c r="J198" s="184">
        <v>-0.83079999999999998</v>
      </c>
      <c r="K198" s="184">
        <v>5.5755999999999997</v>
      </c>
      <c r="L198" s="184">
        <v>2.3058999999999998</v>
      </c>
      <c r="M198" s="184">
        <v>5.2167000000000003</v>
      </c>
      <c r="N198" s="184">
        <v>4.4958999999999998</v>
      </c>
      <c r="O198" s="184">
        <v>7.9341999999999997</v>
      </c>
      <c r="P198" s="184">
        <v>7.2668999999999997</v>
      </c>
      <c r="Q198" s="184">
        <v>7.3368000000000002</v>
      </c>
      <c r="R198" s="184">
        <v>7.6538000000000004</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44376</v>
      </c>
      <c r="E199" s="184">
        <v>1926.0121999999999</v>
      </c>
      <c r="F199" s="184">
        <v>-50.2836</v>
      </c>
      <c r="G199" s="184">
        <v>-20.458100000000002</v>
      </c>
      <c r="H199" s="184">
        <v>-19.206800000000001</v>
      </c>
      <c r="I199" s="184">
        <v>-14.7681</v>
      </c>
      <c r="J199" s="184">
        <v>-0.42130000000000001</v>
      </c>
      <c r="K199" s="184">
        <v>5.9984999999999999</v>
      </c>
      <c r="L199" s="184">
        <v>2.7302</v>
      </c>
      <c r="M199" s="184">
        <v>5.6528999999999998</v>
      </c>
      <c r="N199" s="184">
        <v>4.9345999999999997</v>
      </c>
      <c r="O199" s="184">
        <v>8.3966999999999992</v>
      </c>
      <c r="P199" s="184">
        <v>7.7146999999999997</v>
      </c>
      <c r="Q199" s="184">
        <v>7.9732000000000003</v>
      </c>
      <c r="R199" s="184">
        <v>8.1300000000000008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44376</v>
      </c>
      <c r="E200" s="184">
        <v>10.309699999999999</v>
      </c>
      <c r="F200" s="184">
        <v>6.7279</v>
      </c>
      <c r="G200" s="184">
        <v>3.8961000000000001</v>
      </c>
      <c r="H200" s="184">
        <v>-0.20230000000000001</v>
      </c>
      <c r="I200" s="184">
        <v>-1.0617000000000001</v>
      </c>
      <c r="J200" s="184">
        <v>2.3170000000000002</v>
      </c>
      <c r="K200" s="184">
        <v>5.8338000000000001</v>
      </c>
      <c r="L200" s="184">
        <v>3.7008000000000001</v>
      </c>
      <c r="M200" s="184"/>
      <c r="N200" s="184"/>
      <c r="O200" s="184"/>
      <c r="P200" s="184"/>
      <c r="Q200" s="184">
        <v>4.5216000000000003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44376</v>
      </c>
      <c r="E201" s="184">
        <v>10.270899999999999</v>
      </c>
      <c r="F201" s="184">
        <v>6.7533000000000003</v>
      </c>
      <c r="G201" s="184">
        <v>3.4662000000000002</v>
      </c>
      <c r="H201" s="184">
        <v>-0.65990000000000004</v>
      </c>
      <c r="I201" s="184">
        <v>-1.5728</v>
      </c>
      <c r="J201" s="184">
        <v>1.7796000000000001</v>
      </c>
      <c r="K201" s="184">
        <v>5.2824999999999998</v>
      </c>
      <c r="L201" s="184">
        <v>3.1434000000000002</v>
      </c>
      <c r="M201" s="184"/>
      <c r="N201" s="184"/>
      <c r="O201" s="184"/>
      <c r="P201" s="184"/>
      <c r="Q201" s="184">
        <v>3.9550999999999998</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44376</v>
      </c>
      <c r="E202" s="184">
        <v>51.101500000000001</v>
      </c>
      <c r="F202" s="184">
        <v>-10.9964</v>
      </c>
      <c r="G202" s="184">
        <v>-4.5511999999999997</v>
      </c>
      <c r="H202" s="184">
        <v>-2.2132999999999998</v>
      </c>
      <c r="I202" s="184">
        <v>-1.5093000000000001</v>
      </c>
      <c r="J202" s="184">
        <v>3.34</v>
      </c>
      <c r="K202" s="184">
        <v>6.4863999999999997</v>
      </c>
      <c r="L202" s="184">
        <v>2.9319000000000002</v>
      </c>
      <c r="M202" s="184">
        <v>5.5206999999999997</v>
      </c>
      <c r="N202" s="184">
        <v>5.6353</v>
      </c>
      <c r="O202" s="184">
        <v>9.0877999999999997</v>
      </c>
      <c r="P202" s="184">
        <v>8.2468000000000004</v>
      </c>
      <c r="Q202" s="184">
        <v>7.5140000000000002</v>
      </c>
      <c r="R202" s="184">
        <v>8.5738000000000003</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44376</v>
      </c>
      <c r="E203" s="184">
        <v>52.381300000000003</v>
      </c>
      <c r="F203" s="184">
        <v>-10.5189</v>
      </c>
      <c r="G203" s="184">
        <v>-4.1441999999999997</v>
      </c>
      <c r="H203" s="184">
        <v>-1.7911999999999999</v>
      </c>
      <c r="I203" s="184">
        <v>-1.0994999999999999</v>
      </c>
      <c r="J203" s="184">
        <v>3.7446000000000002</v>
      </c>
      <c r="K203" s="184">
        <v>6.9005999999999998</v>
      </c>
      <c r="L203" s="184">
        <v>3.3538999999999999</v>
      </c>
      <c r="M203" s="184">
        <v>5.9547999999999996</v>
      </c>
      <c r="N203" s="184">
        <v>6.0784000000000002</v>
      </c>
      <c r="O203" s="184">
        <v>9.4779999999999998</v>
      </c>
      <c r="P203" s="184">
        <v>8.6323000000000008</v>
      </c>
      <c r="Q203" s="184">
        <v>8.9283000000000001</v>
      </c>
      <c r="R203" s="184">
        <v>8.9709000000000003</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44376</v>
      </c>
      <c r="E204" s="184">
        <v>20.360900000000001</v>
      </c>
      <c r="F204" s="184">
        <v>12.014699999999999</v>
      </c>
      <c r="G204" s="184">
        <v>-2.5985999999999998</v>
      </c>
      <c r="H204" s="184">
        <v>-3.2759</v>
      </c>
      <c r="I204" s="184">
        <v>-6.6669</v>
      </c>
      <c r="J204" s="184">
        <v>0.1457</v>
      </c>
      <c r="K204" s="184">
        <v>5.1866000000000003</v>
      </c>
      <c r="L204" s="184">
        <v>2.7286000000000001</v>
      </c>
      <c r="M204" s="184">
        <v>5.2925000000000004</v>
      </c>
      <c r="N204" s="184">
        <v>5.2896000000000001</v>
      </c>
      <c r="O204" s="184">
        <v>8.6231000000000009</v>
      </c>
      <c r="P204" s="184">
        <v>8.2765000000000004</v>
      </c>
      <c r="Q204" s="184">
        <v>8.4109999999999996</v>
      </c>
      <c r="R204" s="184">
        <v>8.9245000000000001</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44376</v>
      </c>
      <c r="E205" s="184">
        <v>19.626200000000001</v>
      </c>
      <c r="F205" s="184">
        <v>11.7202</v>
      </c>
      <c r="G205" s="184">
        <v>-2.9281999999999999</v>
      </c>
      <c r="H205" s="184">
        <v>-3.6373000000000002</v>
      </c>
      <c r="I205" s="184">
        <v>-7.048</v>
      </c>
      <c r="J205" s="184">
        <v>-0.2324</v>
      </c>
      <c r="K205" s="184">
        <v>4.8026999999999997</v>
      </c>
      <c r="L205" s="184">
        <v>2.3342000000000001</v>
      </c>
      <c r="M205" s="184">
        <v>4.8849</v>
      </c>
      <c r="N205" s="184">
        <v>4.8743999999999996</v>
      </c>
      <c r="O205" s="184">
        <v>8.1875</v>
      </c>
      <c r="P205" s="184">
        <v>7.8132000000000001</v>
      </c>
      <c r="Q205" s="184">
        <v>5.0134999999999996</v>
      </c>
      <c r="R205" s="184">
        <v>8.4954999999999998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44376</v>
      </c>
      <c r="E206" s="184">
        <v>27.6692</v>
      </c>
      <c r="F206" s="184">
        <v>5.4093</v>
      </c>
      <c r="G206" s="184">
        <v>-0.23080000000000001</v>
      </c>
      <c r="H206" s="184">
        <v>-0.65949999999999998</v>
      </c>
      <c r="I206" s="184">
        <v>-3.1903000000000001</v>
      </c>
      <c r="J206" s="184">
        <v>0.69299999999999995</v>
      </c>
      <c r="K206" s="184">
        <v>3.8866999999999998</v>
      </c>
      <c r="L206" s="184">
        <v>2.0362</v>
      </c>
      <c r="M206" s="184">
        <v>3.8973</v>
      </c>
      <c r="N206" s="184">
        <v>3.8898999999999999</v>
      </c>
      <c r="O206" s="184">
        <v>7.9672000000000001</v>
      </c>
      <c r="P206" s="184">
        <v>7.3704000000000001</v>
      </c>
      <c r="Q206" s="184">
        <v>7.4885999999999999</v>
      </c>
      <c r="R206" s="184">
        <v>7.0843999999999996</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44376</v>
      </c>
      <c r="E207" s="184">
        <v>29.2194</v>
      </c>
      <c r="F207" s="184">
        <v>5.9969999999999999</v>
      </c>
      <c r="G207" s="184">
        <v>0.31230000000000002</v>
      </c>
      <c r="H207" s="184">
        <v>-0.1071</v>
      </c>
      <c r="I207" s="184">
        <v>-2.6473</v>
      </c>
      <c r="J207" s="184">
        <v>1.2387999999999999</v>
      </c>
      <c r="K207" s="184">
        <v>4.4425999999999997</v>
      </c>
      <c r="L207" s="184">
        <v>2.5931999999999999</v>
      </c>
      <c r="M207" s="184">
        <v>4.4549000000000003</v>
      </c>
      <c r="N207" s="184">
        <v>4.4557000000000002</v>
      </c>
      <c r="O207" s="184">
        <v>8.5495000000000001</v>
      </c>
      <c r="P207" s="184">
        <v>8.0097000000000005</v>
      </c>
      <c r="Q207" s="184">
        <v>8.0248000000000008</v>
      </c>
      <c r="R207" s="184">
        <v>7.6650999999999998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44376</v>
      </c>
      <c r="E208" s="184">
        <v>10.378500000000001</v>
      </c>
      <c r="F208" s="184">
        <v>12.3133</v>
      </c>
      <c r="G208" s="184">
        <v>-0.61539999999999995</v>
      </c>
      <c r="H208" s="184">
        <v>-1.0045999999999999</v>
      </c>
      <c r="I208" s="184">
        <v>-5.5148000000000001</v>
      </c>
      <c r="J208" s="184">
        <v>0.53879999999999995</v>
      </c>
      <c r="K208" s="184">
        <v>5.1776</v>
      </c>
      <c r="L208" s="184">
        <v>3.3058000000000001</v>
      </c>
      <c r="M208" s="184">
        <v>5.1715999999999998</v>
      </c>
      <c r="N208" s="184"/>
      <c r="O208" s="184"/>
      <c r="P208" s="184"/>
      <c r="Q208" s="184">
        <v>4.0632999999999999</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44376</v>
      </c>
      <c r="E209" s="184">
        <v>10.3346</v>
      </c>
      <c r="F209" s="184">
        <v>11.6587</v>
      </c>
      <c r="G209" s="184">
        <v>-1.0593999999999999</v>
      </c>
      <c r="H209" s="184">
        <v>-1.4628000000000001</v>
      </c>
      <c r="I209" s="184">
        <v>-5.9652000000000003</v>
      </c>
      <c r="J209" s="184">
        <v>8.8300000000000003E-2</v>
      </c>
      <c r="K209" s="184">
        <v>4.7192999999999996</v>
      </c>
      <c r="L209" s="184">
        <v>2.8498999999999999</v>
      </c>
      <c r="M209" s="184">
        <v>4.7074999999999996</v>
      </c>
      <c r="N209" s="184"/>
      <c r="O209" s="184"/>
      <c r="P209" s="184"/>
      <c r="Q209" s="184">
        <v>3.5920000000000001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44376</v>
      </c>
      <c r="E210" s="184">
        <v>16.323599999999999</v>
      </c>
      <c r="F210" s="184">
        <v>-2.4594999999999998</v>
      </c>
      <c r="G210" s="184">
        <v>-2.7942</v>
      </c>
      <c r="H210" s="184">
        <v>-2.5861000000000001</v>
      </c>
      <c r="I210" s="184">
        <v>-5.3554000000000004</v>
      </c>
      <c r="J210" s="184">
        <v>1.2451000000000001</v>
      </c>
      <c r="K210" s="184">
        <v>5.6435000000000004</v>
      </c>
      <c r="L210" s="184">
        <v>3.1737000000000002</v>
      </c>
      <c r="M210" s="184">
        <v>5.3060999999999998</v>
      </c>
      <c r="N210" s="184">
        <v>5.2477</v>
      </c>
      <c r="O210" s="184">
        <v>9.1227999999999998</v>
      </c>
      <c r="P210" s="184">
        <v>8.1758000000000006</v>
      </c>
      <c r="Q210" s="184">
        <v>8.3239000000000001</v>
      </c>
      <c r="R210" s="184">
        <v>8.9187999999999992</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44376</v>
      </c>
      <c r="E211" s="184">
        <v>16.653099999999998</v>
      </c>
      <c r="F211" s="184">
        <v>-1.9724999999999999</v>
      </c>
      <c r="G211" s="184">
        <v>-2.3008000000000002</v>
      </c>
      <c r="H211" s="184">
        <v>-2.097</v>
      </c>
      <c r="I211" s="184">
        <v>-4.891</v>
      </c>
      <c r="J211" s="184">
        <v>1.7149000000000001</v>
      </c>
      <c r="K211" s="184">
        <v>6.1128</v>
      </c>
      <c r="L211" s="184">
        <v>3.6528999999999998</v>
      </c>
      <c r="M211" s="184">
        <v>5.8036000000000003</v>
      </c>
      <c r="N211" s="184">
        <v>5.7554999999999996</v>
      </c>
      <c r="O211" s="184">
        <v>9.6128</v>
      </c>
      <c r="P211" s="184">
        <v>8.5597999999999992</v>
      </c>
      <c r="Q211" s="184">
        <v>8.6776</v>
      </c>
      <c r="R211" s="184">
        <v>9.4286999999999992</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44376</v>
      </c>
      <c r="E212" s="184">
        <v>19.2682</v>
      </c>
      <c r="F212" s="184">
        <v>-0.75770000000000004</v>
      </c>
      <c r="G212" s="184">
        <v>-3.2665000000000002</v>
      </c>
      <c r="H212" s="184">
        <v>-2.3262999999999998</v>
      </c>
      <c r="I212" s="184">
        <v>-4.8080999999999996</v>
      </c>
      <c r="J212" s="184">
        <v>0.26640000000000003</v>
      </c>
      <c r="K212" s="184">
        <v>6.4927000000000001</v>
      </c>
      <c r="L212" s="184">
        <v>3.1278999999999999</v>
      </c>
      <c r="M212" s="184">
        <v>4.9909999999999997</v>
      </c>
      <c r="N212" s="184">
        <v>5.2210999999999999</v>
      </c>
      <c r="O212" s="184">
        <v>8.6382999999999992</v>
      </c>
      <c r="P212" s="184">
        <v>7.6957000000000004</v>
      </c>
      <c r="Q212" s="184">
        <v>8.2072000000000003</v>
      </c>
      <c r="R212" s="184">
        <v>8.2188999999999997</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44376</v>
      </c>
      <c r="E213" s="184">
        <v>20.0505</v>
      </c>
      <c r="F213" s="184">
        <v>-0.182</v>
      </c>
      <c r="G213" s="184">
        <v>-2.7753000000000001</v>
      </c>
      <c r="H213" s="184">
        <v>-1.8458000000000001</v>
      </c>
      <c r="I213" s="184">
        <v>-4.3357000000000001</v>
      </c>
      <c r="J213" s="184">
        <v>0.74</v>
      </c>
      <c r="K213" s="184">
        <v>6.9748000000000001</v>
      </c>
      <c r="L213" s="184">
        <v>3.6023000000000001</v>
      </c>
      <c r="M213" s="184">
        <v>5.4730999999999996</v>
      </c>
      <c r="N213" s="184">
        <v>5.7103000000000002</v>
      </c>
      <c r="O213" s="184">
        <v>9.1630000000000003</v>
      </c>
      <c r="P213" s="184">
        <v>8.2262000000000004</v>
      </c>
      <c r="Q213" s="184">
        <v>8.7263000000000002</v>
      </c>
      <c r="R213" s="184">
        <v>8.7238000000000007</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44376</v>
      </c>
      <c r="E214" s="184">
        <v>2588.0250999999998</v>
      </c>
      <c r="F214" s="184">
        <v>5.4687000000000001</v>
      </c>
      <c r="G214" s="184">
        <v>-0.59940000000000004</v>
      </c>
      <c r="H214" s="184">
        <v>-1.4659</v>
      </c>
      <c r="I214" s="184">
        <v>-4.1136999999999997</v>
      </c>
      <c r="J214" s="184">
        <v>1.0586</v>
      </c>
      <c r="K214" s="184">
        <v>5.5702999999999996</v>
      </c>
      <c r="L214" s="184">
        <v>2.1642000000000001</v>
      </c>
      <c r="M214" s="184">
        <v>5.3548</v>
      </c>
      <c r="N214" s="184">
        <v>5.0739000000000001</v>
      </c>
      <c r="O214" s="184">
        <v>8.8378999999999994</v>
      </c>
      <c r="P214" s="184">
        <v>8.2936999999999994</v>
      </c>
      <c r="Q214" s="184">
        <v>8.7702000000000009</v>
      </c>
      <c r="R214" s="184">
        <v>8.5631000000000004</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44376</v>
      </c>
      <c r="E215" s="184">
        <v>2480.7121999999999</v>
      </c>
      <c r="F215" s="184">
        <v>4.9973999999999998</v>
      </c>
      <c r="G215" s="184">
        <v>-1.0694999999999999</v>
      </c>
      <c r="H215" s="184">
        <v>-1.9358</v>
      </c>
      <c r="I215" s="184">
        <v>-4.5829000000000004</v>
      </c>
      <c r="J215" s="184">
        <v>0.58799999999999997</v>
      </c>
      <c r="K215" s="184">
        <v>5.0937000000000001</v>
      </c>
      <c r="L215" s="184">
        <v>1.6903999999999999</v>
      </c>
      <c r="M215" s="184">
        <v>4.8672000000000004</v>
      </c>
      <c r="N215" s="184">
        <v>4.5811999999999999</v>
      </c>
      <c r="O215" s="184">
        <v>8.3201000000000001</v>
      </c>
      <c r="P215" s="184">
        <v>7.7319000000000004</v>
      </c>
      <c r="Q215" s="184">
        <v>8.0541999999999998</v>
      </c>
      <c r="R215" s="184">
        <v>8.0542999999999996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44376</v>
      </c>
      <c r="E216" s="184">
        <v>34.182299999999998</v>
      </c>
      <c r="F216" s="184">
        <v>3.2037</v>
      </c>
      <c r="G216" s="184">
        <v>3.4716999999999998</v>
      </c>
      <c r="H216" s="184">
        <v>3.5872000000000002</v>
      </c>
      <c r="I216" s="184">
        <v>3.1385000000000001</v>
      </c>
      <c r="J216" s="184">
        <v>3.1419999999999999</v>
      </c>
      <c r="K216" s="184">
        <v>3.3881000000000001</v>
      </c>
      <c r="L216" s="184">
        <v>3.1343000000000001</v>
      </c>
      <c r="M216" s="184">
        <v>3.7955000000000001</v>
      </c>
      <c r="N216" s="184">
        <v>4.0914999999999999</v>
      </c>
      <c r="O216" s="184">
        <v>7.9542999999999999</v>
      </c>
      <c r="P216" s="184">
        <v>7.0254000000000003</v>
      </c>
      <c r="Q216" s="184">
        <v>7.7304000000000004</v>
      </c>
      <c r="R216" s="184">
        <v>7.1653000000000002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44376</v>
      </c>
      <c r="E217" s="184">
        <v>34.4679</v>
      </c>
      <c r="F217" s="184">
        <v>3.3889999999999998</v>
      </c>
      <c r="G217" s="184">
        <v>3.6284000000000001</v>
      </c>
      <c r="H217" s="184">
        <v>3.7544</v>
      </c>
      <c r="I217" s="184">
        <v>3.3020999999999998</v>
      </c>
      <c r="J217" s="184">
        <v>3.3089</v>
      </c>
      <c r="K217" s="184">
        <v>3.5186999999999999</v>
      </c>
      <c r="L217" s="184">
        <v>3.3254000000000001</v>
      </c>
      <c r="M217" s="184">
        <v>3.9698000000000002</v>
      </c>
      <c r="N217" s="184">
        <v>4.2576999999999998</v>
      </c>
      <c r="O217" s="184">
        <v>8.1067999999999998</v>
      </c>
      <c r="P217" s="184">
        <v>7.1397000000000004</v>
      </c>
      <c r="Q217" s="184">
        <v>7.8243999999999998</v>
      </c>
      <c r="R217" s="184">
        <v>7.3215000000000003</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44376</v>
      </c>
      <c r="E218" s="184">
        <v>11.4566</v>
      </c>
      <c r="F218" s="184">
        <v>-18.787400000000002</v>
      </c>
      <c r="G218" s="184">
        <v>-7.0831999999999997</v>
      </c>
      <c r="H218" s="184">
        <v>-7.4988999999999999</v>
      </c>
      <c r="I218" s="184">
        <v>-6.9450000000000003</v>
      </c>
      <c r="J218" s="184">
        <v>-0.38819999999999999</v>
      </c>
      <c r="K218" s="184">
        <v>6.6181000000000001</v>
      </c>
      <c r="L218" s="184">
        <v>2.6229</v>
      </c>
      <c r="M218" s="184">
        <v>5.9229000000000003</v>
      </c>
      <c r="N218" s="184">
        <v>6.0118999999999998</v>
      </c>
      <c r="O218" s="184"/>
      <c r="P218" s="184"/>
      <c r="Q218" s="184">
        <v>8.2241</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44376</v>
      </c>
      <c r="E219" s="184">
        <v>11.355399999999999</v>
      </c>
      <c r="F219" s="184">
        <v>-19.2758</v>
      </c>
      <c r="G219" s="184">
        <v>-7.5473999999999997</v>
      </c>
      <c r="H219" s="184">
        <v>-7.9318999999999997</v>
      </c>
      <c r="I219" s="184">
        <v>-7.3948999999999998</v>
      </c>
      <c r="J219" s="184">
        <v>-0.84309999999999996</v>
      </c>
      <c r="K219" s="184">
        <v>6.1535000000000002</v>
      </c>
      <c r="L219" s="184">
        <v>2.1383999999999999</v>
      </c>
      <c r="M219" s="184">
        <v>5.4135999999999997</v>
      </c>
      <c r="N219" s="184">
        <v>5.4951999999999996</v>
      </c>
      <c r="O219" s="184"/>
      <c r="P219" s="184"/>
      <c r="Q219" s="184">
        <v>7.6673999999999998</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44376</v>
      </c>
      <c r="E220" s="184">
        <v>1018.9636</v>
      </c>
      <c r="F220" s="184">
        <v>10.0182</v>
      </c>
      <c r="G220" s="184">
        <v>0.86070000000000002</v>
      </c>
      <c r="H220" s="184">
        <v>-2.2827999999999999</v>
      </c>
      <c r="I220" s="184">
        <v>-6.9972000000000003</v>
      </c>
      <c r="J220" s="184">
        <v>-0.61080000000000001</v>
      </c>
      <c r="K220" s="184">
        <v>7.1025999999999998</v>
      </c>
      <c r="L220" s="184"/>
      <c r="M220" s="184"/>
      <c r="N220" s="184"/>
      <c r="O220" s="184"/>
      <c r="P220" s="184"/>
      <c r="Q220" s="184">
        <v>4.6768000000000001</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44376</v>
      </c>
      <c r="E221" s="184">
        <v>1016.8835</v>
      </c>
      <c r="F221" s="184">
        <v>9.5180000000000007</v>
      </c>
      <c r="G221" s="184">
        <v>0.36070000000000002</v>
      </c>
      <c r="H221" s="184">
        <v>-2.7829000000000002</v>
      </c>
      <c r="I221" s="184">
        <v>-7.4958999999999998</v>
      </c>
      <c r="J221" s="184">
        <v>-1.1105</v>
      </c>
      <c r="K221" s="184">
        <v>6.5936000000000003</v>
      </c>
      <c r="L221" s="184"/>
      <c r="M221" s="184"/>
      <c r="N221" s="184"/>
      <c r="O221" s="184"/>
      <c r="P221" s="184"/>
      <c r="Q221" s="184">
        <v>4.1638000000000002</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44376</v>
      </c>
      <c r="E222" s="184">
        <v>16.395</v>
      </c>
      <c r="F222" s="184">
        <v>13.3626</v>
      </c>
      <c r="G222" s="184">
        <v>2.3382000000000001</v>
      </c>
      <c r="H222" s="184">
        <v>-0.47699999999999998</v>
      </c>
      <c r="I222" s="184">
        <v>-2.4306999999999999</v>
      </c>
      <c r="J222" s="184">
        <v>1.0236000000000001</v>
      </c>
      <c r="K222" s="184">
        <v>3.8151999999999999</v>
      </c>
      <c r="L222" s="184">
        <v>2.3500999999999999</v>
      </c>
      <c r="M222" s="184">
        <v>4.0731000000000002</v>
      </c>
      <c r="N222" s="184">
        <v>4.0865999999999998</v>
      </c>
      <c r="O222" s="184">
        <v>4.4085000000000001</v>
      </c>
      <c r="P222" s="184">
        <v>5.758</v>
      </c>
      <c r="Q222" s="184">
        <v>6.9039000000000001</v>
      </c>
      <c r="R222" s="184">
        <v>6.5762</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44376</v>
      </c>
      <c r="E223" s="184">
        <v>16.284700000000001</v>
      </c>
      <c r="F223" s="184">
        <v>13.228899999999999</v>
      </c>
      <c r="G223" s="184">
        <v>2.2418999999999998</v>
      </c>
      <c r="H223" s="184">
        <v>-0.57630000000000003</v>
      </c>
      <c r="I223" s="184">
        <v>-2.5110999999999999</v>
      </c>
      <c r="J223" s="184">
        <v>0.93930000000000002</v>
      </c>
      <c r="K223" s="184">
        <v>3.7425999999999999</v>
      </c>
      <c r="L223" s="184">
        <v>2.278</v>
      </c>
      <c r="M223" s="184">
        <v>4.0057</v>
      </c>
      <c r="N223" s="184">
        <v>4.0323000000000002</v>
      </c>
      <c r="O223" s="184">
        <v>4.3308</v>
      </c>
      <c r="P223" s="184">
        <v>5.6798000000000002</v>
      </c>
      <c r="Q223" s="184">
        <v>6.8064999999999998</v>
      </c>
      <c r="R223" s="184">
        <v>6.5137</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-1.7813659090909097</v>
      </c>
      <c r="G224" s="186">
        <v>-2.3296863636363643</v>
      </c>
      <c r="H224" s="186">
        <v>-2.6305727272727268</v>
      </c>
      <c r="I224" s="186">
        <v>-4.575211363636364</v>
      </c>
      <c r="J224" s="186">
        <v>1.1736318181818184</v>
      </c>
      <c r="K224" s="186">
        <v>5.5572113636363634</v>
      </c>
      <c r="L224" s="186">
        <v>2.9629999999999996</v>
      </c>
      <c r="M224" s="186">
        <v>5.260397368421053</v>
      </c>
      <c r="N224" s="186">
        <v>5.2088777777777784</v>
      </c>
      <c r="O224" s="186">
        <v>8.6690764705882355</v>
      </c>
      <c r="P224" s="186">
        <v>7.9444588235294118</v>
      </c>
      <c r="Q224" s="186">
        <v>7.4074818181818189</v>
      </c>
      <c r="R224" s="186">
        <v>8.4220617647058784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2.9377</v>
      </c>
      <c r="G225" s="186">
        <v>-1.0644499999999999</v>
      </c>
      <c r="H225" s="186">
        <v>-1.9172</v>
      </c>
      <c r="I225" s="186">
        <v>-4.7409499999999998</v>
      </c>
      <c r="J225" s="186">
        <v>0.99009999999999998</v>
      </c>
      <c r="K225" s="186">
        <v>5.6441499999999998</v>
      </c>
      <c r="L225" s="186">
        <v>3.0983999999999998</v>
      </c>
      <c r="M225" s="186">
        <v>5.3129</v>
      </c>
      <c r="N225" s="186">
        <v>5.2269000000000005</v>
      </c>
      <c r="O225" s="186">
        <v>8.8665500000000002</v>
      </c>
      <c r="P225" s="186">
        <v>8.1340500000000002</v>
      </c>
      <c r="Q225" s="186">
        <v>8.2553000000000001</v>
      </c>
      <c r="R225" s="186">
        <v>8.5571000000000002</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44376</v>
      </c>
      <c r="E228" s="184">
        <v>47.630299999999998</v>
      </c>
      <c r="F228" s="184">
        <v>-55.855699999999999</v>
      </c>
      <c r="G228" s="184">
        <v>-11.4612</v>
      </c>
      <c r="H228" s="184">
        <v>3.7686000000000002</v>
      </c>
      <c r="I228" s="184">
        <v>-2.0838000000000001</v>
      </c>
      <c r="J228" s="184">
        <v>15.4392</v>
      </c>
      <c r="K228" s="184">
        <v>13.99</v>
      </c>
      <c r="L228" s="184">
        <v>15.9283</v>
      </c>
      <c r="M228" s="184">
        <v>25.086600000000001</v>
      </c>
      <c r="N228" s="184">
        <v>25.126200000000001</v>
      </c>
      <c r="O228" s="184">
        <v>7.6829000000000001</v>
      </c>
      <c r="P228" s="184">
        <v>8.4024999999999999</v>
      </c>
      <c r="Q228" s="184">
        <v>9.5487000000000002</v>
      </c>
      <c r="R228" s="184">
        <v>9.6289999999999996</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44376</v>
      </c>
      <c r="E229" s="184">
        <v>51.286299999999997</v>
      </c>
      <c r="F229" s="184">
        <v>-55.072800000000001</v>
      </c>
      <c r="G229" s="184">
        <v>-10.645099999999999</v>
      </c>
      <c r="H229" s="184">
        <v>4.5894000000000004</v>
      </c>
      <c r="I229" s="184">
        <v>-1.2652000000000001</v>
      </c>
      <c r="J229" s="184">
        <v>16.2685</v>
      </c>
      <c r="K229" s="184">
        <v>14.838800000000001</v>
      </c>
      <c r="L229" s="184">
        <v>16.8263</v>
      </c>
      <c r="M229" s="184">
        <v>26.0718</v>
      </c>
      <c r="N229" s="184">
        <v>26.2044</v>
      </c>
      <c r="O229" s="184">
        <v>8.5388000000000002</v>
      </c>
      <c r="P229" s="184">
        <v>9.4665999999999997</v>
      </c>
      <c r="Q229" s="184">
        <v>11.1221</v>
      </c>
      <c r="R229" s="184">
        <v>10.5291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44376</v>
      </c>
      <c r="E230" s="184">
        <v>51.286299999999997</v>
      </c>
      <c r="F230" s="184">
        <v>-55.072800000000001</v>
      </c>
      <c r="G230" s="184">
        <v>-10.645099999999999</v>
      </c>
      <c r="H230" s="184">
        <v>4.5894000000000004</v>
      </c>
      <c r="I230" s="184">
        <v>-1.2652000000000001</v>
      </c>
      <c r="J230" s="184">
        <v>16.2685</v>
      </c>
      <c r="K230" s="184">
        <v>14.838800000000001</v>
      </c>
      <c r="L230" s="184">
        <v>16.8263</v>
      </c>
      <c r="M230" s="184">
        <v>26.0718</v>
      </c>
      <c r="N230" s="184">
        <v>26.2044</v>
      </c>
      <c r="O230" s="184">
        <v>8.5388000000000002</v>
      </c>
      <c r="P230" s="184">
        <v>9.4665999999999997</v>
      </c>
      <c r="Q230" s="184">
        <v>11.090400000000001</v>
      </c>
      <c r="R230" s="184">
        <v>10.5291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44376</v>
      </c>
      <c r="E231" s="184">
        <v>23.125800000000002</v>
      </c>
      <c r="F231" s="184">
        <v>-30.7514</v>
      </c>
      <c r="G231" s="184">
        <v>-10.9955</v>
      </c>
      <c r="H231" s="184">
        <v>1.3983000000000001</v>
      </c>
      <c r="I231" s="184">
        <v>-4.5354000000000001</v>
      </c>
      <c r="J231" s="184">
        <v>10.6737</v>
      </c>
      <c r="K231" s="184">
        <v>13.878</v>
      </c>
      <c r="L231" s="184">
        <v>9.4237000000000002</v>
      </c>
      <c r="M231" s="184">
        <v>16.9086</v>
      </c>
      <c r="N231" s="184">
        <v>16.1249</v>
      </c>
      <c r="O231" s="184">
        <v>7.3034999999999997</v>
      </c>
      <c r="P231" s="184">
        <v>7.2973999999999997</v>
      </c>
      <c r="Q231" s="184">
        <v>7.9481999999999999</v>
      </c>
      <c r="R231" s="184">
        <v>11.159599999999999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44376</v>
      </c>
      <c r="E232" s="184">
        <v>25.647500000000001</v>
      </c>
      <c r="F232" s="184">
        <v>-29.7194</v>
      </c>
      <c r="G232" s="184">
        <v>-9.8801000000000005</v>
      </c>
      <c r="H232" s="184">
        <v>2.5222000000000002</v>
      </c>
      <c r="I232" s="184">
        <v>-3.4110999999999998</v>
      </c>
      <c r="J232" s="184">
        <v>11.8131</v>
      </c>
      <c r="K232" s="184">
        <v>15.0229</v>
      </c>
      <c r="L232" s="184">
        <v>10.605700000000001</v>
      </c>
      <c r="M232" s="184">
        <v>18.175899999999999</v>
      </c>
      <c r="N232" s="184">
        <v>17.423400000000001</v>
      </c>
      <c r="O232" s="184">
        <v>8.3782999999999994</v>
      </c>
      <c r="P232" s="184">
        <v>8.4961000000000002</v>
      </c>
      <c r="Q232" s="184">
        <v>9.6090999999999998</v>
      </c>
      <c r="R232" s="184">
        <v>12.306100000000001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44376</v>
      </c>
      <c r="E233" s="184">
        <v>29.5623</v>
      </c>
      <c r="F233" s="184">
        <v>26.317699999999999</v>
      </c>
      <c r="G233" s="184">
        <v>2.4700000000000002</v>
      </c>
      <c r="H233" s="184">
        <v>-2.9967999999999999</v>
      </c>
      <c r="I233" s="184">
        <v>-11.834199999999999</v>
      </c>
      <c r="J233" s="184">
        <v>7.5854999999999997</v>
      </c>
      <c r="K233" s="184">
        <v>7.9108000000000001</v>
      </c>
      <c r="L233" s="184">
        <v>3.5733000000000001</v>
      </c>
      <c r="M233" s="184">
        <v>9.4440000000000008</v>
      </c>
      <c r="N233" s="184">
        <v>9.6763999999999992</v>
      </c>
      <c r="O233" s="184">
        <v>10.336</v>
      </c>
      <c r="P233" s="184">
        <v>8.4144000000000005</v>
      </c>
      <c r="Q233" s="184">
        <v>6.6577999999999999</v>
      </c>
      <c r="R233" s="184">
        <v>8.9137000000000004</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44376</v>
      </c>
      <c r="E234" s="184">
        <v>31.766200000000001</v>
      </c>
      <c r="F234" s="184">
        <v>27.137</v>
      </c>
      <c r="G234" s="184">
        <v>3.3046000000000002</v>
      </c>
      <c r="H234" s="184">
        <v>-2.133</v>
      </c>
      <c r="I234" s="184">
        <v>-10.976000000000001</v>
      </c>
      <c r="J234" s="184">
        <v>8.4318000000000008</v>
      </c>
      <c r="K234" s="184">
        <v>8.7722999999999995</v>
      </c>
      <c r="L234" s="184">
        <v>4.4615</v>
      </c>
      <c r="M234" s="184">
        <v>10.393000000000001</v>
      </c>
      <c r="N234" s="184">
        <v>10.647399999999999</v>
      </c>
      <c r="O234" s="184">
        <v>11.2445</v>
      </c>
      <c r="P234" s="184">
        <v>9.3366000000000007</v>
      </c>
      <c r="Q234" s="184">
        <v>9.4824999999999999</v>
      </c>
      <c r="R234" s="184">
        <v>9.8468</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44376</v>
      </c>
      <c r="E235" s="184">
        <v>38.603099999999998</v>
      </c>
      <c r="F235" s="184">
        <v>-17.578199999999999</v>
      </c>
      <c r="G235" s="184">
        <v>-11.497199999999999</v>
      </c>
      <c r="H235" s="184">
        <v>6.9656000000000002</v>
      </c>
      <c r="I235" s="184">
        <v>-4.8064999999999998</v>
      </c>
      <c r="J235" s="184">
        <v>7.1866000000000003</v>
      </c>
      <c r="K235" s="184">
        <v>11.667199999999999</v>
      </c>
      <c r="L235" s="184">
        <v>8.8267000000000007</v>
      </c>
      <c r="M235" s="184">
        <v>14.496700000000001</v>
      </c>
      <c r="N235" s="184">
        <v>13.194000000000001</v>
      </c>
      <c r="O235" s="184">
        <v>9.4423999999999992</v>
      </c>
      <c r="P235" s="184">
        <v>9.6762999999999995</v>
      </c>
      <c r="Q235" s="184">
        <v>10.047700000000001</v>
      </c>
      <c r="R235" s="184">
        <v>9.6778999999999993</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44376</v>
      </c>
      <c r="E236" s="184">
        <v>33.726399999999998</v>
      </c>
      <c r="F236" s="184">
        <v>-19.469899999999999</v>
      </c>
      <c r="G236" s="184">
        <v>-13.454000000000001</v>
      </c>
      <c r="H236" s="184">
        <v>5.0140000000000002</v>
      </c>
      <c r="I236" s="184">
        <v>-6.7618999999999998</v>
      </c>
      <c r="J236" s="184">
        <v>5.3754999999999997</v>
      </c>
      <c r="K236" s="184">
        <v>9.9108000000000001</v>
      </c>
      <c r="L236" s="184">
        <v>7.1192000000000002</v>
      </c>
      <c r="M236" s="184">
        <v>12.765499999999999</v>
      </c>
      <c r="N236" s="184">
        <v>11.4458</v>
      </c>
      <c r="O236" s="184">
        <v>7.6669999999999998</v>
      </c>
      <c r="P236" s="184">
        <v>7.6266999999999996</v>
      </c>
      <c r="Q236" s="184">
        <v>7.516</v>
      </c>
      <c r="R236" s="184">
        <v>7.9886999999999997</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44376</v>
      </c>
      <c r="E237" s="184">
        <v>23.039100000000001</v>
      </c>
      <c r="F237" s="184">
        <v>-28.8108</v>
      </c>
      <c r="G237" s="184">
        <v>-7.5190000000000001</v>
      </c>
      <c r="H237" s="184">
        <v>24.5809</v>
      </c>
      <c r="I237" s="184">
        <v>9.8824000000000005</v>
      </c>
      <c r="J237" s="184">
        <v>13.196300000000001</v>
      </c>
      <c r="K237" s="184">
        <v>16.380700000000001</v>
      </c>
      <c r="L237" s="184">
        <v>8.5920000000000005</v>
      </c>
      <c r="M237" s="184">
        <v>12.0212</v>
      </c>
      <c r="N237" s="184">
        <v>16.1309</v>
      </c>
      <c r="O237" s="184">
        <v>2.8357999999999999</v>
      </c>
      <c r="P237" s="184">
        <v>5.1893000000000002</v>
      </c>
      <c r="Q237" s="184">
        <v>6.9486999999999997</v>
      </c>
      <c r="R237" s="184">
        <v>9.7697000000000003</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44376</v>
      </c>
      <c r="E238" s="184">
        <v>22.096599999999999</v>
      </c>
      <c r="F238" s="184">
        <v>-29.214099999999998</v>
      </c>
      <c r="G238" s="184">
        <v>-7.8395000000000001</v>
      </c>
      <c r="H238" s="184">
        <v>24.228899999999999</v>
      </c>
      <c r="I238" s="184">
        <v>9.5208999999999993</v>
      </c>
      <c r="J238" s="184">
        <v>12.8309</v>
      </c>
      <c r="K238" s="184">
        <v>15.868</v>
      </c>
      <c r="L238" s="184">
        <v>7.9790999999999999</v>
      </c>
      <c r="M238" s="184">
        <v>11.3583</v>
      </c>
      <c r="N238" s="184">
        <v>15.4261</v>
      </c>
      <c r="O238" s="184">
        <v>2.2281</v>
      </c>
      <c r="P238" s="184">
        <v>4.5560999999999998</v>
      </c>
      <c r="Q238" s="184">
        <v>6.6635</v>
      </c>
      <c r="R238" s="184">
        <v>9.1097999999999999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44376</v>
      </c>
      <c r="E239" s="184">
        <v>79.015199999999993</v>
      </c>
      <c r="F239" s="184">
        <v>-10.5753</v>
      </c>
      <c r="G239" s="184">
        <v>-3.7631999999999999</v>
      </c>
      <c r="H239" s="184">
        <v>13.9945</v>
      </c>
      <c r="I239" s="184">
        <v>1.1554</v>
      </c>
      <c r="J239" s="184">
        <v>15.110900000000001</v>
      </c>
      <c r="K239" s="184">
        <v>16.5608</v>
      </c>
      <c r="L239" s="184">
        <v>12.383900000000001</v>
      </c>
      <c r="M239" s="184">
        <v>17.499600000000001</v>
      </c>
      <c r="N239" s="184">
        <v>17.521100000000001</v>
      </c>
      <c r="O239" s="184">
        <v>12.2332</v>
      </c>
      <c r="P239" s="184">
        <v>10.4061</v>
      </c>
      <c r="Q239" s="184">
        <v>10.415100000000001</v>
      </c>
      <c r="R239" s="184">
        <v>13.3065</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44376</v>
      </c>
      <c r="E240" s="184">
        <v>83.347098566688501</v>
      </c>
      <c r="F240" s="184">
        <v>-11.912599999999999</v>
      </c>
      <c r="G240" s="184">
        <v>-5.0339</v>
      </c>
      <c r="H240" s="184">
        <v>12.6975</v>
      </c>
      <c r="I240" s="184">
        <v>-0.13700000000000001</v>
      </c>
      <c r="J240" s="184">
        <v>13.8062</v>
      </c>
      <c r="K240" s="184">
        <v>15.231299999999999</v>
      </c>
      <c r="L240" s="184">
        <v>11.0136</v>
      </c>
      <c r="M240" s="184">
        <v>16.071400000000001</v>
      </c>
      <c r="N240" s="184">
        <v>16.082799999999999</v>
      </c>
      <c r="O240" s="184">
        <v>11.0344</v>
      </c>
      <c r="P240" s="184">
        <v>9.2071000000000005</v>
      </c>
      <c r="Q240" s="184">
        <v>8.5669000000000004</v>
      </c>
      <c r="R240" s="184">
        <v>12.0358</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44376</v>
      </c>
      <c r="E241" s="184">
        <v>46.7256</v>
      </c>
      <c r="F241" s="184">
        <v>7.8914</v>
      </c>
      <c r="G241" s="184">
        <v>5.4518000000000004</v>
      </c>
      <c r="H241" s="184">
        <v>29.616900000000001</v>
      </c>
      <c r="I241" s="184">
        <v>6.7858000000000001</v>
      </c>
      <c r="J241" s="184">
        <v>17.815799999999999</v>
      </c>
      <c r="K241" s="184">
        <v>17.595800000000001</v>
      </c>
      <c r="L241" s="184">
        <v>13.613200000000001</v>
      </c>
      <c r="M241" s="184">
        <v>18.2807</v>
      </c>
      <c r="N241" s="184">
        <v>17.527699999999999</v>
      </c>
      <c r="O241" s="184">
        <v>7.8167</v>
      </c>
      <c r="P241" s="184">
        <v>8.3633000000000006</v>
      </c>
      <c r="Q241" s="184">
        <v>8.8522999999999996</v>
      </c>
      <c r="R241" s="184">
        <v>10.830399999999999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44376</v>
      </c>
      <c r="E242" s="184">
        <v>42.777099999999997</v>
      </c>
      <c r="F242" s="184">
        <v>6.3151999999999999</v>
      </c>
      <c r="G242" s="184">
        <v>3.8199000000000001</v>
      </c>
      <c r="H242" s="184">
        <v>27.990100000000002</v>
      </c>
      <c r="I242" s="184">
        <v>5.1540999999999997</v>
      </c>
      <c r="J242" s="184">
        <v>16.152200000000001</v>
      </c>
      <c r="K242" s="184">
        <v>15.8521</v>
      </c>
      <c r="L242" s="184">
        <v>11.807</v>
      </c>
      <c r="M242" s="184">
        <v>16.356100000000001</v>
      </c>
      <c r="N242" s="184">
        <v>15.563800000000001</v>
      </c>
      <c r="O242" s="184">
        <v>6.0335999999999999</v>
      </c>
      <c r="P242" s="184">
        <v>6.9454000000000002</v>
      </c>
      <c r="Q242" s="184">
        <v>8.8926999999999996</v>
      </c>
      <c r="R242" s="184">
        <v>9.0276999999999994</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44376</v>
      </c>
      <c r="E243" s="184">
        <v>66.0154</v>
      </c>
      <c r="F243" s="184">
        <v>16.0412</v>
      </c>
      <c r="G243" s="184">
        <v>2.3228</v>
      </c>
      <c r="H243" s="184">
        <v>14.3596</v>
      </c>
      <c r="I243" s="184">
        <v>-6.9715999999999996</v>
      </c>
      <c r="J243" s="184">
        <v>7.5412999999999997</v>
      </c>
      <c r="K243" s="184">
        <v>12.1517</v>
      </c>
      <c r="L243" s="184">
        <v>10.3794</v>
      </c>
      <c r="M243" s="184">
        <v>16.032599999999999</v>
      </c>
      <c r="N243" s="184">
        <v>14.4049</v>
      </c>
      <c r="O243" s="184">
        <v>7.7984999999999998</v>
      </c>
      <c r="P243" s="184">
        <v>7.1444999999999999</v>
      </c>
      <c r="Q243" s="184">
        <v>9.5150000000000006</v>
      </c>
      <c r="R243" s="184">
        <v>8.1702999999999992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44376</v>
      </c>
      <c r="E244" s="184">
        <v>70.355400000000003</v>
      </c>
      <c r="F244" s="184">
        <v>16.816700000000001</v>
      </c>
      <c r="G244" s="184">
        <v>3.0230000000000001</v>
      </c>
      <c r="H244" s="184">
        <v>15.043900000000001</v>
      </c>
      <c r="I244" s="184">
        <v>-6.2918000000000003</v>
      </c>
      <c r="J244" s="184">
        <v>8.2217000000000002</v>
      </c>
      <c r="K244" s="184">
        <v>12.8483</v>
      </c>
      <c r="L244" s="184">
        <v>11.1114</v>
      </c>
      <c r="M244" s="184">
        <v>16.8505</v>
      </c>
      <c r="N244" s="184">
        <v>15.275499999999999</v>
      </c>
      <c r="O244" s="184">
        <v>8.6104000000000003</v>
      </c>
      <c r="P244" s="184">
        <v>7.9470999999999998</v>
      </c>
      <c r="Q244" s="184">
        <v>9.5325000000000006</v>
      </c>
      <c r="R244" s="184">
        <v>9.0238999999999994</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44376</v>
      </c>
      <c r="E247" s="184">
        <v>56.680199999999999</v>
      </c>
      <c r="F247" s="184">
        <v>-42.773400000000002</v>
      </c>
      <c r="G247" s="184">
        <v>24.099399999999999</v>
      </c>
      <c r="H247" s="184">
        <v>24.214600000000001</v>
      </c>
      <c r="I247" s="184">
        <v>-2.9588999999999999</v>
      </c>
      <c r="J247" s="184">
        <v>16.072900000000001</v>
      </c>
      <c r="K247" s="184">
        <v>21.667999999999999</v>
      </c>
      <c r="L247" s="184">
        <v>16.761800000000001</v>
      </c>
      <c r="M247" s="184">
        <v>24.5548</v>
      </c>
      <c r="N247" s="184">
        <v>22.3233</v>
      </c>
      <c r="O247" s="184">
        <v>10.0052</v>
      </c>
      <c r="P247" s="184">
        <v>8.8287999999999993</v>
      </c>
      <c r="Q247" s="184">
        <v>10.4086</v>
      </c>
      <c r="R247" s="184">
        <v>10.2744</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44376</v>
      </c>
      <c r="E248" s="184">
        <v>59.084299999999999</v>
      </c>
      <c r="F248" s="184">
        <v>-42.329300000000003</v>
      </c>
      <c r="G248" s="184">
        <v>24.5136</v>
      </c>
      <c r="H248" s="184">
        <v>24.623200000000001</v>
      </c>
      <c r="I248" s="184">
        <v>-2.5524</v>
      </c>
      <c r="J248" s="184">
        <v>16.4938</v>
      </c>
      <c r="K248" s="184">
        <v>22.0701</v>
      </c>
      <c r="L248" s="184">
        <v>17.1982</v>
      </c>
      <c r="M248" s="184">
        <v>25.035499999999999</v>
      </c>
      <c r="N248" s="184">
        <v>22.822600000000001</v>
      </c>
      <c r="O248" s="184">
        <v>10.491899999999999</v>
      </c>
      <c r="P248" s="184">
        <v>9.3912999999999993</v>
      </c>
      <c r="Q248" s="184">
        <v>9.9099000000000004</v>
      </c>
      <c r="R248" s="184">
        <v>10.728</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44376</v>
      </c>
      <c r="E249" s="184">
        <v>44.055900000000001</v>
      </c>
      <c r="F249" s="184">
        <v>-18.714300000000001</v>
      </c>
      <c r="G249" s="184">
        <v>-11.5015</v>
      </c>
      <c r="H249" s="184">
        <v>8.69</v>
      </c>
      <c r="I249" s="184">
        <v>-6.6581999999999999</v>
      </c>
      <c r="J249" s="184">
        <v>8.2720000000000002</v>
      </c>
      <c r="K249" s="184">
        <v>12.631500000000001</v>
      </c>
      <c r="L249" s="184">
        <v>6.4612999999999996</v>
      </c>
      <c r="M249" s="184">
        <v>14.542999999999999</v>
      </c>
      <c r="N249" s="184">
        <v>13.1568</v>
      </c>
      <c r="O249" s="184">
        <v>8.4928000000000008</v>
      </c>
      <c r="P249" s="184">
        <v>7.4367999999999999</v>
      </c>
      <c r="Q249" s="184">
        <v>8.9193999999999996</v>
      </c>
      <c r="R249" s="184">
        <v>8.6341999999999999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44376</v>
      </c>
      <c r="E250" s="184">
        <v>47.269300000000001</v>
      </c>
      <c r="F250" s="184">
        <v>-17.1342</v>
      </c>
      <c r="G250" s="184">
        <v>-9.9308999999999994</v>
      </c>
      <c r="H250" s="184">
        <v>10.2569</v>
      </c>
      <c r="I250" s="184">
        <v>-5.0918999999999999</v>
      </c>
      <c r="J250" s="184">
        <v>9.8573000000000004</v>
      </c>
      <c r="K250" s="184">
        <v>14.275600000000001</v>
      </c>
      <c r="L250" s="184">
        <v>8.1292000000000009</v>
      </c>
      <c r="M250" s="184">
        <v>16.361599999999999</v>
      </c>
      <c r="N250" s="184">
        <v>15.067299999999999</v>
      </c>
      <c r="O250" s="184">
        <v>9.9887999999999995</v>
      </c>
      <c r="P250" s="184">
        <v>8.5528999999999993</v>
      </c>
      <c r="Q250" s="184">
        <v>9.0249000000000006</v>
      </c>
      <c r="R250" s="184">
        <v>10.5344</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44376</v>
      </c>
      <c r="E253" s="184">
        <v>52.356900000000003</v>
      </c>
      <c r="F253" s="184">
        <v>-30.648299999999999</v>
      </c>
      <c r="G253" s="184">
        <v>-13.7477</v>
      </c>
      <c r="H253" s="184">
        <v>-4.3087</v>
      </c>
      <c r="I253" s="184">
        <v>-7.3193000000000001</v>
      </c>
      <c r="J253" s="184">
        <v>6.2385000000000002</v>
      </c>
      <c r="K253" s="184">
        <v>10.7</v>
      </c>
      <c r="L253" s="184">
        <v>8.4174000000000007</v>
      </c>
      <c r="M253" s="184">
        <v>13.4534</v>
      </c>
      <c r="N253" s="184">
        <v>14.865600000000001</v>
      </c>
      <c r="O253" s="184">
        <v>9.4788999999999994</v>
      </c>
      <c r="P253" s="184">
        <v>9.6904000000000003</v>
      </c>
      <c r="Q253" s="184">
        <v>10.0664</v>
      </c>
      <c r="R253" s="184">
        <v>10.0063</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44376</v>
      </c>
      <c r="E254" s="184">
        <v>55.820599999999999</v>
      </c>
      <c r="F254" s="184">
        <v>-29.661999999999999</v>
      </c>
      <c r="G254" s="184">
        <v>-12.7492</v>
      </c>
      <c r="H254" s="184">
        <v>-3.3233000000000001</v>
      </c>
      <c r="I254" s="184">
        <v>-6.3365</v>
      </c>
      <c r="J254" s="184">
        <v>7.2073</v>
      </c>
      <c r="K254" s="184">
        <v>11.6524</v>
      </c>
      <c r="L254" s="184">
        <v>9.3770000000000007</v>
      </c>
      <c r="M254" s="184">
        <v>14.441599999999999</v>
      </c>
      <c r="N254" s="184">
        <v>15.8673</v>
      </c>
      <c r="O254" s="184">
        <v>10.260300000000001</v>
      </c>
      <c r="P254" s="184">
        <v>10.532999999999999</v>
      </c>
      <c r="Q254" s="184">
        <v>10.9946</v>
      </c>
      <c r="R254" s="184">
        <v>10.826499999999999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44376</v>
      </c>
      <c r="E255" s="184">
        <v>27.098299999999998</v>
      </c>
      <c r="F255" s="184">
        <v>-7.4066999999999998</v>
      </c>
      <c r="G255" s="184">
        <v>-7.9401000000000002</v>
      </c>
      <c r="H255" s="184">
        <v>-0.51949999999999996</v>
      </c>
      <c r="I255" s="184">
        <v>-5.0509000000000004</v>
      </c>
      <c r="J255" s="184">
        <v>6.5149999999999997</v>
      </c>
      <c r="K255" s="184">
        <v>9.8864999999999998</v>
      </c>
      <c r="L255" s="184">
        <v>6.7179000000000002</v>
      </c>
      <c r="M255" s="184">
        <v>12.053599999999999</v>
      </c>
      <c r="N255" s="184">
        <v>12.5349</v>
      </c>
      <c r="O255" s="184">
        <v>8.4465000000000003</v>
      </c>
      <c r="P255" s="184">
        <v>8.2359000000000009</v>
      </c>
      <c r="Q255" s="184">
        <v>9.1180000000000003</v>
      </c>
      <c r="R255" s="184">
        <v>8.43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44376</v>
      </c>
      <c r="E256" s="184">
        <v>25.1492</v>
      </c>
      <c r="F256" s="184">
        <v>-8.2707999999999995</v>
      </c>
      <c r="G256" s="184">
        <v>-8.8808000000000007</v>
      </c>
      <c r="H256" s="184">
        <v>-1.4509000000000001</v>
      </c>
      <c r="I256" s="184">
        <v>-5.9885000000000002</v>
      </c>
      <c r="J256" s="184">
        <v>5.5876999999999999</v>
      </c>
      <c r="K256" s="184">
        <v>8.9483999999999995</v>
      </c>
      <c r="L256" s="184">
        <v>5.7679999999999998</v>
      </c>
      <c r="M256" s="184">
        <v>11.047800000000001</v>
      </c>
      <c r="N256" s="184">
        <v>11.497199999999999</v>
      </c>
      <c r="O256" s="184">
        <v>7.5057</v>
      </c>
      <c r="P256" s="184">
        <v>7.2872000000000003</v>
      </c>
      <c r="Q256" s="184">
        <v>8.4663000000000004</v>
      </c>
      <c r="R256" s="184">
        <v>7.4417</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44376</v>
      </c>
      <c r="E257" s="184">
        <v>16.981300000000001</v>
      </c>
      <c r="F257" s="184">
        <v>-27.491900000000001</v>
      </c>
      <c r="G257" s="184">
        <v>-9.7157999999999998</v>
      </c>
      <c r="H257" s="184">
        <v>2.4575999999999998</v>
      </c>
      <c r="I257" s="184">
        <v>-13.3194</v>
      </c>
      <c r="J257" s="184">
        <v>6.5324999999999998</v>
      </c>
      <c r="K257" s="184">
        <v>6.4226000000000001</v>
      </c>
      <c r="L257" s="184">
        <v>10.026999999999999</v>
      </c>
      <c r="M257" s="184">
        <v>18.686</v>
      </c>
      <c r="N257" s="184">
        <v>14.633900000000001</v>
      </c>
      <c r="O257" s="184">
        <v>8.4260000000000002</v>
      </c>
      <c r="P257" s="184">
        <v>10.185700000000001</v>
      </c>
      <c r="Q257" s="184">
        <v>9.9581999999999997</v>
      </c>
      <c r="R257" s="184">
        <v>8.1266999999999996</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44376</v>
      </c>
      <c r="E258" s="184">
        <v>15.6038</v>
      </c>
      <c r="F258" s="184">
        <v>-29.4498</v>
      </c>
      <c r="G258" s="184">
        <v>-11.4476</v>
      </c>
      <c r="H258" s="184">
        <v>0.70179999999999998</v>
      </c>
      <c r="I258" s="184">
        <v>-15.0669</v>
      </c>
      <c r="J258" s="184">
        <v>4.7713000000000001</v>
      </c>
      <c r="K258" s="184">
        <v>4.6501999999999999</v>
      </c>
      <c r="L258" s="184">
        <v>7.9170999999999996</v>
      </c>
      <c r="M258" s="184">
        <v>16.500699999999998</v>
      </c>
      <c r="N258" s="184">
        <v>12.4931</v>
      </c>
      <c r="O258" s="184">
        <v>6.7611999999999997</v>
      </c>
      <c r="P258" s="184">
        <v>8.4990000000000006</v>
      </c>
      <c r="Q258" s="184">
        <v>8.3031000000000006</v>
      </c>
      <c r="R258" s="184">
        <v>6.2694000000000001</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44376</v>
      </c>
      <c r="E259" s="184">
        <v>40.243600000000001</v>
      </c>
      <c r="F259" s="184">
        <v>42.223199999999999</v>
      </c>
      <c r="G259" s="184">
        <v>6.8074000000000003</v>
      </c>
      <c r="H259" s="184">
        <v>3.6823000000000001</v>
      </c>
      <c r="I259" s="184">
        <v>-8.4334000000000007</v>
      </c>
      <c r="J259" s="184">
        <v>7.9629000000000003</v>
      </c>
      <c r="K259" s="184">
        <v>18.0962</v>
      </c>
      <c r="L259" s="184">
        <v>13.468500000000001</v>
      </c>
      <c r="M259" s="184">
        <v>20.169</v>
      </c>
      <c r="N259" s="184">
        <v>20.365100000000002</v>
      </c>
      <c r="O259" s="184">
        <v>11.2805</v>
      </c>
      <c r="P259" s="184">
        <v>9.68</v>
      </c>
      <c r="Q259" s="184">
        <v>8.2392000000000003</v>
      </c>
      <c r="R259" s="184">
        <v>13.073700000000001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44376</v>
      </c>
      <c r="E260" s="184">
        <v>44.0715</v>
      </c>
      <c r="F260" s="184">
        <v>43.532299999999999</v>
      </c>
      <c r="G260" s="184">
        <v>8.1235999999999997</v>
      </c>
      <c r="H260" s="184">
        <v>4.9976000000000003</v>
      </c>
      <c r="I260" s="184">
        <v>-7.109</v>
      </c>
      <c r="J260" s="184">
        <v>9.3071999999999999</v>
      </c>
      <c r="K260" s="184">
        <v>19.422599999999999</v>
      </c>
      <c r="L260" s="184">
        <v>14.7563</v>
      </c>
      <c r="M260" s="184">
        <v>21.557700000000001</v>
      </c>
      <c r="N260" s="184">
        <v>21.810099999999998</v>
      </c>
      <c r="O260" s="184">
        <v>12.5869</v>
      </c>
      <c r="P260" s="184">
        <v>11.033099999999999</v>
      </c>
      <c r="Q260" s="184">
        <v>10.9659</v>
      </c>
      <c r="R260" s="184">
        <v>14.3908</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44376</v>
      </c>
      <c r="E261" s="184">
        <v>43.672699999999999</v>
      </c>
      <c r="F261" s="184">
        <v>-21.049099999999999</v>
      </c>
      <c r="G261" s="184">
        <v>-2.444</v>
      </c>
      <c r="H261" s="184">
        <v>2.6638999999999999</v>
      </c>
      <c r="I261" s="184">
        <v>-4.0709999999999997</v>
      </c>
      <c r="J261" s="184">
        <v>6.5167999999999999</v>
      </c>
      <c r="K261" s="184">
        <v>12.0083</v>
      </c>
      <c r="L261" s="184">
        <v>8.3871000000000002</v>
      </c>
      <c r="M261" s="184">
        <v>13.1113</v>
      </c>
      <c r="N261" s="184">
        <v>12.2539</v>
      </c>
      <c r="O261" s="184">
        <v>8.7288999999999994</v>
      </c>
      <c r="P261" s="184">
        <v>8.1044999999999998</v>
      </c>
      <c r="Q261" s="184">
        <v>8.1637000000000004</v>
      </c>
      <c r="R261" s="184">
        <v>8.3864000000000001</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44376</v>
      </c>
      <c r="E262" s="184">
        <v>41.275399999999998</v>
      </c>
      <c r="F262" s="184">
        <v>-21.7409</v>
      </c>
      <c r="G262" s="184">
        <v>-3.0497999999999998</v>
      </c>
      <c r="H262" s="184">
        <v>2.0472999999999999</v>
      </c>
      <c r="I262" s="184">
        <v>-4.6783999999999999</v>
      </c>
      <c r="J262" s="184">
        <v>5.9278000000000004</v>
      </c>
      <c r="K262" s="184">
        <v>11.3941</v>
      </c>
      <c r="L262" s="184">
        <v>7.7731000000000003</v>
      </c>
      <c r="M262" s="184">
        <v>12.4902</v>
      </c>
      <c r="N262" s="184">
        <v>11.6272</v>
      </c>
      <c r="O262" s="184">
        <v>8.0754000000000001</v>
      </c>
      <c r="P262" s="184">
        <v>7.4024999999999999</v>
      </c>
      <c r="Q262" s="184">
        <v>5.9898999999999996</v>
      </c>
      <c r="R262" s="184">
        <v>7.7918000000000003</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44376</v>
      </c>
      <c r="E263" s="184">
        <v>64.591099999999997</v>
      </c>
      <c r="F263" s="184">
        <v>-26.370799999999999</v>
      </c>
      <c r="G263" s="184">
        <v>-18.1035</v>
      </c>
      <c r="H263" s="184">
        <v>6.4985999999999997</v>
      </c>
      <c r="I263" s="184">
        <v>0.85599999999999998</v>
      </c>
      <c r="J263" s="184">
        <v>9.9792000000000005</v>
      </c>
      <c r="K263" s="184">
        <v>8.9918999999999993</v>
      </c>
      <c r="L263" s="184">
        <v>5.0130999999999997</v>
      </c>
      <c r="M263" s="184">
        <v>10.9443</v>
      </c>
      <c r="N263" s="184">
        <v>9.8008000000000006</v>
      </c>
      <c r="O263" s="184">
        <v>7.9199000000000002</v>
      </c>
      <c r="P263" s="184">
        <v>6.8601999999999999</v>
      </c>
      <c r="Q263" s="184">
        <v>8.3505000000000003</v>
      </c>
      <c r="R263" s="184">
        <v>8.1585999999999999</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44376</v>
      </c>
      <c r="E264" s="184">
        <v>68.954700000000003</v>
      </c>
      <c r="F264" s="184">
        <v>-25.601700000000001</v>
      </c>
      <c r="G264" s="184">
        <v>-17.3292</v>
      </c>
      <c r="H264" s="184">
        <v>7.2770999999999999</v>
      </c>
      <c r="I264" s="184">
        <v>1.6382000000000001</v>
      </c>
      <c r="J264" s="184">
        <v>10.7684</v>
      </c>
      <c r="K264" s="184">
        <v>9.7931000000000008</v>
      </c>
      <c r="L264" s="184">
        <v>5.8102999999999998</v>
      </c>
      <c r="M264" s="184">
        <v>11.8101</v>
      </c>
      <c r="N264" s="184">
        <v>10.7432</v>
      </c>
      <c r="O264" s="184">
        <v>8.8775999999999993</v>
      </c>
      <c r="P264" s="184">
        <v>7.7904</v>
      </c>
      <c r="Q264" s="184">
        <v>8.2022999999999993</v>
      </c>
      <c r="R264" s="184">
        <v>9.0932999999999993</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44376</v>
      </c>
      <c r="E265" s="184">
        <v>24.3626</v>
      </c>
      <c r="F265" s="184">
        <v>-39.808599999999998</v>
      </c>
      <c r="G265" s="184">
        <v>-12.081899999999999</v>
      </c>
      <c r="H265" s="184">
        <v>-3.2298</v>
      </c>
      <c r="I265" s="184">
        <v>-6.4264000000000001</v>
      </c>
      <c r="J265" s="184">
        <v>5.2632000000000003</v>
      </c>
      <c r="K265" s="184">
        <v>6.7774000000000001</v>
      </c>
      <c r="L265" s="184">
        <v>6.9904999999999999</v>
      </c>
      <c r="M265" s="184">
        <v>11.500999999999999</v>
      </c>
      <c r="N265" s="184">
        <v>11.1554</v>
      </c>
      <c r="O265" s="184">
        <v>7.4993999999999996</v>
      </c>
      <c r="P265" s="184">
        <v>7.6519000000000004</v>
      </c>
      <c r="Q265" s="184">
        <v>8.7637</v>
      </c>
      <c r="R265" s="184">
        <v>7.2263000000000002</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44376</v>
      </c>
      <c r="E266" s="184">
        <v>21.4209</v>
      </c>
      <c r="F266" s="184">
        <v>-41.868899999999996</v>
      </c>
      <c r="G266" s="184">
        <v>-14.120799999999999</v>
      </c>
      <c r="H266" s="184">
        <v>-5.2526000000000002</v>
      </c>
      <c r="I266" s="184">
        <v>-8.4314999999999998</v>
      </c>
      <c r="J266" s="184">
        <v>3.3752</v>
      </c>
      <c r="K266" s="184">
        <v>4.8788999999999998</v>
      </c>
      <c r="L266" s="184">
        <v>5.15</v>
      </c>
      <c r="M266" s="184">
        <v>9.4794</v>
      </c>
      <c r="N266" s="184">
        <v>9.1294000000000004</v>
      </c>
      <c r="O266" s="184">
        <v>5.7720000000000002</v>
      </c>
      <c r="P266" s="184">
        <v>5.9016000000000002</v>
      </c>
      <c r="Q266" s="184">
        <v>7.2210000000000001</v>
      </c>
      <c r="R266" s="184">
        <v>5.6505000000000001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44376</v>
      </c>
      <c r="E267" s="184">
        <v>42.033099999999997</v>
      </c>
      <c r="F267" s="184">
        <v>-38.2547</v>
      </c>
      <c r="G267" s="184">
        <v>-4.4916</v>
      </c>
      <c r="H267" s="184">
        <v>2.5939999999999999</v>
      </c>
      <c r="I267" s="184">
        <v>-3.1223999999999998</v>
      </c>
      <c r="J267" s="184">
        <v>6.2675000000000001</v>
      </c>
      <c r="K267" s="184">
        <v>11.843999999999999</v>
      </c>
      <c r="L267" s="184">
        <v>10.0518</v>
      </c>
      <c r="M267" s="184">
        <v>13.879799999999999</v>
      </c>
      <c r="N267" s="184">
        <v>12.744300000000001</v>
      </c>
      <c r="O267" s="184">
        <v>0.82579999999999998</v>
      </c>
      <c r="P267" s="184">
        <v>3.4878999999999998</v>
      </c>
      <c r="Q267" s="184">
        <v>8.5642999999999994</v>
      </c>
      <c r="R267" s="184">
        <v>-1.0751999999999999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44376</v>
      </c>
      <c r="E268" s="184">
        <v>45.0505</v>
      </c>
      <c r="F268" s="184">
        <v>-37.6355</v>
      </c>
      <c r="G268" s="184">
        <v>-3.8671000000000002</v>
      </c>
      <c r="H268" s="184">
        <v>3.2195999999999998</v>
      </c>
      <c r="I268" s="184">
        <v>-2.5034000000000001</v>
      </c>
      <c r="J268" s="184">
        <v>6.8926999999999996</v>
      </c>
      <c r="K268" s="184">
        <v>12.488200000000001</v>
      </c>
      <c r="L268" s="184">
        <v>10.709099999999999</v>
      </c>
      <c r="M268" s="184">
        <v>14.571199999999999</v>
      </c>
      <c r="N268" s="184">
        <v>13.447900000000001</v>
      </c>
      <c r="O268" s="184">
        <v>1.5760000000000001</v>
      </c>
      <c r="P268" s="184">
        <v>4.3105000000000002</v>
      </c>
      <c r="Q268" s="184">
        <v>6.9703999999999997</v>
      </c>
      <c r="R268" s="184">
        <v>-0.42420000000000002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44376</v>
      </c>
      <c r="E271" s="184">
        <v>53.305900000000001</v>
      </c>
      <c r="F271" s="184">
        <v>-44.999499999999998</v>
      </c>
      <c r="G271" s="184">
        <v>-17.8535</v>
      </c>
      <c r="H271" s="184">
        <v>7.8372000000000002</v>
      </c>
      <c r="I271" s="184">
        <v>-1.5153000000000001</v>
      </c>
      <c r="J271" s="184">
        <v>9.7196999999999996</v>
      </c>
      <c r="K271" s="184">
        <v>16.847100000000001</v>
      </c>
      <c r="L271" s="184">
        <v>13.3592</v>
      </c>
      <c r="M271" s="184">
        <v>22.348700000000001</v>
      </c>
      <c r="N271" s="184">
        <v>21.026</v>
      </c>
      <c r="O271" s="184">
        <v>10.4696</v>
      </c>
      <c r="P271" s="184">
        <v>9.4080999999999992</v>
      </c>
      <c r="Q271" s="184">
        <v>9.9481999999999999</v>
      </c>
      <c r="R271" s="184">
        <v>12.4238</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44376</v>
      </c>
      <c r="E272" s="184">
        <v>49.8262</v>
      </c>
      <c r="F272" s="184">
        <v>-45.580599999999997</v>
      </c>
      <c r="G272" s="184">
        <v>-18.404699999999998</v>
      </c>
      <c r="H272" s="184">
        <v>7.2728000000000002</v>
      </c>
      <c r="I272" s="184">
        <v>-2.0651999999999999</v>
      </c>
      <c r="J272" s="184">
        <v>9.1610999999999994</v>
      </c>
      <c r="K272" s="184">
        <v>16.2713</v>
      </c>
      <c r="L272" s="184">
        <v>12.7643</v>
      </c>
      <c r="M272" s="184">
        <v>21.672000000000001</v>
      </c>
      <c r="N272" s="184">
        <v>20.313300000000002</v>
      </c>
      <c r="O272" s="184">
        <v>9.7623999999999995</v>
      </c>
      <c r="P272" s="184">
        <v>8.5545000000000009</v>
      </c>
      <c r="Q272" s="184">
        <v>8.24</v>
      </c>
      <c r="R272" s="184">
        <v>11.754</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44376</v>
      </c>
      <c r="E273" s="184">
        <v>21.638300000000001</v>
      </c>
      <c r="F273" s="184">
        <v>-33.705300000000001</v>
      </c>
      <c r="G273" s="184">
        <v>-7.7527999999999997</v>
      </c>
      <c r="H273" s="184">
        <v>12.464</v>
      </c>
      <c r="I273" s="184">
        <v>1.5672999999999999</v>
      </c>
      <c r="J273" s="184">
        <v>8.6575000000000006</v>
      </c>
      <c r="K273" s="184">
        <v>12.082000000000001</v>
      </c>
      <c r="L273" s="184">
        <v>9.0167000000000002</v>
      </c>
      <c r="M273" s="184">
        <v>13.474600000000001</v>
      </c>
      <c r="N273" s="184">
        <v>12.0807</v>
      </c>
      <c r="O273" s="184">
        <v>4.8621999999999996</v>
      </c>
      <c r="P273" s="184">
        <v>5.8425000000000002</v>
      </c>
      <c r="Q273" s="184">
        <v>7.0579999999999998</v>
      </c>
      <c r="R273" s="184">
        <v>7.2667999999999999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44376</v>
      </c>
      <c r="E274" s="184">
        <v>22.9709</v>
      </c>
      <c r="F274" s="184">
        <v>-32.862000000000002</v>
      </c>
      <c r="G274" s="184">
        <v>-6.9067999999999996</v>
      </c>
      <c r="H274" s="184">
        <v>13.2903</v>
      </c>
      <c r="I274" s="184">
        <v>2.4083999999999999</v>
      </c>
      <c r="J274" s="184">
        <v>9.5081000000000007</v>
      </c>
      <c r="K274" s="184">
        <v>12.966100000000001</v>
      </c>
      <c r="L274" s="184">
        <v>9.6876999999999995</v>
      </c>
      <c r="M274" s="184">
        <v>14.2067</v>
      </c>
      <c r="N274" s="184">
        <v>12.8741</v>
      </c>
      <c r="O274" s="184">
        <v>5.8193000000000001</v>
      </c>
      <c r="P274" s="184">
        <v>6.8848000000000003</v>
      </c>
      <c r="Q274" s="184">
        <v>7.9744999999999999</v>
      </c>
      <c r="R274" s="184">
        <v>8.1258999999999997</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44376</v>
      </c>
      <c r="E275" s="184">
        <v>0.97419999999999995</v>
      </c>
      <c r="F275" s="184">
        <v>11.243499999999999</v>
      </c>
      <c r="G275" s="184">
        <v>10.315</v>
      </c>
      <c r="H275" s="184">
        <v>10.726800000000001</v>
      </c>
      <c r="I275" s="184">
        <v>11.018700000000001</v>
      </c>
      <c r="J275" s="184">
        <v>10.9937</v>
      </c>
      <c r="K275" s="184">
        <v>11.244199999999999</v>
      </c>
      <c r="L275" s="184">
        <v>-40.063800000000001</v>
      </c>
      <c r="M275" s="184">
        <v>-24.456800000000001</v>
      </c>
      <c r="N275" s="184">
        <v>-16.5138</v>
      </c>
      <c r="O275" s="184"/>
      <c r="P275" s="184"/>
      <c r="Q275" s="184">
        <v>-10.3323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44376</v>
      </c>
      <c r="E276" s="184">
        <v>0.92800000000000005</v>
      </c>
      <c r="F276" s="184">
        <v>11.8034</v>
      </c>
      <c r="G276" s="184">
        <v>11.8148</v>
      </c>
      <c r="H276" s="184">
        <v>11.262</v>
      </c>
      <c r="I276" s="184">
        <v>11.003</v>
      </c>
      <c r="J276" s="184">
        <v>11.0451</v>
      </c>
      <c r="K276" s="184">
        <v>11.294</v>
      </c>
      <c r="L276" s="184">
        <v>-40.441099999999999</v>
      </c>
      <c r="M276" s="184">
        <v>-24.7105</v>
      </c>
      <c r="N276" s="184">
        <v>-16.711500000000001</v>
      </c>
      <c r="O276" s="184"/>
      <c r="P276" s="184"/>
      <c r="Q276" s="184">
        <v>-10.485300000000001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44376</v>
      </c>
      <c r="E277" s="184">
        <v>50.450200000000002</v>
      </c>
      <c r="F277" s="184">
        <v>7.4534000000000002</v>
      </c>
      <c r="G277" s="184">
        <v>-1.5190999999999999</v>
      </c>
      <c r="H277" s="184">
        <v>5.7632000000000003</v>
      </c>
      <c r="I277" s="184">
        <v>-2.1118999999999999</v>
      </c>
      <c r="J277" s="184">
        <v>14.008900000000001</v>
      </c>
      <c r="K277" s="184">
        <v>14.261200000000001</v>
      </c>
      <c r="L277" s="184">
        <v>9.8397000000000006</v>
      </c>
      <c r="M277" s="184">
        <v>20.3413</v>
      </c>
      <c r="N277" s="184">
        <v>20.252099999999999</v>
      </c>
      <c r="O277" s="184">
        <v>7.0247000000000002</v>
      </c>
      <c r="P277" s="184">
        <v>8.1382999999999992</v>
      </c>
      <c r="Q277" s="184">
        <v>9.6120999999999999</v>
      </c>
      <c r="R277" s="184">
        <v>9.1658000000000008</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44376</v>
      </c>
      <c r="E278" s="184">
        <v>47.751100000000001</v>
      </c>
      <c r="F278" s="184">
        <v>6.8807</v>
      </c>
      <c r="G278" s="184">
        <v>-2.1015999999999999</v>
      </c>
      <c r="H278" s="184">
        <v>5.1700999999999997</v>
      </c>
      <c r="I278" s="184">
        <v>-2.7107000000000001</v>
      </c>
      <c r="J278" s="184">
        <v>13.4033</v>
      </c>
      <c r="K278" s="184">
        <v>13.6356</v>
      </c>
      <c r="L278" s="184">
        <v>9.1988000000000003</v>
      </c>
      <c r="M278" s="184">
        <v>19.630299999999998</v>
      </c>
      <c r="N278" s="184">
        <v>19.503499999999999</v>
      </c>
      <c r="O278" s="184">
        <v>6.3251999999999997</v>
      </c>
      <c r="P278" s="184">
        <v>7.4132999999999996</v>
      </c>
      <c r="Q278" s="184">
        <v>9.3183000000000007</v>
      </c>
      <c r="R278" s="184">
        <v>8.4601000000000006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-17.416346666666662</v>
      </c>
      <c r="G279" s="186">
        <v>-4.7246199999999998</v>
      </c>
      <c r="H279" s="186">
        <v>7.6856911111111144</v>
      </c>
      <c r="I279" s="186">
        <v>-2.730466666666667</v>
      </c>
      <c r="J279" s="186">
        <v>10.000539999999997</v>
      </c>
      <c r="K279" s="186">
        <v>12.900439999999998</v>
      </c>
      <c r="L279" s="186">
        <v>7.7492622222222201</v>
      </c>
      <c r="M279" s="186">
        <v>14.501835555555557</v>
      </c>
      <c r="N279" s="186">
        <v>14.33652</v>
      </c>
      <c r="O279" s="186">
        <v>8.0229302325581386</v>
      </c>
      <c r="P279" s="186">
        <v>8.0243534883720926</v>
      </c>
      <c r="Q279" s="186">
        <v>8.0076222222222206</v>
      </c>
      <c r="R279" s="186">
        <v>9.1300953488372105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-25.601700000000001</v>
      </c>
      <c r="G280" s="186">
        <v>-7.7527999999999997</v>
      </c>
      <c r="H280" s="186">
        <v>5.1700999999999997</v>
      </c>
      <c r="I280" s="186">
        <v>-3.1223999999999998</v>
      </c>
      <c r="J280" s="186">
        <v>9.3071999999999999</v>
      </c>
      <c r="K280" s="186">
        <v>12.631500000000001</v>
      </c>
      <c r="L280" s="186">
        <v>9.3770000000000007</v>
      </c>
      <c r="M280" s="186">
        <v>14.571199999999999</v>
      </c>
      <c r="N280" s="186">
        <v>14.865600000000001</v>
      </c>
      <c r="O280" s="186">
        <v>8.4260000000000002</v>
      </c>
      <c r="P280" s="186">
        <v>8.2359000000000009</v>
      </c>
      <c r="Q280" s="186">
        <v>8.8522999999999996</v>
      </c>
      <c r="R280" s="186">
        <v>9.1097999999999999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44376</v>
      </c>
      <c r="E283" s="184">
        <v>69.900000000000006</v>
      </c>
      <c r="F283" s="184">
        <v>-0.37059999999999998</v>
      </c>
      <c r="G283" s="184">
        <v>-0.19989999999999999</v>
      </c>
      <c r="H283" s="184">
        <v>1.2310000000000001</v>
      </c>
      <c r="I283" s="184">
        <v>2.86E-2</v>
      </c>
      <c r="J283" s="184">
        <v>3.4788999999999999</v>
      </c>
      <c r="K283" s="184">
        <v>12.001300000000001</v>
      </c>
      <c r="L283" s="184">
        <v>17.974699999999999</v>
      </c>
      <c r="M283" s="184">
        <v>42.682200000000002</v>
      </c>
      <c r="N283" s="184">
        <v>55.887599999999999</v>
      </c>
      <c r="O283" s="184">
        <v>14.960699999999999</v>
      </c>
      <c r="P283" s="184">
        <v>17.042899999999999</v>
      </c>
      <c r="Q283" s="184">
        <v>14.645200000000001</v>
      </c>
      <c r="R283" s="184">
        <v>20.301200000000001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44376</v>
      </c>
      <c r="E284" s="184">
        <v>78.11</v>
      </c>
      <c r="F284" s="184">
        <v>-0.35720000000000002</v>
      </c>
      <c r="G284" s="184">
        <v>-0.1789</v>
      </c>
      <c r="H284" s="184">
        <v>1.2575000000000001</v>
      </c>
      <c r="I284" s="184">
        <v>8.9700000000000002E-2</v>
      </c>
      <c r="J284" s="184">
        <v>3.6078999999999999</v>
      </c>
      <c r="K284" s="184">
        <v>12.388500000000001</v>
      </c>
      <c r="L284" s="184">
        <v>18.7624</v>
      </c>
      <c r="M284" s="184">
        <v>44.114400000000003</v>
      </c>
      <c r="N284" s="184">
        <v>57.925600000000003</v>
      </c>
      <c r="O284" s="184">
        <v>16.327300000000001</v>
      </c>
      <c r="P284" s="184">
        <v>18.665700000000001</v>
      </c>
      <c r="Q284" s="184">
        <v>19.268799999999999</v>
      </c>
      <c r="R284" s="184">
        <v>21.747800000000002</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44376</v>
      </c>
      <c r="E285" s="184">
        <v>75.75</v>
      </c>
      <c r="F285" s="184">
        <v>-0.42849999999999999</v>
      </c>
      <c r="G285" s="184">
        <v>-0.1726</v>
      </c>
      <c r="H285" s="184">
        <v>0.80649999999999999</v>
      </c>
      <c r="I285" s="184">
        <v>-3.3000000000000002E-2</v>
      </c>
      <c r="J285" s="184">
        <v>3.9622000000000002</v>
      </c>
      <c r="K285" s="184">
        <v>10.4308</v>
      </c>
      <c r="L285" s="184">
        <v>19.996200000000002</v>
      </c>
      <c r="M285" s="184">
        <v>44.892899999999997</v>
      </c>
      <c r="N285" s="184">
        <v>60.124299999999998</v>
      </c>
      <c r="O285" s="184">
        <v>14.9975</v>
      </c>
      <c r="P285" s="184">
        <v>16.653400000000001</v>
      </c>
      <c r="Q285" s="184">
        <v>13.5503</v>
      </c>
      <c r="R285" s="184">
        <v>19.266300000000001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44376</v>
      </c>
      <c r="E286" s="184">
        <v>84.572999999999993</v>
      </c>
      <c r="F286" s="184">
        <v>-0.42499999999999999</v>
      </c>
      <c r="G286" s="184">
        <v>-0.15820000000000001</v>
      </c>
      <c r="H286" s="184">
        <v>0.83340000000000003</v>
      </c>
      <c r="I286" s="184">
        <v>2.1299999999999999E-2</v>
      </c>
      <c r="J286" s="184">
        <v>4.0885999999999996</v>
      </c>
      <c r="K286" s="184">
        <v>10.8209</v>
      </c>
      <c r="L286" s="184">
        <v>20.803000000000001</v>
      </c>
      <c r="M286" s="184">
        <v>46.353000000000002</v>
      </c>
      <c r="N286" s="184">
        <v>62.290799999999997</v>
      </c>
      <c r="O286" s="184">
        <v>16.557600000000001</v>
      </c>
      <c r="P286" s="184">
        <v>18.335999999999999</v>
      </c>
      <c r="Q286" s="184">
        <v>16.305399999999999</v>
      </c>
      <c r="R286" s="184">
        <v>20.907299999999999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44376</v>
      </c>
      <c r="E287" s="184">
        <v>181.74289999999999</v>
      </c>
      <c r="F287" s="184">
        <v>-0.36809999999999998</v>
      </c>
      <c r="G287" s="184">
        <v>0.12239999999999999</v>
      </c>
      <c r="H287" s="184">
        <v>0.64459999999999995</v>
      </c>
      <c r="I287" s="184">
        <v>-1.0679000000000001</v>
      </c>
      <c r="J287" s="184">
        <v>2.4878</v>
      </c>
      <c r="K287" s="184">
        <v>14.684900000000001</v>
      </c>
      <c r="L287" s="184">
        <v>28.461400000000001</v>
      </c>
      <c r="M287" s="184">
        <v>65.170199999999994</v>
      </c>
      <c r="N287" s="184">
        <v>89.324600000000004</v>
      </c>
      <c r="O287" s="184">
        <v>17.443000000000001</v>
      </c>
      <c r="P287" s="184">
        <v>14.878</v>
      </c>
      <c r="Q287" s="184">
        <v>14.1387</v>
      </c>
      <c r="R287" s="184">
        <v>27.172799999999999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44376</v>
      </c>
      <c r="E288" s="184">
        <v>53.201490817483297</v>
      </c>
      <c r="F288" s="184">
        <v>-0.36809999999999998</v>
      </c>
      <c r="G288" s="184">
        <v>0.12239999999999999</v>
      </c>
      <c r="H288" s="184">
        <v>0.64439999999999997</v>
      </c>
      <c r="I288" s="184">
        <v>-1.0681</v>
      </c>
      <c r="J288" s="184">
        <v>2.4878999999999998</v>
      </c>
      <c r="K288" s="184">
        <v>14.6851</v>
      </c>
      <c r="L288" s="184">
        <v>28.4635</v>
      </c>
      <c r="M288" s="184">
        <v>65.183400000000006</v>
      </c>
      <c r="N288" s="184">
        <v>89.335400000000007</v>
      </c>
      <c r="O288" s="184">
        <v>17.445</v>
      </c>
      <c r="P288" s="184">
        <v>14.904500000000001</v>
      </c>
      <c r="Q288" s="184">
        <v>14.152200000000001</v>
      </c>
      <c r="R288" s="184">
        <v>27.173100000000002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44376</v>
      </c>
      <c r="E289" s="184">
        <v>436.19562350550001</v>
      </c>
      <c r="F289" s="184">
        <v>-0.37040000000000001</v>
      </c>
      <c r="G289" s="184">
        <v>0.11310000000000001</v>
      </c>
      <c r="H289" s="184">
        <v>0.62839999999999996</v>
      </c>
      <c r="I289" s="184">
        <v>-1.0998000000000001</v>
      </c>
      <c r="J289" s="184">
        <v>2.4211</v>
      </c>
      <c r="K289" s="184">
        <v>14.488300000000001</v>
      </c>
      <c r="L289" s="184">
        <v>28.042400000000001</v>
      </c>
      <c r="M289" s="184">
        <v>64.384699999999995</v>
      </c>
      <c r="N289" s="184">
        <v>88.146100000000004</v>
      </c>
      <c r="O289" s="184">
        <v>16.718499999999999</v>
      </c>
      <c r="P289" s="184">
        <v>14.1516</v>
      </c>
      <c r="Q289" s="184">
        <v>18.235800000000001</v>
      </c>
      <c r="R289" s="184">
        <v>26.407399999999999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44376</v>
      </c>
      <c r="E290" s="184">
        <v>439.28691099362101</v>
      </c>
      <c r="F290" s="184">
        <v>-0.37059999999999998</v>
      </c>
      <c r="G290" s="184">
        <v>0.1129</v>
      </c>
      <c r="H290" s="184">
        <v>0.62819999999999998</v>
      </c>
      <c r="I290" s="184">
        <v>-1.1001000000000001</v>
      </c>
      <c r="J290" s="184">
        <v>2.4211999999999998</v>
      </c>
      <c r="K290" s="184">
        <v>14.488200000000001</v>
      </c>
      <c r="L290" s="184">
        <v>28.043800000000001</v>
      </c>
      <c r="M290" s="184">
        <v>64.386899999999997</v>
      </c>
      <c r="N290" s="184">
        <v>88.148700000000005</v>
      </c>
      <c r="O290" s="184">
        <v>16.719799999999999</v>
      </c>
      <c r="P290" s="184">
        <v>14.1524</v>
      </c>
      <c r="Q290" s="184">
        <v>18.760100000000001</v>
      </c>
      <c r="R290" s="184">
        <v>26.4084</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-0.3823125</v>
      </c>
      <c r="G291" s="186">
        <v>-2.9850000000000002E-2</v>
      </c>
      <c r="H291" s="186">
        <v>0.83424999999999994</v>
      </c>
      <c r="I291" s="186">
        <v>-0.52866250000000004</v>
      </c>
      <c r="J291" s="186">
        <v>3.1194499999999996</v>
      </c>
      <c r="K291" s="186">
        <v>12.9985</v>
      </c>
      <c r="L291" s="186">
        <v>23.818425000000001</v>
      </c>
      <c r="M291" s="186">
        <v>54.64596250000001</v>
      </c>
      <c r="N291" s="186">
        <v>73.897887499999996</v>
      </c>
      <c r="O291" s="186">
        <v>16.396174999999999</v>
      </c>
      <c r="P291" s="186">
        <v>16.098062500000001</v>
      </c>
      <c r="Q291" s="186">
        <v>16.1320625</v>
      </c>
      <c r="R291" s="186">
        <v>23.6730375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-0.3705</v>
      </c>
      <c r="G292" s="186">
        <v>-2.2650000000000003E-2</v>
      </c>
      <c r="H292" s="186">
        <v>0.72554999999999992</v>
      </c>
      <c r="I292" s="186">
        <v>-0.55044999999999999</v>
      </c>
      <c r="J292" s="186">
        <v>2.9833999999999996</v>
      </c>
      <c r="K292" s="186">
        <v>13.43835</v>
      </c>
      <c r="L292" s="186">
        <v>24.422699999999999</v>
      </c>
      <c r="M292" s="186">
        <v>55.368849999999995</v>
      </c>
      <c r="N292" s="186">
        <v>75.218450000000004</v>
      </c>
      <c r="O292" s="186">
        <v>16.63805</v>
      </c>
      <c r="P292" s="186">
        <v>15.778950000000002</v>
      </c>
      <c r="Q292" s="186">
        <v>15.475300000000001</v>
      </c>
      <c r="R292" s="186">
        <v>24.0776</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44376</v>
      </c>
      <c r="E295" s="184">
        <v>87.206500000000005</v>
      </c>
      <c r="F295" s="184">
        <v>-2.1762999999999999</v>
      </c>
      <c r="G295" s="184">
        <v>-2.9392999999999998</v>
      </c>
      <c r="H295" s="184">
        <v>-2.0739999999999998</v>
      </c>
      <c r="I295" s="184">
        <v>-3.8092000000000001</v>
      </c>
      <c r="J295" s="184">
        <v>1.8223</v>
      </c>
      <c r="K295" s="184">
        <v>6.4244000000000003</v>
      </c>
      <c r="L295" s="184">
        <v>3.7193999999999998</v>
      </c>
      <c r="M295" s="184">
        <v>6.1306000000000003</v>
      </c>
      <c r="N295" s="184">
        <v>6.2575000000000003</v>
      </c>
      <c r="O295" s="184">
        <v>9.2843999999999998</v>
      </c>
      <c r="P295" s="184">
        <v>8.4426000000000005</v>
      </c>
      <c r="Q295" s="184">
        <v>9.3056000000000001</v>
      </c>
      <c r="R295" s="184">
        <v>9.0772999999999993</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44376</v>
      </c>
      <c r="E296" s="184">
        <v>88.082499999999996</v>
      </c>
      <c r="F296" s="184">
        <v>-1.9888999999999999</v>
      </c>
      <c r="G296" s="184">
        <v>-2.7755000000000001</v>
      </c>
      <c r="H296" s="184">
        <v>-1.9114</v>
      </c>
      <c r="I296" s="184">
        <v>-3.6503000000000001</v>
      </c>
      <c r="J296" s="184">
        <v>1.9834000000000001</v>
      </c>
      <c r="K296" s="184">
        <v>6.5890000000000004</v>
      </c>
      <c r="L296" s="184">
        <v>3.8809999999999998</v>
      </c>
      <c r="M296" s="184">
        <v>6.2934999999999999</v>
      </c>
      <c r="N296" s="184">
        <v>6.4265999999999996</v>
      </c>
      <c r="O296" s="184">
        <v>9.4334000000000007</v>
      </c>
      <c r="P296" s="184">
        <v>8.5815000000000001</v>
      </c>
      <c r="Q296" s="184">
        <v>8.9506999999999994</v>
      </c>
      <c r="R296" s="184">
        <v>9.2369000000000003</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44376</v>
      </c>
      <c r="E297" s="184">
        <v>13.763999999999999</v>
      </c>
      <c r="F297" s="184">
        <v>6.1002999999999998</v>
      </c>
      <c r="G297" s="184">
        <v>-1.2595000000000001</v>
      </c>
      <c r="H297" s="184">
        <v>-1.6285000000000001</v>
      </c>
      <c r="I297" s="184">
        <v>-3.5562</v>
      </c>
      <c r="J297" s="184">
        <v>1.7927999999999999</v>
      </c>
      <c r="K297" s="184">
        <v>6.2119999999999997</v>
      </c>
      <c r="L297" s="184">
        <v>4.0067000000000004</v>
      </c>
      <c r="M297" s="184">
        <v>6.3342999999999998</v>
      </c>
      <c r="N297" s="184">
        <v>7.0928000000000004</v>
      </c>
      <c r="O297" s="184">
        <v>8.6882999999999999</v>
      </c>
      <c r="P297" s="184"/>
      <c r="Q297" s="184">
        <v>8.3920999999999992</v>
      </c>
      <c r="R297" s="184">
        <v>10.0307</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44376</v>
      </c>
      <c r="E298" s="184">
        <v>13.344900000000001</v>
      </c>
      <c r="F298" s="184">
        <v>5.4710999999999999</v>
      </c>
      <c r="G298" s="184">
        <v>-1.9141999999999999</v>
      </c>
      <c r="H298" s="184">
        <v>-2.2652999999999999</v>
      </c>
      <c r="I298" s="184">
        <v>-4.2130999999999998</v>
      </c>
      <c r="J298" s="184">
        <v>1.1208</v>
      </c>
      <c r="K298" s="184">
        <v>5.5195999999999996</v>
      </c>
      <c r="L298" s="184">
        <v>3.3149999999999999</v>
      </c>
      <c r="M298" s="184">
        <v>5.6329000000000002</v>
      </c>
      <c r="N298" s="184">
        <v>6.3779000000000003</v>
      </c>
      <c r="O298" s="184">
        <v>7.8810000000000002</v>
      </c>
      <c r="P298" s="184"/>
      <c r="Q298" s="184">
        <v>7.55</v>
      </c>
      <c r="R298" s="184">
        <v>9.2430000000000003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44376</v>
      </c>
      <c r="E299" s="184">
        <v>21.9025</v>
      </c>
      <c r="F299" s="184">
        <v>6.5004</v>
      </c>
      <c r="G299" s="184">
        <v>3.3759000000000001</v>
      </c>
      <c r="H299" s="184">
        <v>1.0001</v>
      </c>
      <c r="I299" s="184">
        <v>-1.0470999999999999</v>
      </c>
      <c r="J299" s="184">
        <v>2.5731999999999999</v>
      </c>
      <c r="K299" s="184">
        <v>4.835</v>
      </c>
      <c r="L299" s="184">
        <v>1.4192</v>
      </c>
      <c r="M299" s="184">
        <v>4.3555000000000001</v>
      </c>
      <c r="N299" s="184">
        <v>4.7164999999999999</v>
      </c>
      <c r="O299" s="184">
        <v>5.0898000000000003</v>
      </c>
      <c r="P299" s="184">
        <v>5.9470000000000001</v>
      </c>
      <c r="Q299" s="184">
        <v>6.3956</v>
      </c>
      <c r="R299" s="184">
        <v>7.7610999999999999</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44376</v>
      </c>
      <c r="E300" s="184">
        <v>22.920400000000001</v>
      </c>
      <c r="F300" s="184">
        <v>7.3268000000000004</v>
      </c>
      <c r="G300" s="184">
        <v>4.1422999999999996</v>
      </c>
      <c r="H300" s="184">
        <v>1.7750999999999999</v>
      </c>
      <c r="I300" s="184">
        <v>-0.27300000000000002</v>
      </c>
      <c r="J300" s="184">
        <v>3.3439999999999999</v>
      </c>
      <c r="K300" s="184">
        <v>5.6039000000000003</v>
      </c>
      <c r="L300" s="184">
        <v>2.1301999999999999</v>
      </c>
      <c r="M300" s="184">
        <v>4.9970999999999997</v>
      </c>
      <c r="N300" s="184">
        <v>5.3623000000000003</v>
      </c>
      <c r="O300" s="184">
        <v>5.5736999999999997</v>
      </c>
      <c r="P300" s="184">
        <v>6.4733000000000001</v>
      </c>
      <c r="Q300" s="184">
        <v>7.4782000000000002</v>
      </c>
      <c r="R300" s="184">
        <v>8.2944999999999993</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44376</v>
      </c>
      <c r="E301" s="184">
        <v>18.317299999999999</v>
      </c>
      <c r="F301" s="184">
        <v>5.3810000000000002</v>
      </c>
      <c r="G301" s="184">
        <v>-0.14940000000000001</v>
      </c>
      <c r="H301" s="184">
        <v>-0.39850000000000002</v>
      </c>
      <c r="I301" s="184">
        <v>-3.6244000000000001</v>
      </c>
      <c r="J301" s="184">
        <v>0.77270000000000005</v>
      </c>
      <c r="K301" s="184">
        <v>5.7027000000000001</v>
      </c>
      <c r="L301" s="184">
        <v>2.9620000000000002</v>
      </c>
      <c r="M301" s="184">
        <v>5.3834</v>
      </c>
      <c r="N301" s="184">
        <v>5.3257000000000003</v>
      </c>
      <c r="O301" s="184">
        <v>8.7144999999999992</v>
      </c>
      <c r="P301" s="184">
        <v>7.9568000000000003</v>
      </c>
      <c r="Q301" s="184">
        <v>8.5296000000000003</v>
      </c>
      <c r="R301" s="184">
        <v>8.1782000000000004</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44376</v>
      </c>
      <c r="E302" s="184">
        <v>17.540299999999998</v>
      </c>
      <c r="F302" s="184">
        <v>4.5785999999999998</v>
      </c>
      <c r="G302" s="184">
        <v>-0.78029999999999999</v>
      </c>
      <c r="H302" s="184">
        <v>-1.0403</v>
      </c>
      <c r="I302" s="184">
        <v>-4.2588999999999997</v>
      </c>
      <c r="J302" s="184">
        <v>0.1366</v>
      </c>
      <c r="K302" s="184">
        <v>5.0891999999999999</v>
      </c>
      <c r="L302" s="184">
        <v>2.3481999999999998</v>
      </c>
      <c r="M302" s="184">
        <v>4.7435999999999998</v>
      </c>
      <c r="N302" s="184">
        <v>4.6595000000000004</v>
      </c>
      <c r="O302" s="184">
        <v>7.9635999999999996</v>
      </c>
      <c r="P302" s="184">
        <v>7.2239000000000004</v>
      </c>
      <c r="Q302" s="184">
        <v>7.8952999999999998</v>
      </c>
      <c r="R302" s="184">
        <v>7.4530000000000003</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44376</v>
      </c>
      <c r="E303" s="184">
        <v>12.9237</v>
      </c>
      <c r="F303" s="184">
        <v>3.9544000000000001</v>
      </c>
      <c r="G303" s="184">
        <v>1.6949000000000001</v>
      </c>
      <c r="H303" s="184">
        <v>2.7450000000000001</v>
      </c>
      <c r="I303" s="184">
        <v>2.0794999999999999</v>
      </c>
      <c r="J303" s="184">
        <v>3.3104</v>
      </c>
      <c r="K303" s="184">
        <v>4.2137000000000002</v>
      </c>
      <c r="L303" s="184">
        <v>3.5647000000000002</v>
      </c>
      <c r="M303" s="184">
        <v>4.6757999999999997</v>
      </c>
      <c r="N303" s="184">
        <v>5.0067000000000004</v>
      </c>
      <c r="O303" s="184"/>
      <c r="P303" s="184"/>
      <c r="Q303" s="184">
        <v>9.5827000000000009</v>
      </c>
      <c r="R303" s="184">
        <v>8.5518000000000001</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44376</v>
      </c>
      <c r="E304" s="184">
        <v>12.8323</v>
      </c>
      <c r="F304" s="184">
        <v>3.9826000000000001</v>
      </c>
      <c r="G304" s="184">
        <v>1.4935</v>
      </c>
      <c r="H304" s="184">
        <v>2.5205000000000002</v>
      </c>
      <c r="I304" s="184">
        <v>1.8298000000000001</v>
      </c>
      <c r="J304" s="184">
        <v>3.0569999999999999</v>
      </c>
      <c r="K304" s="184">
        <v>3.9535</v>
      </c>
      <c r="L304" s="184">
        <v>3.3010999999999999</v>
      </c>
      <c r="M304" s="184">
        <v>4.4127999999999998</v>
      </c>
      <c r="N304" s="184">
        <v>4.7441000000000004</v>
      </c>
      <c r="O304" s="184"/>
      <c r="P304" s="184"/>
      <c r="Q304" s="184">
        <v>9.3056000000000001</v>
      </c>
      <c r="R304" s="184">
        <v>8.2757000000000005</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44376</v>
      </c>
      <c r="E307" s="184">
        <v>10.305300000000001</v>
      </c>
      <c r="F307" s="184">
        <v>17.363399999999999</v>
      </c>
      <c r="G307" s="184">
        <v>2.8344</v>
      </c>
      <c r="H307" s="184">
        <v>1.1133999999999999</v>
      </c>
      <c r="I307" s="184">
        <v>-3.7389000000000001</v>
      </c>
      <c r="J307" s="184">
        <v>2.4847000000000001</v>
      </c>
      <c r="K307" s="184">
        <v>8.8254000000000001</v>
      </c>
      <c r="L307" s="184"/>
      <c r="M307" s="184"/>
      <c r="N307" s="184"/>
      <c r="O307" s="184"/>
      <c r="P307" s="184"/>
      <c r="Q307" s="184">
        <v>10.818899999999999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44376</v>
      </c>
      <c r="E308" s="184">
        <v>10.300800000000001</v>
      </c>
      <c r="F308" s="184">
        <v>17.016300000000001</v>
      </c>
      <c r="G308" s="184">
        <v>2.6583000000000001</v>
      </c>
      <c r="H308" s="184">
        <v>0.96199999999999997</v>
      </c>
      <c r="I308" s="184">
        <v>-3.8919000000000001</v>
      </c>
      <c r="J308" s="184">
        <v>2.3300999999999998</v>
      </c>
      <c r="K308" s="184">
        <v>8.6693999999999996</v>
      </c>
      <c r="L308" s="184"/>
      <c r="M308" s="184"/>
      <c r="N308" s="184"/>
      <c r="O308" s="184"/>
      <c r="P308" s="184"/>
      <c r="Q308" s="184">
        <v>10.6594</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44376</v>
      </c>
      <c r="E309" s="184">
        <v>78.061099999999996</v>
      </c>
      <c r="F309" s="184">
        <v>2.8992</v>
      </c>
      <c r="G309" s="184">
        <v>-1.8231999999999999</v>
      </c>
      <c r="H309" s="184">
        <v>-2.6238000000000001</v>
      </c>
      <c r="I309" s="184">
        <v>-3.9051</v>
      </c>
      <c r="J309" s="184">
        <v>0.68279999999999996</v>
      </c>
      <c r="K309" s="184">
        <v>4.6879999999999997</v>
      </c>
      <c r="L309" s="184">
        <v>3.3988</v>
      </c>
      <c r="M309" s="184">
        <v>6.0788000000000002</v>
      </c>
      <c r="N309" s="184">
        <v>6.4393000000000002</v>
      </c>
      <c r="O309" s="184">
        <v>8.2916000000000007</v>
      </c>
      <c r="P309" s="184">
        <v>8.2306000000000008</v>
      </c>
      <c r="Q309" s="184">
        <v>8.9266000000000005</v>
      </c>
      <c r="R309" s="184">
        <v>7.4413999999999998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44376</v>
      </c>
      <c r="E310" s="184">
        <v>82.712199999999996</v>
      </c>
      <c r="F310" s="184">
        <v>3.3982000000000001</v>
      </c>
      <c r="G310" s="184">
        <v>-1.3126</v>
      </c>
      <c r="H310" s="184">
        <v>-2.1110000000000002</v>
      </c>
      <c r="I310" s="184">
        <v>-3.3904000000000001</v>
      </c>
      <c r="J310" s="184">
        <v>1.1969000000000001</v>
      </c>
      <c r="K310" s="184">
        <v>5.2363</v>
      </c>
      <c r="L310" s="184">
        <v>3.9594999999999998</v>
      </c>
      <c r="M310" s="184">
        <v>6.6593999999999998</v>
      </c>
      <c r="N310" s="184">
        <v>7.0327000000000002</v>
      </c>
      <c r="O310" s="184">
        <v>8.9024999999999999</v>
      </c>
      <c r="P310" s="184">
        <v>8.8628999999999998</v>
      </c>
      <c r="Q310" s="184">
        <v>9.2802000000000007</v>
      </c>
      <c r="R310" s="184">
        <v>8.0490999999999993</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44376</v>
      </c>
      <c r="E312" s="184">
        <v>25.2958</v>
      </c>
      <c r="F312" s="184">
        <v>-2.5971000000000002</v>
      </c>
      <c r="G312" s="184">
        <v>-2.9209999999999998</v>
      </c>
      <c r="H312" s="184">
        <v>-2.6577999999999999</v>
      </c>
      <c r="I312" s="184">
        <v>-5.2766000000000002</v>
      </c>
      <c r="J312" s="184">
        <v>1.3046</v>
      </c>
      <c r="K312" s="184">
        <v>6.1605999999999996</v>
      </c>
      <c r="L312" s="184">
        <v>3.0154000000000001</v>
      </c>
      <c r="M312" s="184">
        <v>5.9714999999999998</v>
      </c>
      <c r="N312" s="184">
        <v>5.923</v>
      </c>
      <c r="O312" s="184">
        <v>9.3223000000000003</v>
      </c>
      <c r="P312" s="184">
        <v>8.4543999999999997</v>
      </c>
      <c r="Q312" s="184">
        <v>8.7960999999999991</v>
      </c>
      <c r="R312" s="184">
        <v>8.9810999999999996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44376</v>
      </c>
      <c r="E313" s="184">
        <v>25.574400000000001</v>
      </c>
      <c r="F313" s="184">
        <v>-2.2833999999999999</v>
      </c>
      <c r="G313" s="184">
        <v>-2.6396000000000002</v>
      </c>
      <c r="H313" s="184">
        <v>-2.3639999999999999</v>
      </c>
      <c r="I313" s="184">
        <v>-4.9755000000000003</v>
      </c>
      <c r="J313" s="184">
        <v>1.6123000000000001</v>
      </c>
      <c r="K313" s="184">
        <v>6.4710000000000001</v>
      </c>
      <c r="L313" s="184">
        <v>3.3241999999999998</v>
      </c>
      <c r="M313" s="184">
        <v>6.2893999999999997</v>
      </c>
      <c r="N313" s="184">
        <v>6.2461000000000002</v>
      </c>
      <c r="O313" s="184">
        <v>9.5254999999999992</v>
      </c>
      <c r="P313" s="184">
        <v>8.6212</v>
      </c>
      <c r="Q313" s="184">
        <v>8.8421000000000003</v>
      </c>
      <c r="R313" s="184">
        <v>9.2382000000000009</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44376</v>
      </c>
      <c r="E314" s="184">
        <v>10.3362</v>
      </c>
      <c r="F314" s="184">
        <v>13.777200000000001</v>
      </c>
      <c r="G314" s="184">
        <v>-1.4123000000000001</v>
      </c>
      <c r="H314" s="184">
        <v>-2.9243000000000001</v>
      </c>
      <c r="I314" s="184">
        <v>-7.52</v>
      </c>
      <c r="J314" s="184">
        <v>-8.8300000000000003E-2</v>
      </c>
      <c r="K314" s="184">
        <v>6.7979000000000003</v>
      </c>
      <c r="L314" s="184">
        <v>2.5724</v>
      </c>
      <c r="M314" s="184">
        <v>4.4950000000000001</v>
      </c>
      <c r="N314" s="184"/>
      <c r="O314" s="184"/>
      <c r="P314" s="184"/>
      <c r="Q314" s="184">
        <v>4.4950000000000001</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44376</v>
      </c>
      <c r="E315" s="184">
        <v>10.304</v>
      </c>
      <c r="F315" s="184">
        <v>13.4658</v>
      </c>
      <c r="G315" s="184">
        <v>-1.8593</v>
      </c>
      <c r="H315" s="184">
        <v>-3.3378000000000001</v>
      </c>
      <c r="I315" s="184">
        <v>-7.9459</v>
      </c>
      <c r="J315" s="184">
        <v>-0.50900000000000001</v>
      </c>
      <c r="K315" s="184">
        <v>6.3719999999999999</v>
      </c>
      <c r="L315" s="184">
        <v>2.1461999999999999</v>
      </c>
      <c r="M315" s="184">
        <v>4.0644999999999998</v>
      </c>
      <c r="N315" s="184"/>
      <c r="O315" s="184"/>
      <c r="P315" s="184"/>
      <c r="Q315" s="184">
        <v>4.0644999999999998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44376</v>
      </c>
      <c r="E316" s="184">
        <v>22.973400000000002</v>
      </c>
      <c r="F316" s="184">
        <v>-12.0708</v>
      </c>
      <c r="G316" s="184">
        <v>-5.6367000000000003</v>
      </c>
      <c r="H316" s="184">
        <v>-2.8582999999999998</v>
      </c>
      <c r="I316" s="184">
        <v>-1.0209999999999999</v>
      </c>
      <c r="J316" s="184">
        <v>3.0467</v>
      </c>
      <c r="K316" s="184">
        <v>5.3137999999999996</v>
      </c>
      <c r="L316" s="184">
        <v>3.7002999999999999</v>
      </c>
      <c r="M316" s="184">
        <v>5.7260999999999997</v>
      </c>
      <c r="N316" s="184">
        <v>5.8686999999999996</v>
      </c>
      <c r="O316" s="184">
        <v>8.6768999999999998</v>
      </c>
      <c r="P316" s="184">
        <v>7.9861000000000004</v>
      </c>
      <c r="Q316" s="184">
        <v>7.2455999999999996</v>
      </c>
      <c r="R316" s="184">
        <v>8.5843000000000007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44376</v>
      </c>
      <c r="E317" s="184">
        <v>23.820799999999998</v>
      </c>
      <c r="F317" s="184">
        <v>-11.6416</v>
      </c>
      <c r="G317" s="184">
        <v>-5.3215000000000003</v>
      </c>
      <c r="H317" s="184">
        <v>-2.5379999999999998</v>
      </c>
      <c r="I317" s="184">
        <v>-0.70030000000000003</v>
      </c>
      <c r="J317" s="184">
        <v>3.3616999999999999</v>
      </c>
      <c r="K317" s="184">
        <v>5.6314000000000002</v>
      </c>
      <c r="L317" s="184">
        <v>4.0199999999999996</v>
      </c>
      <c r="M317" s="184">
        <v>6.0533999999999999</v>
      </c>
      <c r="N317" s="184">
        <v>6.2016</v>
      </c>
      <c r="O317" s="184">
        <v>9.0126000000000008</v>
      </c>
      <c r="P317" s="184">
        <v>8.3286999999999995</v>
      </c>
      <c r="Q317" s="184">
        <v>8.8361999999999998</v>
      </c>
      <c r="R317" s="184">
        <v>8.9230999999999998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44376</v>
      </c>
      <c r="E318" s="184">
        <v>15.4984</v>
      </c>
      <c r="F318" s="184">
        <v>21.679600000000001</v>
      </c>
      <c r="G318" s="184">
        <v>1.2365999999999999</v>
      </c>
      <c r="H318" s="184">
        <v>-3.8997999999999999</v>
      </c>
      <c r="I318" s="184">
        <v>-7.3305999999999996</v>
      </c>
      <c r="J318" s="184">
        <v>-0.73550000000000004</v>
      </c>
      <c r="K318" s="184">
        <v>6.3068999999999997</v>
      </c>
      <c r="L318" s="184">
        <v>3.1865000000000001</v>
      </c>
      <c r="M318" s="184">
        <v>6.3726000000000003</v>
      </c>
      <c r="N318" s="184">
        <v>6.0068000000000001</v>
      </c>
      <c r="O318" s="184">
        <v>8.8425999999999991</v>
      </c>
      <c r="P318" s="184">
        <v>8.2776999999999994</v>
      </c>
      <c r="Q318" s="184">
        <v>8.3463999999999992</v>
      </c>
      <c r="R318" s="184">
        <v>8.7578999999999994</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44376</v>
      </c>
      <c r="E319" s="184">
        <v>15.2386</v>
      </c>
      <c r="F319" s="184">
        <v>21.33</v>
      </c>
      <c r="G319" s="184">
        <v>0.89829999999999999</v>
      </c>
      <c r="H319" s="184">
        <v>-4.2394999999999996</v>
      </c>
      <c r="I319" s="184">
        <v>-7.6422999999999996</v>
      </c>
      <c r="J319" s="184">
        <v>-1.0395000000000001</v>
      </c>
      <c r="K319" s="184">
        <v>5.9996</v>
      </c>
      <c r="L319" s="184">
        <v>2.8782000000000001</v>
      </c>
      <c r="M319" s="184">
        <v>6.0518999999999998</v>
      </c>
      <c r="N319" s="184">
        <v>5.6820000000000004</v>
      </c>
      <c r="O319" s="184">
        <v>8.5061999999999998</v>
      </c>
      <c r="P319" s="184">
        <v>7.9433999999999996</v>
      </c>
      <c r="Q319" s="184">
        <v>8.0117999999999991</v>
      </c>
      <c r="R319" s="184">
        <v>8.4257000000000009</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44376</v>
      </c>
      <c r="E320" s="184">
        <v>2508.9247</v>
      </c>
      <c r="F320" s="184">
        <v>5.8231000000000002</v>
      </c>
      <c r="G320" s="184">
        <v>-2.6785999999999999</v>
      </c>
      <c r="H320" s="184">
        <v>-4.0784000000000002</v>
      </c>
      <c r="I320" s="184">
        <v>-6.5138999999999996</v>
      </c>
      <c r="J320" s="184">
        <v>8.5199999999999998E-2</v>
      </c>
      <c r="K320" s="184">
        <v>5.1877000000000004</v>
      </c>
      <c r="L320" s="184">
        <v>2.6631</v>
      </c>
      <c r="M320" s="184">
        <v>4.6775000000000002</v>
      </c>
      <c r="N320" s="184">
        <v>5.1897000000000002</v>
      </c>
      <c r="O320" s="184">
        <v>8.7119999999999997</v>
      </c>
      <c r="P320" s="184">
        <v>7.367</v>
      </c>
      <c r="Q320" s="184">
        <v>6.8324999999999996</v>
      </c>
      <c r="R320" s="184">
        <v>8.4975000000000005</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44376</v>
      </c>
      <c r="E321" s="184">
        <v>2647.7682</v>
      </c>
      <c r="F321" s="184">
        <v>6.2222999999999997</v>
      </c>
      <c r="G321" s="184">
        <v>-2.2787999999999999</v>
      </c>
      <c r="H321" s="184">
        <v>-3.6787999999999998</v>
      </c>
      <c r="I321" s="184">
        <v>-6.1148999999999996</v>
      </c>
      <c r="J321" s="184">
        <v>0.48520000000000002</v>
      </c>
      <c r="K321" s="184">
        <v>5.5928000000000004</v>
      </c>
      <c r="L321" s="184">
        <v>3.0684999999999998</v>
      </c>
      <c r="M321" s="184">
        <v>5.0921000000000003</v>
      </c>
      <c r="N321" s="184">
        <v>5.6113</v>
      </c>
      <c r="O321" s="184">
        <v>9.2065999999999999</v>
      </c>
      <c r="P321" s="184">
        <v>7.9603000000000002</v>
      </c>
      <c r="Q321" s="184">
        <v>7.9945000000000004</v>
      </c>
      <c r="R321" s="184">
        <v>8.9291999999999998</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44376</v>
      </c>
      <c r="E322" s="184">
        <v>2937.9434000000001</v>
      </c>
      <c r="F322" s="184">
        <v>-12.277900000000001</v>
      </c>
      <c r="G322" s="184">
        <v>-4.7436999999999996</v>
      </c>
      <c r="H322" s="184">
        <v>-3.7686000000000002</v>
      </c>
      <c r="I322" s="184">
        <v>-2.4683999999999999</v>
      </c>
      <c r="J322" s="184">
        <v>1.9384999999999999</v>
      </c>
      <c r="K322" s="184">
        <v>5.6729000000000003</v>
      </c>
      <c r="L322" s="184">
        <v>2.9540999999999999</v>
      </c>
      <c r="M322" s="184">
        <v>5.1844000000000001</v>
      </c>
      <c r="N322" s="184">
        <v>5.5944000000000003</v>
      </c>
      <c r="O322" s="184">
        <v>8.2558000000000007</v>
      </c>
      <c r="P322" s="184">
        <v>8.0388000000000002</v>
      </c>
      <c r="Q322" s="184">
        <v>8.1342999999999996</v>
      </c>
      <c r="R322" s="184">
        <v>7.9748999999999999</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44376</v>
      </c>
      <c r="E323" s="184">
        <v>3025.7563</v>
      </c>
      <c r="F323" s="184">
        <v>-11.928900000000001</v>
      </c>
      <c r="G323" s="184">
        <v>-4.3940000000000001</v>
      </c>
      <c r="H323" s="184">
        <v>-3.419</v>
      </c>
      <c r="I323" s="184">
        <v>-2.1223000000000001</v>
      </c>
      <c r="J323" s="184">
        <v>2.2860999999999998</v>
      </c>
      <c r="K323" s="184">
        <v>6.0420999999999996</v>
      </c>
      <c r="L323" s="184">
        <v>3.3256999999999999</v>
      </c>
      <c r="M323" s="184">
        <v>5.5419999999999998</v>
      </c>
      <c r="N323" s="184">
        <v>5.9436999999999998</v>
      </c>
      <c r="O323" s="184">
        <v>8.5790000000000006</v>
      </c>
      <c r="P323" s="184">
        <v>8.3405000000000005</v>
      </c>
      <c r="Q323" s="184">
        <v>8.6920000000000002</v>
      </c>
      <c r="R323" s="184">
        <v>8.3064999999999998</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44376</v>
      </c>
      <c r="E324" s="184">
        <v>60.621299999999998</v>
      </c>
      <c r="F324" s="184">
        <v>-24.6694</v>
      </c>
      <c r="G324" s="184">
        <v>-6.9188999999999998</v>
      </c>
      <c r="H324" s="184">
        <v>-8.3385999999999996</v>
      </c>
      <c r="I324" s="184">
        <v>-12.2806</v>
      </c>
      <c r="J324" s="184">
        <v>0.36890000000000001</v>
      </c>
      <c r="K324" s="184">
        <v>6.3845999999999998</v>
      </c>
      <c r="L324" s="184">
        <v>2.3254999999999999</v>
      </c>
      <c r="M324" s="184">
        <v>5.6710000000000003</v>
      </c>
      <c r="N324" s="184">
        <v>5.0007000000000001</v>
      </c>
      <c r="O324" s="184">
        <v>10.5061</v>
      </c>
      <c r="P324" s="184">
        <v>8.4857999999999993</v>
      </c>
      <c r="Q324" s="184">
        <v>8.3489000000000004</v>
      </c>
      <c r="R324" s="184">
        <v>9.7493999999999996</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44376</v>
      </c>
      <c r="E325" s="184">
        <v>57.689100000000003</v>
      </c>
      <c r="F325" s="184">
        <v>-25.037800000000001</v>
      </c>
      <c r="G325" s="184">
        <v>-7.2702999999999998</v>
      </c>
      <c r="H325" s="184">
        <v>-8.6806999999999999</v>
      </c>
      <c r="I325" s="184">
        <v>-12.6198</v>
      </c>
      <c r="J325" s="184">
        <v>2.7699999999999999E-2</v>
      </c>
      <c r="K325" s="184">
        <v>6.0374999999999996</v>
      </c>
      <c r="L325" s="184">
        <v>1.9651000000000001</v>
      </c>
      <c r="M325" s="184">
        <v>5.3059000000000003</v>
      </c>
      <c r="N325" s="184">
        <v>4.6412000000000004</v>
      </c>
      <c r="O325" s="184">
        <v>10.154299999999999</v>
      </c>
      <c r="P325" s="184">
        <v>7.9973000000000001</v>
      </c>
      <c r="Q325" s="184">
        <v>7.4901</v>
      </c>
      <c r="R325" s="184">
        <v>9.3857999999999997</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44376</v>
      </c>
      <c r="E326" s="184">
        <v>10.166499999999999</v>
      </c>
      <c r="F326" s="184">
        <v>9.3369999999999997</v>
      </c>
      <c r="G326" s="184">
        <v>-0.89749999999999996</v>
      </c>
      <c r="H326" s="184">
        <v>-2.2044999999999999</v>
      </c>
      <c r="I326" s="184">
        <v>-6.0891000000000002</v>
      </c>
      <c r="J326" s="184">
        <v>0.24690000000000001</v>
      </c>
      <c r="K326" s="184">
        <v>4.93</v>
      </c>
      <c r="L326" s="184"/>
      <c r="M326" s="184"/>
      <c r="N326" s="184"/>
      <c r="O326" s="184"/>
      <c r="P326" s="184"/>
      <c r="Q326" s="184">
        <v>5.8434999999999997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44376</v>
      </c>
      <c r="E327" s="184">
        <v>10.152799999999999</v>
      </c>
      <c r="F327" s="184">
        <v>8.6302000000000003</v>
      </c>
      <c r="G327" s="184">
        <v>-1.3480000000000001</v>
      </c>
      <c r="H327" s="184">
        <v>-2.6692999999999998</v>
      </c>
      <c r="I327" s="184">
        <v>-6.5572999999999997</v>
      </c>
      <c r="J327" s="184">
        <v>-0.20219999999999999</v>
      </c>
      <c r="K327" s="184">
        <v>4.4560000000000004</v>
      </c>
      <c r="L327" s="184"/>
      <c r="M327" s="184"/>
      <c r="N327" s="184"/>
      <c r="O327" s="184"/>
      <c r="P327" s="184"/>
      <c r="Q327" s="184">
        <v>5.3627000000000002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44376</v>
      </c>
      <c r="E328" s="184">
        <v>46.058199999999999</v>
      </c>
      <c r="F328" s="184">
        <v>-7.3685</v>
      </c>
      <c r="G328" s="184">
        <v>-2.3767999999999998</v>
      </c>
      <c r="H328" s="184">
        <v>-1.8673</v>
      </c>
      <c r="I328" s="184">
        <v>-2.9401999999999999</v>
      </c>
      <c r="J328" s="184">
        <v>2.2382</v>
      </c>
      <c r="K328" s="184">
        <v>6.4039000000000001</v>
      </c>
      <c r="L328" s="184">
        <v>4.3281000000000001</v>
      </c>
      <c r="M328" s="184">
        <v>6.2054999999999998</v>
      </c>
      <c r="N328" s="184">
        <v>6.9927000000000001</v>
      </c>
      <c r="O328" s="184">
        <v>7.7640000000000002</v>
      </c>
      <c r="P328" s="184">
        <v>7.5175000000000001</v>
      </c>
      <c r="Q328" s="184">
        <v>7.6181999999999999</v>
      </c>
      <c r="R328" s="184">
        <v>7.9965000000000002</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44376</v>
      </c>
      <c r="E329" s="184">
        <v>47.635599999999997</v>
      </c>
      <c r="F329" s="184">
        <v>-7.048</v>
      </c>
      <c r="G329" s="184">
        <v>-1.9918</v>
      </c>
      <c r="H329" s="184">
        <v>-1.4663999999999999</v>
      </c>
      <c r="I329" s="184">
        <v>-2.5425</v>
      </c>
      <c r="J329" s="184">
        <v>2.6375999999999999</v>
      </c>
      <c r="K329" s="184">
        <v>6.8106999999999998</v>
      </c>
      <c r="L329" s="184">
        <v>4.7374999999999998</v>
      </c>
      <c r="M329" s="184">
        <v>6.6242000000000001</v>
      </c>
      <c r="N329" s="184">
        <v>7.4211999999999998</v>
      </c>
      <c r="O329" s="184">
        <v>8.1951000000000001</v>
      </c>
      <c r="P329" s="184">
        <v>7.9813000000000001</v>
      </c>
      <c r="Q329" s="184">
        <v>8.4708000000000006</v>
      </c>
      <c r="R329" s="184">
        <v>8.4283000000000001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44376</v>
      </c>
      <c r="E330" s="184">
        <v>34.2714</v>
      </c>
      <c r="F330" s="184">
        <v>-9.0504999999999995</v>
      </c>
      <c r="G330" s="184">
        <v>-3.5931000000000002</v>
      </c>
      <c r="H330" s="184">
        <v>-1.6882999999999999</v>
      </c>
      <c r="I330" s="184">
        <v>-3.7829999999999999</v>
      </c>
      <c r="J330" s="184">
        <v>2.0004</v>
      </c>
      <c r="K330" s="184">
        <v>6.7824999999999998</v>
      </c>
      <c r="L330" s="184">
        <v>4.0446</v>
      </c>
      <c r="M330" s="184">
        <v>5.8055000000000003</v>
      </c>
      <c r="N330" s="184">
        <v>5.9404000000000003</v>
      </c>
      <c r="O330" s="184">
        <v>7.8268000000000004</v>
      </c>
      <c r="P330" s="184">
        <v>6.9424000000000001</v>
      </c>
      <c r="Q330" s="184">
        <v>6.9137000000000004</v>
      </c>
      <c r="R330" s="184">
        <v>7.9808000000000003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44376</v>
      </c>
      <c r="E331" s="184">
        <v>37.097499999999997</v>
      </c>
      <c r="F331" s="184">
        <v>-8.6562000000000001</v>
      </c>
      <c r="G331" s="184">
        <v>-3.2210999999999999</v>
      </c>
      <c r="H331" s="184">
        <v>-1.3068</v>
      </c>
      <c r="I331" s="184">
        <v>-3.3969999999999998</v>
      </c>
      <c r="J331" s="184">
        <v>2.3879000000000001</v>
      </c>
      <c r="K331" s="184">
        <v>7.1783999999999999</v>
      </c>
      <c r="L331" s="184">
        <v>4.6349</v>
      </c>
      <c r="M331" s="184">
        <v>6.492</v>
      </c>
      <c r="N331" s="184">
        <v>6.6790000000000003</v>
      </c>
      <c r="O331" s="184">
        <v>8.7413000000000007</v>
      </c>
      <c r="P331" s="184">
        <v>7.9535</v>
      </c>
      <c r="Q331" s="184">
        <v>8.1130999999999993</v>
      </c>
      <c r="R331" s="184">
        <v>8.7880000000000003</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44376</v>
      </c>
      <c r="E334" s="184">
        <v>12.373900000000001</v>
      </c>
      <c r="F334" s="184">
        <v>3.8351000000000002</v>
      </c>
      <c r="G334" s="184">
        <v>-1.2535000000000001</v>
      </c>
      <c r="H334" s="184">
        <v>-1.3902000000000001</v>
      </c>
      <c r="I334" s="184">
        <v>-4.4381000000000004</v>
      </c>
      <c r="J334" s="184">
        <v>0.90410000000000001</v>
      </c>
      <c r="K334" s="184">
        <v>5.6523000000000003</v>
      </c>
      <c r="L334" s="184">
        <v>2.5124</v>
      </c>
      <c r="M334" s="184">
        <v>5.2625000000000002</v>
      </c>
      <c r="N334" s="184">
        <v>5.1334999999999997</v>
      </c>
      <c r="O334" s="184"/>
      <c r="P334" s="184"/>
      <c r="Q334" s="184">
        <v>9.2477999999999998</v>
      </c>
      <c r="R334" s="184">
        <v>8.8584999999999994</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44376</v>
      </c>
      <c r="E335" s="184">
        <v>12.226000000000001</v>
      </c>
      <c r="F335" s="184">
        <v>3.2843</v>
      </c>
      <c r="G335" s="184">
        <v>-1.7162999999999999</v>
      </c>
      <c r="H335" s="184">
        <v>-1.8332999999999999</v>
      </c>
      <c r="I335" s="184">
        <v>-4.8954000000000004</v>
      </c>
      <c r="J335" s="184">
        <v>0.44800000000000001</v>
      </c>
      <c r="K335" s="184">
        <v>5.1787000000000001</v>
      </c>
      <c r="L335" s="184">
        <v>2.0415000000000001</v>
      </c>
      <c r="M335" s="184">
        <v>4.7751000000000001</v>
      </c>
      <c r="N335" s="184">
        <v>4.6262999999999996</v>
      </c>
      <c r="O335" s="184"/>
      <c r="P335" s="184"/>
      <c r="Q335" s="184">
        <v>8.7036999999999995</v>
      </c>
      <c r="R335" s="184">
        <v>8.3237000000000005</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44376</v>
      </c>
      <c r="E336" s="184">
        <v>31.660299999999999</v>
      </c>
      <c r="F336" s="184">
        <v>-3.5735000000000001</v>
      </c>
      <c r="G336" s="184">
        <v>-4.2060000000000004</v>
      </c>
      <c r="H336" s="184">
        <v>-3.7193999999999998</v>
      </c>
      <c r="I336" s="184">
        <v>-5.8582000000000001</v>
      </c>
      <c r="J336" s="184">
        <v>0.42170000000000002</v>
      </c>
      <c r="K336" s="184">
        <v>5.3236999999999997</v>
      </c>
      <c r="L336" s="184">
        <v>3.0880000000000001</v>
      </c>
      <c r="M336" s="184">
        <v>5.4179000000000004</v>
      </c>
      <c r="N336" s="184">
        <v>5.3833000000000002</v>
      </c>
      <c r="O336" s="184">
        <v>9.4360999999999997</v>
      </c>
      <c r="P336" s="184">
        <v>8.2079000000000004</v>
      </c>
      <c r="Q336" s="184">
        <v>7.2313000000000001</v>
      </c>
      <c r="R336" s="184">
        <v>9.1235999999999997</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44376</v>
      </c>
      <c r="E337" s="184">
        <v>32.435600000000001</v>
      </c>
      <c r="F337" s="184">
        <v>-3.2631000000000001</v>
      </c>
      <c r="G337" s="184">
        <v>-3.9369000000000001</v>
      </c>
      <c r="H337" s="184">
        <v>-3.4701</v>
      </c>
      <c r="I337" s="184">
        <v>-5.6063999999999998</v>
      </c>
      <c r="J337" s="184">
        <v>0.67910000000000004</v>
      </c>
      <c r="K337" s="184">
        <v>5.5881999999999996</v>
      </c>
      <c r="L337" s="184">
        <v>3.35</v>
      </c>
      <c r="M337" s="184">
        <v>5.6780999999999997</v>
      </c>
      <c r="N337" s="184">
        <v>5.6424000000000003</v>
      </c>
      <c r="O337" s="184">
        <v>9.7245000000000008</v>
      </c>
      <c r="P337" s="184">
        <v>8.6294000000000004</v>
      </c>
      <c r="Q337" s="184">
        <v>8.2589000000000006</v>
      </c>
      <c r="R337" s="184">
        <v>9.3732000000000006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44376</v>
      </c>
      <c r="E338" s="184">
        <v>200.18340000000001</v>
      </c>
      <c r="F338" s="184">
        <v>0</v>
      </c>
      <c r="G338" s="184">
        <v>0</v>
      </c>
      <c r="H338" s="184">
        <v>0</v>
      </c>
      <c r="I338" s="184">
        <v>0</v>
      </c>
      <c r="J338" s="184">
        <v>0</v>
      </c>
      <c r="K338" s="184">
        <v>0</v>
      </c>
      <c r="L338" s="184">
        <v>0</v>
      </c>
      <c r="M338" s="184">
        <v>0</v>
      </c>
      <c r="N338" s="184">
        <v>-15.1547</v>
      </c>
      <c r="O338" s="184"/>
      <c r="P338" s="184"/>
      <c r="Q338" s="184">
        <v>-10.765599999999999</v>
      </c>
      <c r="R338" s="184">
        <v>-11.031499999999999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44376</v>
      </c>
      <c r="E339" s="184">
        <v>192.02520000000001</v>
      </c>
      <c r="F339" s="184">
        <v>0</v>
      </c>
      <c r="G339" s="184">
        <v>0</v>
      </c>
      <c r="H339" s="184">
        <v>0</v>
      </c>
      <c r="I339" s="184">
        <v>0</v>
      </c>
      <c r="J339" s="184">
        <v>0</v>
      </c>
      <c r="K339" s="184">
        <v>0</v>
      </c>
      <c r="L339" s="184">
        <v>0</v>
      </c>
      <c r="M339" s="184">
        <v>0</v>
      </c>
      <c r="N339" s="184">
        <v>-15.1547</v>
      </c>
      <c r="O339" s="184"/>
      <c r="P339" s="184"/>
      <c r="Q339" s="184">
        <v>-10.765599999999999</v>
      </c>
      <c r="R339" s="184">
        <v>-11.031499999999999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44376</v>
      </c>
      <c r="E340" s="184">
        <v>12.273099999999999</v>
      </c>
      <c r="F340" s="184">
        <v>12.494999999999999</v>
      </c>
      <c r="G340" s="184">
        <v>-0.74339999999999995</v>
      </c>
      <c r="H340" s="184">
        <v>-4.6692</v>
      </c>
      <c r="I340" s="184">
        <v>-9.0181000000000004</v>
      </c>
      <c r="J340" s="184">
        <v>-1.4851000000000001</v>
      </c>
      <c r="K340" s="184">
        <v>5.7767999999999997</v>
      </c>
      <c r="L340" s="184">
        <v>2.1019999999999999</v>
      </c>
      <c r="M340" s="184">
        <v>5.3451000000000004</v>
      </c>
      <c r="N340" s="184">
        <v>5.2310999999999996</v>
      </c>
      <c r="O340" s="184">
        <v>6.7878999999999996</v>
      </c>
      <c r="P340" s="184"/>
      <c r="Q340" s="184">
        <v>6.8334999999999999</v>
      </c>
      <c r="R340" s="184">
        <v>9.2065999999999999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44376</v>
      </c>
      <c r="E341" s="184">
        <v>12.152200000000001</v>
      </c>
      <c r="F341" s="184">
        <v>12.0182</v>
      </c>
      <c r="G341" s="184">
        <v>-1.0510999999999999</v>
      </c>
      <c r="H341" s="184">
        <v>-5.0583</v>
      </c>
      <c r="I341" s="184">
        <v>-9.3843999999999994</v>
      </c>
      <c r="J341" s="184">
        <v>-1.8367</v>
      </c>
      <c r="K341" s="184">
        <v>5.4218000000000002</v>
      </c>
      <c r="L341" s="184">
        <v>1.8807</v>
      </c>
      <c r="M341" s="184">
        <v>5.1128999999999998</v>
      </c>
      <c r="N341" s="184">
        <v>4.9684999999999997</v>
      </c>
      <c r="O341" s="184">
        <v>6.4537000000000004</v>
      </c>
      <c r="P341" s="184"/>
      <c r="Q341" s="184">
        <v>6.4927999999999999</v>
      </c>
      <c r="R341" s="184">
        <v>8.8628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44376</v>
      </c>
      <c r="E342" s="184">
        <v>12.9651</v>
      </c>
      <c r="F342" s="184">
        <v>1.1261000000000001</v>
      </c>
      <c r="G342" s="184">
        <v>-4.01</v>
      </c>
      <c r="H342" s="184">
        <v>-3.4163000000000001</v>
      </c>
      <c r="I342" s="184">
        <v>-6.5791000000000004</v>
      </c>
      <c r="J342" s="184">
        <v>0.44890000000000002</v>
      </c>
      <c r="K342" s="184">
        <v>5.4672000000000001</v>
      </c>
      <c r="L342" s="184">
        <v>2.806</v>
      </c>
      <c r="M342" s="184">
        <v>5.4958</v>
      </c>
      <c r="N342" s="184">
        <v>5.6193999999999997</v>
      </c>
      <c r="O342" s="184"/>
      <c r="P342" s="184"/>
      <c r="Q342" s="184">
        <v>9.3907000000000007</v>
      </c>
      <c r="R342" s="184">
        <v>9.2933000000000003</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44376</v>
      </c>
      <c r="E343" s="184">
        <v>12.8505</v>
      </c>
      <c r="F343" s="184">
        <v>0.56810000000000005</v>
      </c>
      <c r="G343" s="184">
        <v>-4.3295000000000003</v>
      </c>
      <c r="H343" s="184">
        <v>-3.7303999999999999</v>
      </c>
      <c r="I343" s="184">
        <v>-6.8798000000000004</v>
      </c>
      <c r="J343" s="184">
        <v>0.15090000000000001</v>
      </c>
      <c r="K343" s="184">
        <v>5.1723999999999997</v>
      </c>
      <c r="L343" s="184">
        <v>2.5173000000000001</v>
      </c>
      <c r="M343" s="184">
        <v>5.2012999999999998</v>
      </c>
      <c r="N343" s="184">
        <v>5.3216000000000001</v>
      </c>
      <c r="O343" s="184"/>
      <c r="P343" s="184"/>
      <c r="Q343" s="184">
        <v>9.0555000000000003</v>
      </c>
      <c r="R343" s="184">
        <v>8.9964999999999993</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1.6348272727272721</v>
      </c>
      <c r="G344" s="186">
        <v>-1.7583977272727274</v>
      </c>
      <c r="H344" s="186">
        <v>-2.254775</v>
      </c>
      <c r="I344" s="186">
        <v>-4.4988613636363635</v>
      </c>
      <c r="J344" s="186">
        <v>1.0861818181818181</v>
      </c>
      <c r="K344" s="186">
        <v>5.5835340909090911</v>
      </c>
      <c r="L344" s="186">
        <v>2.9298500000000001</v>
      </c>
      <c r="M344" s="186">
        <v>5.2402724999999997</v>
      </c>
      <c r="N344" s="186">
        <v>4.6316000000000015</v>
      </c>
      <c r="O344" s="186">
        <v>8.4684033333333346</v>
      </c>
      <c r="P344" s="186">
        <v>7.9519923076923078</v>
      </c>
      <c r="Q344" s="186">
        <v>7.163761363636362</v>
      </c>
      <c r="R344" s="186">
        <v>7.645134210526316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3.3412500000000001</v>
      </c>
      <c r="G345" s="186">
        <v>-1.8412500000000001</v>
      </c>
      <c r="H345" s="186">
        <v>-2.3146499999999999</v>
      </c>
      <c r="I345" s="186">
        <v>-4.0590999999999999</v>
      </c>
      <c r="J345" s="186">
        <v>0.83840000000000003</v>
      </c>
      <c r="K345" s="186">
        <v>5.6418499999999998</v>
      </c>
      <c r="L345" s="186">
        <v>3.0419499999999999</v>
      </c>
      <c r="M345" s="186">
        <v>5.4568500000000002</v>
      </c>
      <c r="N345" s="186">
        <v>5.6153499999999994</v>
      </c>
      <c r="O345" s="186">
        <v>8.7001500000000007</v>
      </c>
      <c r="P345" s="186">
        <v>8.0180500000000006</v>
      </c>
      <c r="Q345" s="186">
        <v>8.1966000000000001</v>
      </c>
      <c r="R345" s="186">
        <v>8.6710999999999991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44376</v>
      </c>
      <c r="E348" s="184">
        <v>16.519200000000001</v>
      </c>
      <c r="F348" s="184">
        <v>-4.8604000000000003</v>
      </c>
      <c r="G348" s="184">
        <v>2.5417000000000001</v>
      </c>
      <c r="H348" s="184">
        <v>1.105</v>
      </c>
      <c r="I348" s="184">
        <v>-0.23669999999999999</v>
      </c>
      <c r="J348" s="184">
        <v>3.2823000000000002</v>
      </c>
      <c r="K348" s="184">
        <v>8.5012000000000008</v>
      </c>
      <c r="L348" s="184">
        <v>8.2079000000000004</v>
      </c>
      <c r="M348" s="184">
        <v>9.8285</v>
      </c>
      <c r="N348" s="184">
        <v>11.4663</v>
      </c>
      <c r="O348" s="184">
        <v>7.0793999999999997</v>
      </c>
      <c r="P348" s="184">
        <v>8.1190999999999995</v>
      </c>
      <c r="Q348" s="184">
        <v>8.4123000000000001</v>
      </c>
      <c r="R348" s="184">
        <v>7.2385000000000002</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44376</v>
      </c>
      <c r="E349" s="184">
        <v>15.608599999999999</v>
      </c>
      <c r="F349" s="184">
        <v>-5.6113999999999997</v>
      </c>
      <c r="G349" s="184">
        <v>1.8711</v>
      </c>
      <c r="H349" s="184">
        <v>0.36749999999999999</v>
      </c>
      <c r="I349" s="184">
        <v>-0.98509999999999998</v>
      </c>
      <c r="J349" s="184">
        <v>2.5341</v>
      </c>
      <c r="K349" s="184">
        <v>7.5140000000000002</v>
      </c>
      <c r="L349" s="184">
        <v>7.2862</v>
      </c>
      <c r="M349" s="184">
        <v>8.9276</v>
      </c>
      <c r="N349" s="184">
        <v>10.535399999999999</v>
      </c>
      <c r="O349" s="184">
        <v>6.1391</v>
      </c>
      <c r="P349" s="184">
        <v>7.0991999999999997</v>
      </c>
      <c r="Q349" s="184">
        <v>7.4260999999999999</v>
      </c>
      <c r="R349" s="184">
        <v>6.3605999999999998</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44376</v>
      </c>
      <c r="E350" s="184">
        <v>0.41570000000000001</v>
      </c>
      <c r="F350" s="184">
        <v>0</v>
      </c>
      <c r="G350" s="184">
        <v>0</v>
      </c>
      <c r="H350" s="184">
        <v>0</v>
      </c>
      <c r="I350" s="184">
        <v>0</v>
      </c>
      <c r="J350" s="184">
        <v>0</v>
      </c>
      <c r="K350" s="184">
        <v>0</v>
      </c>
      <c r="L350" s="184">
        <v>0</v>
      </c>
      <c r="M350" s="184">
        <v>0</v>
      </c>
      <c r="N350" s="184">
        <v>0</v>
      </c>
      <c r="O350" s="184"/>
      <c r="P350" s="184"/>
      <c r="Q350" s="184">
        <v>-15.7658</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44376</v>
      </c>
      <c r="E351" s="184">
        <v>0.39800000000000002</v>
      </c>
      <c r="F351" s="184">
        <v>0</v>
      </c>
      <c r="G351" s="184">
        <v>0</v>
      </c>
      <c r="H351" s="184">
        <v>0</v>
      </c>
      <c r="I351" s="184">
        <v>0</v>
      </c>
      <c r="J351" s="184">
        <v>0</v>
      </c>
      <c r="K351" s="184">
        <v>0</v>
      </c>
      <c r="L351" s="184">
        <v>0</v>
      </c>
      <c r="M351" s="184">
        <v>0</v>
      </c>
      <c r="N351" s="184">
        <v>0</v>
      </c>
      <c r="O351" s="184"/>
      <c r="P351" s="184"/>
      <c r="Q351" s="184">
        <v>-15.762700000000001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44376</v>
      </c>
      <c r="E352" s="184">
        <v>17.937000000000001</v>
      </c>
      <c r="F352" s="184">
        <v>7.3270999999999997</v>
      </c>
      <c r="G352" s="184">
        <v>2.7988</v>
      </c>
      <c r="H352" s="184">
        <v>2.0066000000000002</v>
      </c>
      <c r="I352" s="184">
        <v>0.1163</v>
      </c>
      <c r="J352" s="184">
        <v>3.3355000000000001</v>
      </c>
      <c r="K352" s="184">
        <v>8.3694000000000006</v>
      </c>
      <c r="L352" s="184">
        <v>7.5624000000000002</v>
      </c>
      <c r="M352" s="184">
        <v>8.6967999999999996</v>
      </c>
      <c r="N352" s="184">
        <v>9.2035</v>
      </c>
      <c r="O352" s="184">
        <v>7.7168999999999999</v>
      </c>
      <c r="P352" s="184">
        <v>7.9615999999999998</v>
      </c>
      <c r="Q352" s="184">
        <v>8.7551000000000005</v>
      </c>
      <c r="R352" s="184">
        <v>9.1449999999999996</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44376</v>
      </c>
      <c r="E353" s="184">
        <v>16.567299999999999</v>
      </c>
      <c r="F353" s="184">
        <v>6.3902000000000001</v>
      </c>
      <c r="G353" s="184">
        <v>1.8179000000000001</v>
      </c>
      <c r="H353" s="184">
        <v>1.0387999999999999</v>
      </c>
      <c r="I353" s="184">
        <v>-0.88100000000000001</v>
      </c>
      <c r="J353" s="184">
        <v>2.3180000000000001</v>
      </c>
      <c r="K353" s="184">
        <v>7.3070000000000004</v>
      </c>
      <c r="L353" s="184">
        <v>6.4573999999999998</v>
      </c>
      <c r="M353" s="184">
        <v>7.5532000000000004</v>
      </c>
      <c r="N353" s="184">
        <v>8.0281000000000002</v>
      </c>
      <c r="O353" s="184">
        <v>6.5218999999999996</v>
      </c>
      <c r="P353" s="184">
        <v>6.6504000000000003</v>
      </c>
      <c r="Q353" s="184">
        <v>7.5212000000000003</v>
      </c>
      <c r="R353" s="184">
        <v>7.9477000000000002</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44376</v>
      </c>
      <c r="E354" s="184">
        <v>15.7209</v>
      </c>
      <c r="F354" s="184">
        <v>-2.3216000000000001</v>
      </c>
      <c r="G354" s="184">
        <v>-1.0447</v>
      </c>
      <c r="H354" s="184">
        <v>-1.0611999999999999</v>
      </c>
      <c r="I354" s="184">
        <v>-0.94489999999999996</v>
      </c>
      <c r="J354" s="184">
        <v>1.4965999999999999</v>
      </c>
      <c r="K354" s="184">
        <v>5.9664999999999999</v>
      </c>
      <c r="L354" s="184">
        <v>14.682</v>
      </c>
      <c r="M354" s="184">
        <v>13.774699999999999</v>
      </c>
      <c r="N354" s="184">
        <v>14.9147</v>
      </c>
      <c r="O354" s="184">
        <v>5.0610999999999997</v>
      </c>
      <c r="P354" s="184">
        <v>6.4154</v>
      </c>
      <c r="Q354" s="184">
        <v>7.2827000000000002</v>
      </c>
      <c r="R354" s="184">
        <v>5.6239999999999997</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44376</v>
      </c>
      <c r="E356" s="184">
        <v>16.7682</v>
      </c>
      <c r="F356" s="184">
        <v>-1.7413000000000001</v>
      </c>
      <c r="G356" s="184">
        <v>-0.43530000000000002</v>
      </c>
      <c r="H356" s="184">
        <v>-0.43530000000000002</v>
      </c>
      <c r="I356" s="184">
        <v>-0.34200000000000003</v>
      </c>
      <c r="J356" s="184">
        <v>2.1194000000000002</v>
      </c>
      <c r="K356" s="184">
        <v>6.6501999999999999</v>
      </c>
      <c r="L356" s="184">
        <v>15.4293</v>
      </c>
      <c r="M356" s="184">
        <v>14.5528</v>
      </c>
      <c r="N356" s="184">
        <v>15.729799999999999</v>
      </c>
      <c r="O356" s="184">
        <v>5.9218000000000002</v>
      </c>
      <c r="P356" s="184">
        <v>7.4501999999999997</v>
      </c>
      <c r="Q356" s="184">
        <v>8.3632000000000009</v>
      </c>
      <c r="R356" s="184">
        <v>6.4427000000000003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44376</v>
      </c>
      <c r="E358" s="184">
        <v>4.2973999999999997</v>
      </c>
      <c r="F358" s="184">
        <v>5.9463999999999997</v>
      </c>
      <c r="G358" s="184">
        <v>5.0990000000000002</v>
      </c>
      <c r="H358" s="184">
        <v>4.4932999999999996</v>
      </c>
      <c r="I358" s="184">
        <v>0.66749999999999998</v>
      </c>
      <c r="J358" s="184">
        <v>11.1495</v>
      </c>
      <c r="K358" s="184">
        <v>22.897099999999998</v>
      </c>
      <c r="L358" s="184">
        <v>14.5989</v>
      </c>
      <c r="M358" s="184">
        <v>11.8657</v>
      </c>
      <c r="N358" s="184">
        <v>14.481299999999999</v>
      </c>
      <c r="O358" s="184">
        <v>-31.846</v>
      </c>
      <c r="P358" s="184">
        <v>-17.632100000000001</v>
      </c>
      <c r="Q358" s="184">
        <v>-12.4727</v>
      </c>
      <c r="R358" s="184">
        <v>-21.460100000000001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44376</v>
      </c>
      <c r="E359" s="184">
        <v>4.2460000000000004</v>
      </c>
      <c r="F359" s="184">
        <v>5.1585000000000001</v>
      </c>
      <c r="G359" s="184">
        <v>4.7304000000000004</v>
      </c>
      <c r="H359" s="184">
        <v>4.1787000000000001</v>
      </c>
      <c r="I359" s="184">
        <v>0.36849999999999999</v>
      </c>
      <c r="J359" s="184">
        <v>10.8476</v>
      </c>
      <c r="K359" s="184">
        <v>22.5916</v>
      </c>
      <c r="L359" s="184">
        <v>14.2997</v>
      </c>
      <c r="M359" s="184">
        <v>11.559900000000001</v>
      </c>
      <c r="N359" s="184">
        <v>14.161300000000001</v>
      </c>
      <c r="O359" s="184">
        <v>-32.024799999999999</v>
      </c>
      <c r="P359" s="184">
        <v>-17.803599999999999</v>
      </c>
      <c r="Q359" s="184">
        <v>-12.6387</v>
      </c>
      <c r="R359" s="184">
        <v>-21.6754</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44376</v>
      </c>
      <c r="E360" s="184">
        <v>32.317300000000003</v>
      </c>
      <c r="F360" s="184">
        <v>0.67769999999999997</v>
      </c>
      <c r="G360" s="184">
        <v>2.8809</v>
      </c>
      <c r="H360" s="184">
        <v>2.3243999999999998</v>
      </c>
      <c r="I360" s="184">
        <v>2.8751000000000002</v>
      </c>
      <c r="J360" s="184">
        <v>3.3734999999999999</v>
      </c>
      <c r="K360" s="184">
        <v>5.1127000000000002</v>
      </c>
      <c r="L360" s="184">
        <v>4.8806000000000003</v>
      </c>
      <c r="M360" s="184">
        <v>5.0805999999999996</v>
      </c>
      <c r="N360" s="184">
        <v>6.9573999999999998</v>
      </c>
      <c r="O360" s="184">
        <v>2.9466999999999999</v>
      </c>
      <c r="P360" s="184">
        <v>4.8486000000000002</v>
      </c>
      <c r="Q360" s="184">
        <v>6.9912999999999998</v>
      </c>
      <c r="R360" s="184">
        <v>5.4245999999999999</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44376</v>
      </c>
      <c r="E361" s="184">
        <v>30.5779</v>
      </c>
      <c r="F361" s="184">
        <v>-0.11940000000000001</v>
      </c>
      <c r="G361" s="184">
        <v>2.0594999999999999</v>
      </c>
      <c r="H361" s="184">
        <v>1.5009999999999999</v>
      </c>
      <c r="I361" s="184">
        <v>2.0478999999999998</v>
      </c>
      <c r="J361" s="184">
        <v>2.5497000000000001</v>
      </c>
      <c r="K361" s="184">
        <v>4.3150000000000004</v>
      </c>
      <c r="L361" s="184">
        <v>4.0739999999999998</v>
      </c>
      <c r="M361" s="184">
        <v>4.2628000000000004</v>
      </c>
      <c r="N361" s="184">
        <v>6.1</v>
      </c>
      <c r="O361" s="184">
        <v>2.1322000000000001</v>
      </c>
      <c r="P361" s="184">
        <v>4.0918000000000001</v>
      </c>
      <c r="Q361" s="184">
        <v>6.3544</v>
      </c>
      <c r="R361" s="184">
        <v>4.5907</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44376</v>
      </c>
      <c r="E362" s="184">
        <v>21.213100000000001</v>
      </c>
      <c r="F362" s="184">
        <v>-190.50710000000001</v>
      </c>
      <c r="G362" s="184">
        <v>-49.158999999999999</v>
      </c>
      <c r="H362" s="184">
        <v>-31.2986</v>
      </c>
      <c r="I362" s="184">
        <v>-18.087800000000001</v>
      </c>
      <c r="J362" s="184">
        <v>-5.1759000000000004</v>
      </c>
      <c r="K362" s="184">
        <v>10.2821</v>
      </c>
      <c r="L362" s="184">
        <v>13.389099999999999</v>
      </c>
      <c r="M362" s="184">
        <v>17.771899999999999</v>
      </c>
      <c r="N362" s="184">
        <v>13.566000000000001</v>
      </c>
      <c r="O362" s="184">
        <v>5.2409999999999997</v>
      </c>
      <c r="P362" s="184">
        <v>6.5148999999999999</v>
      </c>
      <c r="Q362" s="184">
        <v>8.1777999999999995</v>
      </c>
      <c r="R362" s="184">
        <v>4.2335000000000003</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44376</v>
      </c>
      <c r="E363" s="184">
        <v>22.596399999999999</v>
      </c>
      <c r="F363" s="184">
        <v>-190.5745</v>
      </c>
      <c r="G363" s="184">
        <v>-49.161900000000003</v>
      </c>
      <c r="H363" s="184">
        <v>-31.309200000000001</v>
      </c>
      <c r="I363" s="184">
        <v>-18.091899999999999</v>
      </c>
      <c r="J363" s="184">
        <v>-5.1757</v>
      </c>
      <c r="K363" s="184">
        <v>10.2829</v>
      </c>
      <c r="L363" s="184">
        <v>13.654299999999999</v>
      </c>
      <c r="M363" s="184">
        <v>18.179300000000001</v>
      </c>
      <c r="N363" s="184">
        <v>14.038</v>
      </c>
      <c r="O363" s="184">
        <v>5.8738000000000001</v>
      </c>
      <c r="P363" s="184">
        <v>7.2321</v>
      </c>
      <c r="Q363" s="184">
        <v>8.4741</v>
      </c>
      <c r="R363" s="184">
        <v>4.7929000000000004</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44376</v>
      </c>
      <c r="E370" s="184">
        <v>18.6983</v>
      </c>
      <c r="F370" s="184">
        <v>0.97609999999999997</v>
      </c>
      <c r="G370" s="184">
        <v>17.847300000000001</v>
      </c>
      <c r="H370" s="184">
        <v>10.8704</v>
      </c>
      <c r="I370" s="184">
        <v>2.3027000000000002</v>
      </c>
      <c r="J370" s="184">
        <v>7.3798000000000004</v>
      </c>
      <c r="K370" s="184">
        <v>10.831899999999999</v>
      </c>
      <c r="L370" s="184">
        <v>8.0502000000000002</v>
      </c>
      <c r="M370" s="184">
        <v>10.688000000000001</v>
      </c>
      <c r="N370" s="184">
        <v>10.6264</v>
      </c>
      <c r="O370" s="184">
        <v>9.1045999999999996</v>
      </c>
      <c r="P370" s="184">
        <v>8.3210999999999995</v>
      </c>
      <c r="Q370" s="184">
        <v>8.9920000000000009</v>
      </c>
      <c r="R370" s="184">
        <v>9.7531999999999996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44376</v>
      </c>
      <c r="E371" s="184">
        <v>19.7149</v>
      </c>
      <c r="F371" s="184">
        <v>1.6662999999999999</v>
      </c>
      <c r="G371" s="184">
        <v>18.412099999999999</v>
      </c>
      <c r="H371" s="184">
        <v>11.424300000000001</v>
      </c>
      <c r="I371" s="184">
        <v>2.8462999999999998</v>
      </c>
      <c r="J371" s="184">
        <v>7.9288999999999996</v>
      </c>
      <c r="K371" s="184">
        <v>11.372999999999999</v>
      </c>
      <c r="L371" s="184">
        <v>8.6037999999999997</v>
      </c>
      <c r="M371" s="184">
        <v>11.2433</v>
      </c>
      <c r="N371" s="184">
        <v>11.186400000000001</v>
      </c>
      <c r="O371" s="184">
        <v>9.6502999999999997</v>
      </c>
      <c r="P371" s="184">
        <v>9.0417000000000005</v>
      </c>
      <c r="Q371" s="184">
        <v>9.7888000000000002</v>
      </c>
      <c r="R371" s="184">
        <v>10.262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44376</v>
      </c>
      <c r="E372" s="184">
        <v>24.1419</v>
      </c>
      <c r="F372" s="184">
        <v>22.5411</v>
      </c>
      <c r="G372" s="184">
        <v>2.9491000000000001</v>
      </c>
      <c r="H372" s="184">
        <v>4.5179999999999998</v>
      </c>
      <c r="I372" s="184">
        <v>-0.53990000000000005</v>
      </c>
      <c r="J372" s="184">
        <v>5.7408999999999999</v>
      </c>
      <c r="K372" s="184">
        <v>9.7218999999999998</v>
      </c>
      <c r="L372" s="184">
        <v>6.9036999999999997</v>
      </c>
      <c r="M372" s="184">
        <v>8.3142999999999994</v>
      </c>
      <c r="N372" s="184">
        <v>9.4398999999999997</v>
      </c>
      <c r="O372" s="184">
        <v>8.7774999999999999</v>
      </c>
      <c r="P372" s="184">
        <v>8.3780999999999999</v>
      </c>
      <c r="Q372" s="184">
        <v>8.6889000000000003</v>
      </c>
      <c r="R372" s="184">
        <v>9.2995000000000001</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44376</v>
      </c>
      <c r="E373" s="184">
        <v>25.910299999999999</v>
      </c>
      <c r="F373" s="184">
        <v>23.1174</v>
      </c>
      <c r="G373" s="184">
        <v>3.6288999999999998</v>
      </c>
      <c r="H373" s="184">
        <v>5.1973000000000003</v>
      </c>
      <c r="I373" s="184">
        <v>0.1409</v>
      </c>
      <c r="J373" s="184">
        <v>6.4236000000000004</v>
      </c>
      <c r="K373" s="184">
        <v>10.403600000000001</v>
      </c>
      <c r="L373" s="184">
        <v>7.6013000000000002</v>
      </c>
      <c r="M373" s="184">
        <v>9.0519999999999996</v>
      </c>
      <c r="N373" s="184">
        <v>10.192399999999999</v>
      </c>
      <c r="O373" s="184">
        <v>9.5355000000000008</v>
      </c>
      <c r="P373" s="184">
        <v>9.2386999999999997</v>
      </c>
      <c r="Q373" s="184">
        <v>9.4928000000000008</v>
      </c>
      <c r="R373" s="184">
        <v>9.9746000000000006</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44376</v>
      </c>
      <c r="E374" s="184">
        <v>13.4169</v>
      </c>
      <c r="F374" s="184">
        <v>3.8090000000000002</v>
      </c>
      <c r="G374" s="184">
        <v>25.9177</v>
      </c>
      <c r="H374" s="184">
        <v>18.604099999999999</v>
      </c>
      <c r="I374" s="184">
        <v>4.4574999999999996</v>
      </c>
      <c r="J374" s="184">
        <v>5.4497999999999998</v>
      </c>
      <c r="K374" s="184">
        <v>8.5208999999999993</v>
      </c>
      <c r="L374" s="184">
        <v>5.7697000000000003</v>
      </c>
      <c r="M374" s="184">
        <v>8.2030999999999992</v>
      </c>
      <c r="N374" s="184">
        <v>9.0618999999999996</v>
      </c>
      <c r="O374" s="184">
        <v>-1.0394000000000001</v>
      </c>
      <c r="P374" s="184">
        <v>1.7569999999999999</v>
      </c>
      <c r="Q374" s="184">
        <v>4.0921000000000003</v>
      </c>
      <c r="R374" s="184">
        <v>-1.1225000000000001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44376</v>
      </c>
      <c r="E375" s="184">
        <v>14.2781</v>
      </c>
      <c r="F375" s="184">
        <v>4.6020000000000003</v>
      </c>
      <c r="G375" s="184">
        <v>26.728100000000001</v>
      </c>
      <c r="H375" s="184">
        <v>19.3538</v>
      </c>
      <c r="I375" s="184">
        <v>5.1961000000000004</v>
      </c>
      <c r="J375" s="184">
        <v>6.1927000000000003</v>
      </c>
      <c r="K375" s="184">
        <v>9.2677999999999994</v>
      </c>
      <c r="L375" s="184">
        <v>6.5218999999999996</v>
      </c>
      <c r="M375" s="184">
        <v>8.9550999999999998</v>
      </c>
      <c r="N375" s="184">
        <v>9.8282000000000007</v>
      </c>
      <c r="O375" s="184">
        <v>-0.34029999999999999</v>
      </c>
      <c r="P375" s="184">
        <v>2.6528</v>
      </c>
      <c r="Q375" s="184">
        <v>4.9794999999999998</v>
      </c>
      <c r="R375" s="184">
        <v>-0.46989999999999998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44376</v>
      </c>
      <c r="E376" s="184">
        <v>13.787599999999999</v>
      </c>
      <c r="F376" s="184">
        <v>6.3545999999999996</v>
      </c>
      <c r="G376" s="184">
        <v>1.8534999999999999</v>
      </c>
      <c r="H376" s="184">
        <v>1.0590999999999999</v>
      </c>
      <c r="I376" s="184">
        <v>-2.1160999999999999</v>
      </c>
      <c r="J376" s="184">
        <v>3.1440000000000001</v>
      </c>
      <c r="K376" s="184">
        <v>7.0576999999999996</v>
      </c>
      <c r="L376" s="184">
        <v>4.5793999999999997</v>
      </c>
      <c r="M376" s="184">
        <v>6.9039000000000001</v>
      </c>
      <c r="N376" s="184">
        <v>6.9261999999999997</v>
      </c>
      <c r="O376" s="184">
        <v>8.2156000000000002</v>
      </c>
      <c r="P376" s="184"/>
      <c r="Q376" s="184">
        <v>7.7069999999999999</v>
      </c>
      <c r="R376" s="184">
        <v>7.9088000000000003</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44376</v>
      </c>
      <c r="E377" s="184">
        <v>13.2042</v>
      </c>
      <c r="F377" s="184">
        <v>5.2529000000000003</v>
      </c>
      <c r="G377" s="184">
        <v>0.89849999999999997</v>
      </c>
      <c r="H377" s="184">
        <v>0.11849999999999999</v>
      </c>
      <c r="I377" s="184">
        <v>-3.0569000000000002</v>
      </c>
      <c r="J377" s="184">
        <v>2.1897000000000002</v>
      </c>
      <c r="K377" s="184">
        <v>6.0861000000000001</v>
      </c>
      <c r="L377" s="184">
        <v>3.5379</v>
      </c>
      <c r="M377" s="184">
        <v>5.8497000000000003</v>
      </c>
      <c r="N377" s="184">
        <v>5.8733000000000004</v>
      </c>
      <c r="O377" s="184">
        <v>7.1980000000000004</v>
      </c>
      <c r="P377" s="184"/>
      <c r="Q377" s="184">
        <v>6.6360000000000001</v>
      </c>
      <c r="R377" s="184">
        <v>6.9153000000000002</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44376</v>
      </c>
      <c r="E378" s="184">
        <v>1457.9032999999999</v>
      </c>
      <c r="F378" s="184">
        <v>11.8734</v>
      </c>
      <c r="G378" s="184">
        <v>-2.2820999999999998</v>
      </c>
      <c r="H378" s="184">
        <v>-3.6516000000000002</v>
      </c>
      <c r="I378" s="184">
        <v>-4.2252999999999998</v>
      </c>
      <c r="J378" s="184">
        <v>0.23519999999999999</v>
      </c>
      <c r="K378" s="184">
        <v>4.4901999999999997</v>
      </c>
      <c r="L378" s="184">
        <v>2.1715</v>
      </c>
      <c r="M378" s="184">
        <v>3.5409999999999999</v>
      </c>
      <c r="N378" s="184">
        <v>3.9872000000000001</v>
      </c>
      <c r="O378" s="184">
        <v>1.9056</v>
      </c>
      <c r="P378" s="184">
        <v>4.2083000000000004</v>
      </c>
      <c r="Q378" s="184">
        <v>5.6818</v>
      </c>
      <c r="R378" s="184">
        <v>6.3822000000000001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44376</v>
      </c>
      <c r="E379" s="184">
        <v>1548.1922999999999</v>
      </c>
      <c r="F379" s="184">
        <v>13.051600000000001</v>
      </c>
      <c r="G379" s="184">
        <v>-1.1032</v>
      </c>
      <c r="H379" s="184">
        <v>-2.4725999999999999</v>
      </c>
      <c r="I379" s="184">
        <v>-3.0472000000000001</v>
      </c>
      <c r="J379" s="184">
        <v>1.4158999999999999</v>
      </c>
      <c r="K379" s="184">
        <v>5.6683000000000003</v>
      </c>
      <c r="L379" s="184">
        <v>3.3393000000000002</v>
      </c>
      <c r="M379" s="184">
        <v>4.7244999999999999</v>
      </c>
      <c r="N379" s="184">
        <v>5.1856999999999998</v>
      </c>
      <c r="O379" s="184">
        <v>2.9786000000000001</v>
      </c>
      <c r="P379" s="184">
        <v>5.1802999999999999</v>
      </c>
      <c r="Q379" s="184">
        <v>6.6167999999999996</v>
      </c>
      <c r="R379" s="184">
        <v>7.6181999999999999</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44376</v>
      </c>
      <c r="E380" s="184">
        <v>23.779</v>
      </c>
      <c r="F380" s="184">
        <v>-27.455300000000001</v>
      </c>
      <c r="G380" s="184">
        <v>-5.7907999999999999</v>
      </c>
      <c r="H380" s="184">
        <v>-1.6879</v>
      </c>
      <c r="I380" s="184">
        <v>-0.78920000000000001</v>
      </c>
      <c r="J380" s="184">
        <v>4.8074000000000003</v>
      </c>
      <c r="K380" s="184">
        <v>8.4040999999999997</v>
      </c>
      <c r="L380" s="184">
        <v>5.5496999999999996</v>
      </c>
      <c r="M380" s="184">
        <v>6.2134</v>
      </c>
      <c r="N380" s="184">
        <v>7.5613000000000001</v>
      </c>
      <c r="O380" s="184">
        <v>7.3197999999999999</v>
      </c>
      <c r="P380" s="184">
        <v>7.4054000000000002</v>
      </c>
      <c r="Q380" s="184">
        <v>8.0841999999999992</v>
      </c>
      <c r="R380" s="184">
        <v>7.2431999999999999</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44376</v>
      </c>
      <c r="E381" s="184">
        <v>25.7424</v>
      </c>
      <c r="F381" s="184">
        <v>-26.4954</v>
      </c>
      <c r="G381" s="184">
        <v>-4.8182999999999998</v>
      </c>
      <c r="H381" s="184">
        <v>-0.70889999999999997</v>
      </c>
      <c r="I381" s="184">
        <v>0.2026</v>
      </c>
      <c r="J381" s="184">
        <v>5.8072999999999997</v>
      </c>
      <c r="K381" s="184">
        <v>9.4521999999999995</v>
      </c>
      <c r="L381" s="184">
        <v>6.6193</v>
      </c>
      <c r="M381" s="184">
        <v>7.3197999999999999</v>
      </c>
      <c r="N381" s="184">
        <v>8.6994000000000007</v>
      </c>
      <c r="O381" s="184">
        <v>8.3632000000000009</v>
      </c>
      <c r="P381" s="184">
        <v>8.4337999999999997</v>
      </c>
      <c r="Q381" s="184">
        <v>9.1149000000000004</v>
      </c>
      <c r="R381" s="184">
        <v>8.3173999999999992</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44376</v>
      </c>
      <c r="E382" s="184">
        <v>22.565899999999999</v>
      </c>
      <c r="F382" s="184">
        <v>6.6329000000000002</v>
      </c>
      <c r="G382" s="184">
        <v>-0.32350000000000001</v>
      </c>
      <c r="H382" s="184">
        <v>-1.4091</v>
      </c>
      <c r="I382" s="184">
        <v>-3.012</v>
      </c>
      <c r="J382" s="184">
        <v>1.782</v>
      </c>
      <c r="K382" s="184">
        <v>4.6824000000000003</v>
      </c>
      <c r="L382" s="184">
        <v>3.5278999999999998</v>
      </c>
      <c r="M382" s="184">
        <v>5.4588000000000001</v>
      </c>
      <c r="N382" s="184">
        <v>9.1765000000000008</v>
      </c>
      <c r="O382" s="184">
        <v>4.1275000000000004</v>
      </c>
      <c r="P382" s="184">
        <v>5.4557000000000002</v>
      </c>
      <c r="Q382" s="184">
        <v>7.1836000000000002</v>
      </c>
      <c r="R382" s="184">
        <v>4.0034000000000001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44376</v>
      </c>
      <c r="E383" s="184">
        <v>23.689599999999999</v>
      </c>
      <c r="F383" s="184">
        <v>7.3971</v>
      </c>
      <c r="G383" s="184">
        <v>0.50080000000000002</v>
      </c>
      <c r="H383" s="184">
        <v>-0.59419999999999995</v>
      </c>
      <c r="I383" s="184">
        <v>-2.1991999999999998</v>
      </c>
      <c r="J383" s="184">
        <v>2.5865999999999998</v>
      </c>
      <c r="K383" s="184">
        <v>5.4927999999999999</v>
      </c>
      <c r="L383" s="184">
        <v>4.34</v>
      </c>
      <c r="M383" s="184">
        <v>6.2885999999999997</v>
      </c>
      <c r="N383" s="184">
        <v>10.283200000000001</v>
      </c>
      <c r="O383" s="184">
        <v>4.9470000000000001</v>
      </c>
      <c r="P383" s="184">
        <v>6.2050999999999998</v>
      </c>
      <c r="Q383" s="184">
        <v>7.4501999999999997</v>
      </c>
      <c r="R383" s="184">
        <v>4.9104999999999999</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44376</v>
      </c>
      <c r="E384" s="184">
        <v>25.051300000000001</v>
      </c>
      <c r="F384" s="184">
        <v>9.6188000000000002</v>
      </c>
      <c r="G384" s="184">
        <v>0.10929999999999999</v>
      </c>
      <c r="H384" s="184">
        <v>-0.47870000000000001</v>
      </c>
      <c r="I384" s="184">
        <v>-2.2772000000000001</v>
      </c>
      <c r="J384" s="184">
        <v>4.8743999999999996</v>
      </c>
      <c r="K384" s="184">
        <v>7.1265000000000001</v>
      </c>
      <c r="L384" s="184">
        <v>7.1681999999999997</v>
      </c>
      <c r="M384" s="184">
        <v>8.8500999999999994</v>
      </c>
      <c r="N384" s="184">
        <v>9.0063999999999993</v>
      </c>
      <c r="O384" s="184">
        <v>0.99350000000000005</v>
      </c>
      <c r="P384" s="184">
        <v>3.4820000000000002</v>
      </c>
      <c r="Q384" s="184">
        <v>5.8650000000000002</v>
      </c>
      <c r="R384" s="184">
        <v>-0.28139999999999998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44376</v>
      </c>
      <c r="E385" s="184">
        <v>26.797899999999998</v>
      </c>
      <c r="F385" s="184">
        <v>10.2182</v>
      </c>
      <c r="G385" s="184">
        <v>0.71509999999999996</v>
      </c>
      <c r="H385" s="184">
        <v>0.13619999999999999</v>
      </c>
      <c r="I385" s="184">
        <v>-1.6722999999999999</v>
      </c>
      <c r="J385" s="184">
        <v>5.4915000000000003</v>
      </c>
      <c r="K385" s="184">
        <v>7.7565999999999997</v>
      </c>
      <c r="L385" s="184">
        <v>7.8094000000000001</v>
      </c>
      <c r="M385" s="184">
        <v>9.5097000000000005</v>
      </c>
      <c r="N385" s="184">
        <v>9.68</v>
      </c>
      <c r="O385" s="184">
        <v>1.6678999999999999</v>
      </c>
      <c r="P385" s="184">
        <v>4.2689000000000004</v>
      </c>
      <c r="Q385" s="184">
        <v>6.6546000000000003</v>
      </c>
      <c r="R385" s="184">
        <v>0.34089999999999998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44376</v>
      </c>
      <c r="E386" s="184">
        <v>0.12</v>
      </c>
      <c r="F386" s="184">
        <v>30.442</v>
      </c>
      <c r="G386" s="184">
        <v>15.233700000000001</v>
      </c>
      <c r="H386" s="184">
        <v>13.0684</v>
      </c>
      <c r="I386" s="184">
        <v>10.9085</v>
      </c>
      <c r="J386" s="184">
        <v>11.5215</v>
      </c>
      <c r="K386" s="184">
        <v>11.2034</v>
      </c>
      <c r="L386" s="184">
        <v>-41.066800000000001</v>
      </c>
      <c r="M386" s="184">
        <v>-25.000699999999998</v>
      </c>
      <c r="N386" s="184">
        <v>-20.424399999999999</v>
      </c>
      <c r="O386" s="184"/>
      <c r="P386" s="184"/>
      <c r="Q386" s="184">
        <v>-13.3451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44376</v>
      </c>
      <c r="E387" s="184">
        <v>0.12720000000000001</v>
      </c>
      <c r="F387" s="184">
        <v>0</v>
      </c>
      <c r="G387" s="184">
        <v>7.1794000000000002</v>
      </c>
      <c r="H387" s="184">
        <v>8.2114999999999991</v>
      </c>
      <c r="I387" s="184">
        <v>10.288600000000001</v>
      </c>
      <c r="J387" s="184">
        <v>10.863099999999999</v>
      </c>
      <c r="K387" s="184">
        <v>11.1906</v>
      </c>
      <c r="L387" s="184">
        <v>-41.212200000000003</v>
      </c>
      <c r="M387" s="184">
        <v>-25.1007</v>
      </c>
      <c r="N387" s="184">
        <v>-20.5</v>
      </c>
      <c r="O387" s="184"/>
      <c r="P387" s="184"/>
      <c r="Q387" s="184">
        <v>-13.364000000000001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44376</v>
      </c>
      <c r="E390" s="184">
        <v>15.965</v>
      </c>
      <c r="F390" s="184">
        <v>18.985800000000001</v>
      </c>
      <c r="G390" s="184">
        <v>1.7722</v>
      </c>
      <c r="H390" s="184">
        <v>6.5299999999999997E-2</v>
      </c>
      <c r="I390" s="184">
        <v>1.6299999999999999E-2</v>
      </c>
      <c r="J390" s="184">
        <v>-0.66410000000000002</v>
      </c>
      <c r="K390" s="184">
        <v>6.3756000000000004</v>
      </c>
      <c r="L390" s="184">
        <v>9.1292000000000009</v>
      </c>
      <c r="M390" s="184">
        <v>11.2402</v>
      </c>
      <c r="N390" s="184">
        <v>9.3665000000000003</v>
      </c>
      <c r="O390" s="184">
        <v>3.6863000000000001</v>
      </c>
      <c r="P390" s="184">
        <v>5.5389999999999997</v>
      </c>
      <c r="Q390" s="184">
        <v>7.1726000000000001</v>
      </c>
      <c r="R390" s="184">
        <v>4.3357000000000001</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44376</v>
      </c>
      <c r="E391" s="184">
        <v>14.8752</v>
      </c>
      <c r="F391" s="184">
        <v>17.921199999999999</v>
      </c>
      <c r="G391" s="184">
        <v>0.67479999999999996</v>
      </c>
      <c r="H391" s="184">
        <v>-1.0864</v>
      </c>
      <c r="I391" s="184">
        <v>-1.1563000000000001</v>
      </c>
      <c r="J391" s="184">
        <v>-1.8372999999999999</v>
      </c>
      <c r="K391" s="184">
        <v>5.1936999999999998</v>
      </c>
      <c r="L391" s="184">
        <v>7.9196</v>
      </c>
      <c r="M391" s="184">
        <v>10.000400000000001</v>
      </c>
      <c r="N391" s="184">
        <v>8.0356000000000005</v>
      </c>
      <c r="O391" s="184">
        <v>2.5871</v>
      </c>
      <c r="P391" s="184">
        <v>4.4061000000000003</v>
      </c>
      <c r="Q391" s="184">
        <v>6.0564999999999998</v>
      </c>
      <c r="R391" s="184">
        <v>3.1937000000000002</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44376</v>
      </c>
      <c r="E396" s="184">
        <v>36.677999999999997</v>
      </c>
      <c r="F396" s="184">
        <v>8.2615999999999996</v>
      </c>
      <c r="G396" s="184">
        <v>0.87080000000000002</v>
      </c>
      <c r="H396" s="184">
        <v>1.2371000000000001</v>
      </c>
      <c r="I396" s="184">
        <v>-0.51880000000000004</v>
      </c>
      <c r="J396" s="184">
        <v>4.2232000000000003</v>
      </c>
      <c r="K396" s="184">
        <v>7.7836999999999996</v>
      </c>
      <c r="L396" s="184">
        <v>5.2881999999999998</v>
      </c>
      <c r="M396" s="184">
        <v>7.7880000000000003</v>
      </c>
      <c r="N396" s="184">
        <v>8.2684999999999995</v>
      </c>
      <c r="O396" s="184">
        <v>8.2104999999999997</v>
      </c>
      <c r="P396" s="184">
        <v>8.1636000000000006</v>
      </c>
      <c r="Q396" s="184">
        <v>9.1699000000000002</v>
      </c>
      <c r="R396" s="184">
        <v>8.7187000000000001</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44376</v>
      </c>
      <c r="E397" s="184">
        <v>34.845599999999997</v>
      </c>
      <c r="F397" s="184">
        <v>7.6482000000000001</v>
      </c>
      <c r="G397" s="184">
        <v>0.23569999999999999</v>
      </c>
      <c r="H397" s="184">
        <v>0.59860000000000002</v>
      </c>
      <c r="I397" s="184">
        <v>-1.1516999999999999</v>
      </c>
      <c r="J397" s="184">
        <v>3.589</v>
      </c>
      <c r="K397" s="184">
        <v>7.1440999999999999</v>
      </c>
      <c r="L397" s="184">
        <v>4.6322999999999999</v>
      </c>
      <c r="M397" s="184">
        <v>7.1155999999999997</v>
      </c>
      <c r="N397" s="184">
        <v>7.5846999999999998</v>
      </c>
      <c r="O397" s="184">
        <v>7.5091999999999999</v>
      </c>
      <c r="P397" s="184">
        <v>7.3955000000000002</v>
      </c>
      <c r="Q397" s="184">
        <v>7.6336000000000004</v>
      </c>
      <c r="R397" s="184">
        <v>8.0464000000000002</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44376</v>
      </c>
      <c r="E404" s="184">
        <v>0.64059999999999995</v>
      </c>
      <c r="F404" s="184">
        <v>11.399100000000001</v>
      </c>
      <c r="G404" s="184">
        <v>11.409800000000001</v>
      </c>
      <c r="H404" s="184">
        <v>10.6031</v>
      </c>
      <c r="I404" s="184">
        <v>11.0351</v>
      </c>
      <c r="J404" s="184">
        <v>11.1473</v>
      </c>
      <c r="K404" s="184">
        <v>11.298500000000001</v>
      </c>
      <c r="L404" s="184">
        <v>-39.999600000000001</v>
      </c>
      <c r="M404" s="184">
        <v>-24.385000000000002</v>
      </c>
      <c r="N404" s="184">
        <v>-53.883800000000001</v>
      </c>
      <c r="O404" s="184"/>
      <c r="P404" s="184"/>
      <c r="Q404" s="184">
        <v>-46.8521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44376</v>
      </c>
      <c r="E405" s="184">
        <v>0.5837</v>
      </c>
      <c r="F405" s="184">
        <v>12.5107</v>
      </c>
      <c r="G405" s="184">
        <v>10.956300000000001</v>
      </c>
      <c r="H405" s="184">
        <v>10.741899999999999</v>
      </c>
      <c r="I405" s="184">
        <v>10.764099999999999</v>
      </c>
      <c r="J405" s="184">
        <v>11.049099999999999</v>
      </c>
      <c r="K405" s="184">
        <v>11.3163</v>
      </c>
      <c r="L405" s="184">
        <v>-40.411700000000003</v>
      </c>
      <c r="M405" s="184">
        <v>-24.674099999999999</v>
      </c>
      <c r="N405" s="184">
        <v>-54.387700000000002</v>
      </c>
      <c r="O405" s="184"/>
      <c r="P405" s="184"/>
      <c r="Q405" s="184">
        <v>-47.2759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44376</v>
      </c>
      <c r="E406" s="184">
        <v>12.664400000000001</v>
      </c>
      <c r="F406" s="184">
        <v>7.7832999999999997</v>
      </c>
      <c r="G406" s="184">
        <v>3.5318999999999998</v>
      </c>
      <c r="H406" s="184">
        <v>2.3891</v>
      </c>
      <c r="I406" s="184">
        <v>0.80310000000000004</v>
      </c>
      <c r="J406" s="184">
        <v>4.2579000000000002</v>
      </c>
      <c r="K406" s="184">
        <v>6.6635</v>
      </c>
      <c r="L406" s="184">
        <v>5.1405000000000003</v>
      </c>
      <c r="M406" s="184">
        <v>6.7272999999999996</v>
      </c>
      <c r="N406" s="184">
        <v>-3.2624</v>
      </c>
      <c r="O406" s="184">
        <v>-9.3267000000000007</v>
      </c>
      <c r="P406" s="184">
        <v>-2.5392000000000001</v>
      </c>
      <c r="Q406" s="184">
        <v>2.6718000000000002</v>
      </c>
      <c r="R406" s="184">
        <v>-15.1157</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44376</v>
      </c>
      <c r="E407" s="184">
        <v>11.535500000000001</v>
      </c>
      <c r="F407" s="184">
        <v>7.2789999999999999</v>
      </c>
      <c r="G407" s="184">
        <v>2.7694999999999999</v>
      </c>
      <c r="H407" s="184">
        <v>1.6277999999999999</v>
      </c>
      <c r="I407" s="184">
        <v>0</v>
      </c>
      <c r="J407" s="184">
        <v>3.4415</v>
      </c>
      <c r="K407" s="184">
        <v>5.8326000000000002</v>
      </c>
      <c r="L407" s="184">
        <v>4.3064999999999998</v>
      </c>
      <c r="M407" s="184">
        <v>5.8592000000000004</v>
      </c>
      <c r="N407" s="184">
        <v>-4.0747</v>
      </c>
      <c r="O407" s="184">
        <v>-10.1493</v>
      </c>
      <c r="P407" s="184">
        <v>-3.5061</v>
      </c>
      <c r="Q407" s="184">
        <v>1.6721999999999999</v>
      </c>
      <c r="R407" s="184">
        <v>-15.833600000000001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-4.371105</v>
      </c>
      <c r="G408" s="186">
        <v>1.596875</v>
      </c>
      <c r="H408" s="186">
        <v>1.5161525000000002</v>
      </c>
      <c r="I408" s="186">
        <v>-7.3600000000000913E-3</v>
      </c>
      <c r="J408" s="186">
        <v>4.0423875000000002</v>
      </c>
      <c r="K408" s="186">
        <v>8.2531925000000008</v>
      </c>
      <c r="L408" s="186">
        <v>2.2585249999999997</v>
      </c>
      <c r="M408" s="186">
        <v>5.0684825</v>
      </c>
      <c r="N408" s="186">
        <v>3.815462499999998</v>
      </c>
      <c r="O408" s="186">
        <v>2.255444117647059</v>
      </c>
      <c r="P408" s="186">
        <v>4.2011062499999996</v>
      </c>
      <c r="Q408" s="186">
        <v>1.292149999999999</v>
      </c>
      <c r="R408" s="186">
        <v>3.0313323529411762</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6.1504999999999992</v>
      </c>
      <c r="G409" s="186">
        <v>1.8357000000000001</v>
      </c>
      <c r="H409" s="186">
        <v>1.04895</v>
      </c>
      <c r="I409" s="186">
        <v>-0.11835</v>
      </c>
      <c r="J409" s="186">
        <v>3.4074999999999998</v>
      </c>
      <c r="K409" s="186">
        <v>7.6353</v>
      </c>
      <c r="L409" s="186">
        <v>6.11355</v>
      </c>
      <c r="M409" s="186">
        <v>7.6706000000000003</v>
      </c>
      <c r="N409" s="186">
        <v>8.8529</v>
      </c>
      <c r="O409" s="186">
        <v>5.1510499999999997</v>
      </c>
      <c r="P409" s="186">
        <v>6.3102499999999999</v>
      </c>
      <c r="Q409" s="186">
        <v>7.08195</v>
      </c>
      <c r="R409" s="186">
        <v>5.9923000000000002</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44376</v>
      </c>
      <c r="E412" s="184">
        <v>1131.4232</v>
      </c>
      <c r="F412" s="184">
        <v>5.3365999999999998</v>
      </c>
      <c r="G412" s="184">
        <v>-3.1168999999999998</v>
      </c>
      <c r="H412" s="184">
        <v>-1.7484</v>
      </c>
      <c r="I412" s="184">
        <v>-5.07</v>
      </c>
      <c r="J412" s="184">
        <v>1.1311</v>
      </c>
      <c r="K412" s="184">
        <v>5.4714</v>
      </c>
      <c r="L412" s="184">
        <v>3.7323</v>
      </c>
      <c r="M412" s="184">
        <v>6.0255999999999998</v>
      </c>
      <c r="N412" s="184">
        <v>5.9139999999999997</v>
      </c>
      <c r="O412" s="184"/>
      <c r="P412" s="184"/>
      <c r="Q412" s="184">
        <v>8.5425000000000004</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44376</v>
      </c>
      <c r="E413" s="184">
        <v>1154.2424000000001</v>
      </c>
      <c r="F413" s="184">
        <v>-50.466000000000001</v>
      </c>
      <c r="G413" s="184">
        <v>-13.386699999999999</v>
      </c>
      <c r="H413" s="184">
        <v>-12.863799999999999</v>
      </c>
      <c r="I413" s="184">
        <v>-16.711300000000001</v>
      </c>
      <c r="J413" s="184">
        <v>0.80149999999999999</v>
      </c>
      <c r="K413" s="184">
        <v>7.5138999999999996</v>
      </c>
      <c r="L413" s="184">
        <v>4.0637999999999996</v>
      </c>
      <c r="M413" s="184">
        <v>7.2972000000000001</v>
      </c>
      <c r="N413" s="184">
        <v>6.3338999999999999</v>
      </c>
      <c r="O413" s="184"/>
      <c r="P413" s="184"/>
      <c r="Q413" s="184">
        <v>9.9981000000000009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44376</v>
      </c>
      <c r="E414" s="184">
        <v>22.186900000000001</v>
      </c>
      <c r="F414" s="184">
        <v>30.6248</v>
      </c>
      <c r="G414" s="184">
        <v>-6.1238999999999999</v>
      </c>
      <c r="H414" s="184">
        <v>-5.3529</v>
      </c>
      <c r="I414" s="184">
        <v>-0.21149999999999999</v>
      </c>
      <c r="J414" s="184">
        <v>0.56059999999999999</v>
      </c>
      <c r="K414" s="184">
        <v>7.23</v>
      </c>
      <c r="L414" s="184">
        <v>1.097</v>
      </c>
      <c r="M414" s="184">
        <v>4.1779000000000002</v>
      </c>
      <c r="N414" s="184">
        <v>3.6393</v>
      </c>
      <c r="O414" s="184">
        <v>9.8795999999999999</v>
      </c>
      <c r="P414" s="184">
        <v>7.7709000000000001</v>
      </c>
      <c r="Q414" s="184">
        <v>8.0315999999999992</v>
      </c>
      <c r="R414" s="184">
        <v>7.5050999999999997</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44376</v>
      </c>
      <c r="E415" s="184">
        <v>22.575600000000001</v>
      </c>
      <c r="F415" s="184">
        <v>30.744900000000001</v>
      </c>
      <c r="G415" s="184">
        <v>-5.8975</v>
      </c>
      <c r="H415" s="184">
        <v>-5.1455000000000002</v>
      </c>
      <c r="I415" s="184">
        <v>-1.15E-2</v>
      </c>
      <c r="J415" s="184">
        <v>0.74319999999999997</v>
      </c>
      <c r="K415" s="184">
        <v>7.5556999999999999</v>
      </c>
      <c r="L415" s="184">
        <v>1.5740000000000001</v>
      </c>
      <c r="M415" s="184">
        <v>4.476</v>
      </c>
      <c r="N415" s="184">
        <v>3.8879999999999999</v>
      </c>
      <c r="O415" s="184">
        <v>10.237500000000001</v>
      </c>
      <c r="P415" s="184"/>
      <c r="Q415" s="184">
        <v>7.9621000000000004</v>
      </c>
      <c r="R415" s="184">
        <v>7.9004000000000003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44376</v>
      </c>
      <c r="E416" s="184">
        <v>206.1472</v>
      </c>
      <c r="F416" s="184">
        <v>33.671999999999997</v>
      </c>
      <c r="G416" s="184">
        <v>-9.5114000000000001</v>
      </c>
      <c r="H416" s="184">
        <v>-0.64239999999999997</v>
      </c>
      <c r="I416" s="184">
        <v>6.0160999999999998</v>
      </c>
      <c r="J416" s="184">
        <v>2.1131000000000002</v>
      </c>
      <c r="K416" s="184">
        <v>8.0767000000000007</v>
      </c>
      <c r="L416" s="184">
        <v>3.4870000000000001</v>
      </c>
      <c r="M416" s="184">
        <v>5.2702</v>
      </c>
      <c r="N416" s="184">
        <v>4.0148000000000001</v>
      </c>
      <c r="O416" s="184">
        <v>9.1637000000000004</v>
      </c>
      <c r="P416" s="184">
        <v>7.0545999999999998</v>
      </c>
      <c r="Q416" s="184">
        <v>7.1295999999999999</v>
      </c>
      <c r="R416" s="184">
        <v>7.3303000000000003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9.9824599999999997</v>
      </c>
      <c r="G417" s="186">
        <v>-7.6072800000000003</v>
      </c>
      <c r="H417" s="186">
        <v>-5.150599999999999</v>
      </c>
      <c r="I417" s="186">
        <v>-3.1976400000000007</v>
      </c>
      <c r="J417" s="186">
        <v>1.0699000000000001</v>
      </c>
      <c r="K417" s="186">
        <v>7.1695400000000005</v>
      </c>
      <c r="L417" s="186">
        <v>2.7908199999999996</v>
      </c>
      <c r="M417" s="186">
        <v>5.4493799999999997</v>
      </c>
      <c r="N417" s="186">
        <v>4.758</v>
      </c>
      <c r="O417" s="186">
        <v>9.7602666666666664</v>
      </c>
      <c r="P417" s="186">
        <v>7.41275</v>
      </c>
      <c r="Q417" s="186">
        <v>8.3327799999999996</v>
      </c>
      <c r="R417" s="186">
        <v>7.5786000000000007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30.6248</v>
      </c>
      <c r="G418" s="186">
        <v>-6.1238999999999999</v>
      </c>
      <c r="H418" s="186">
        <v>-5.1455000000000002</v>
      </c>
      <c r="I418" s="186">
        <v>-0.21149999999999999</v>
      </c>
      <c r="J418" s="186">
        <v>0.80149999999999999</v>
      </c>
      <c r="K418" s="186">
        <v>7.5138999999999996</v>
      </c>
      <c r="L418" s="186">
        <v>3.4870000000000001</v>
      </c>
      <c r="M418" s="186">
        <v>5.2702</v>
      </c>
      <c r="N418" s="186">
        <v>4.0148000000000001</v>
      </c>
      <c r="O418" s="186">
        <v>9.8795999999999999</v>
      </c>
      <c r="P418" s="186">
        <v>7.41275</v>
      </c>
      <c r="Q418" s="186">
        <v>8.0315999999999992</v>
      </c>
      <c r="R418" s="186">
        <v>7.5050999999999997</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44376</v>
      </c>
      <c r="E421" s="184">
        <v>32.647599999999997</v>
      </c>
      <c r="F421" s="184">
        <v>282.45139999999998</v>
      </c>
      <c r="G421" s="184">
        <v>154.68219999999999</v>
      </c>
      <c r="H421" s="184">
        <v>205.91640000000001</v>
      </c>
      <c r="I421" s="184">
        <v>179.58430000000001</v>
      </c>
      <c r="J421" s="184">
        <v>130.1242</v>
      </c>
      <c r="K421" s="184">
        <v>49.411299999999997</v>
      </c>
      <c r="L421" s="184">
        <v>22.352599999999999</v>
      </c>
      <c r="M421" s="184">
        <v>20.848199999999999</v>
      </c>
      <c r="N421" s="184">
        <v>17.3277</v>
      </c>
      <c r="O421" s="184">
        <v>11.578200000000001</v>
      </c>
      <c r="P421" s="184">
        <v>9.6297999999999995</v>
      </c>
      <c r="Q421" s="184">
        <v>8.4945000000000004</v>
      </c>
      <c r="R421" s="184">
        <v>13.550800000000001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44376</v>
      </c>
      <c r="E422" s="184">
        <v>33.976100000000002</v>
      </c>
      <c r="F422" s="184">
        <v>282.99529999999999</v>
      </c>
      <c r="G422" s="184">
        <v>155.16980000000001</v>
      </c>
      <c r="H422" s="184">
        <v>206.41890000000001</v>
      </c>
      <c r="I422" s="184">
        <v>180.10929999999999</v>
      </c>
      <c r="J422" s="184">
        <v>130.6687</v>
      </c>
      <c r="K422" s="184">
        <v>49.533999999999999</v>
      </c>
      <c r="L422" s="184">
        <v>22.675899999999999</v>
      </c>
      <c r="M422" s="184">
        <v>21.262499999999999</v>
      </c>
      <c r="N422" s="184">
        <v>17.805700000000002</v>
      </c>
      <c r="O422" s="184">
        <v>12.145099999999999</v>
      </c>
      <c r="P422" s="184">
        <v>10.1839</v>
      </c>
      <c r="Q422" s="184">
        <v>9.4221000000000004</v>
      </c>
      <c r="R422" s="184">
        <v>14.1287</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44376</v>
      </c>
      <c r="E423" s="184">
        <v>40.588799999999999</v>
      </c>
      <c r="F423" s="184">
        <v>-70.8142</v>
      </c>
      <c r="G423" s="184">
        <v>-8.8042999999999996</v>
      </c>
      <c r="H423" s="184">
        <v>20.389900000000001</v>
      </c>
      <c r="I423" s="184">
        <v>-11.173400000000001</v>
      </c>
      <c r="J423" s="184">
        <v>21.905100000000001</v>
      </c>
      <c r="K423" s="184">
        <v>33.431899999999999</v>
      </c>
      <c r="L423" s="184">
        <v>24.518699999999999</v>
      </c>
      <c r="M423" s="184">
        <v>36.720599999999997</v>
      </c>
      <c r="N423" s="184">
        <v>38.036499999999997</v>
      </c>
      <c r="O423" s="184">
        <v>12.9617</v>
      </c>
      <c r="P423" s="184">
        <v>12.596399999999999</v>
      </c>
      <c r="Q423" s="184">
        <v>9.8743999999999996</v>
      </c>
      <c r="R423" s="184">
        <v>18.558599999999998</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44376</v>
      </c>
      <c r="E424" s="184">
        <v>20.549199999999999</v>
      </c>
      <c r="F424" s="184">
        <v>-70.203199999999995</v>
      </c>
      <c r="G424" s="184">
        <v>-8.2520000000000007</v>
      </c>
      <c r="H424" s="184">
        <v>20.941700000000001</v>
      </c>
      <c r="I424" s="184">
        <v>-10.6265</v>
      </c>
      <c r="J424" s="184">
        <v>22.464600000000001</v>
      </c>
      <c r="K424" s="184">
        <v>33.384500000000003</v>
      </c>
      <c r="L424" s="184">
        <v>24.846</v>
      </c>
      <c r="M424" s="184">
        <v>37.2577</v>
      </c>
      <c r="N424" s="184">
        <v>38.240699999999997</v>
      </c>
      <c r="O424" s="184">
        <v>13.431100000000001</v>
      </c>
      <c r="P424" s="184">
        <v>12.893000000000001</v>
      </c>
      <c r="Q424" s="184">
        <v>11.4701</v>
      </c>
      <c r="R424" s="184">
        <v>19.033200000000001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44376</v>
      </c>
      <c r="E425" s="184">
        <v>23.013999999999999</v>
      </c>
      <c r="F425" s="184">
        <v>-54.160400000000003</v>
      </c>
      <c r="G425" s="184">
        <v>-15.8719</v>
      </c>
      <c r="H425" s="184">
        <v>6.5334000000000003</v>
      </c>
      <c r="I425" s="184">
        <v>-11.6501</v>
      </c>
      <c r="J425" s="184">
        <v>10.837199999999999</v>
      </c>
      <c r="K425" s="184">
        <v>17.723199999999999</v>
      </c>
      <c r="L425" s="184">
        <v>12.5642</v>
      </c>
      <c r="M425" s="184">
        <v>20.194700000000001</v>
      </c>
      <c r="N425" s="184">
        <v>19.5626</v>
      </c>
      <c r="O425" s="184">
        <v>9.3096999999999994</v>
      </c>
      <c r="P425" s="184">
        <v>8.4989000000000008</v>
      </c>
      <c r="Q425" s="184">
        <v>8.5603999999999996</v>
      </c>
      <c r="R425" s="184">
        <v>11.7736</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44376</v>
      </c>
      <c r="E426" s="184">
        <v>24.048100000000002</v>
      </c>
      <c r="F426" s="184">
        <v>-53.499499999999998</v>
      </c>
      <c r="G426" s="184">
        <v>-15.2662</v>
      </c>
      <c r="H426" s="184">
        <v>7.2085999999999997</v>
      </c>
      <c r="I426" s="184">
        <v>-10.946999999999999</v>
      </c>
      <c r="J426" s="184">
        <v>11.5708</v>
      </c>
      <c r="K426" s="184">
        <v>18.355399999999999</v>
      </c>
      <c r="L426" s="184">
        <v>13.2172</v>
      </c>
      <c r="M426" s="184">
        <v>20.8962</v>
      </c>
      <c r="N426" s="184">
        <v>20.177399999999999</v>
      </c>
      <c r="O426" s="184">
        <v>9.8854000000000006</v>
      </c>
      <c r="P426" s="184">
        <v>9.0733999999999995</v>
      </c>
      <c r="Q426" s="184">
        <v>8.8841999999999999</v>
      </c>
      <c r="R426" s="184">
        <v>12.363200000000001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44376</v>
      </c>
      <c r="E427" s="184">
        <v>26.439699999999998</v>
      </c>
      <c r="F427" s="184">
        <v>-77.831900000000005</v>
      </c>
      <c r="G427" s="184">
        <v>-19.457999999999998</v>
      </c>
      <c r="H427" s="184">
        <v>12.0975</v>
      </c>
      <c r="I427" s="184">
        <v>-12.8246</v>
      </c>
      <c r="J427" s="184">
        <v>18.852699999999999</v>
      </c>
      <c r="K427" s="184">
        <v>25.2014</v>
      </c>
      <c r="L427" s="184">
        <v>18.803699999999999</v>
      </c>
      <c r="M427" s="184">
        <v>30.491099999999999</v>
      </c>
      <c r="N427" s="184">
        <v>29.420500000000001</v>
      </c>
      <c r="O427" s="184">
        <v>11.271100000000001</v>
      </c>
      <c r="P427" s="184">
        <v>10.402799999999999</v>
      </c>
      <c r="Q427" s="184">
        <v>10.055099999999999</v>
      </c>
      <c r="R427" s="184">
        <v>14.6608</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44376</v>
      </c>
      <c r="E428" s="184">
        <v>27.624300000000002</v>
      </c>
      <c r="F428" s="184">
        <v>-76.869600000000005</v>
      </c>
      <c r="G428" s="184">
        <v>-18.888400000000001</v>
      </c>
      <c r="H428" s="184">
        <v>12.8292</v>
      </c>
      <c r="I428" s="184">
        <v>-12.006</v>
      </c>
      <c r="J428" s="184">
        <v>19.738199999999999</v>
      </c>
      <c r="K428" s="184">
        <v>26.044599999999999</v>
      </c>
      <c r="L428" s="184">
        <v>19.616599999999998</v>
      </c>
      <c r="M428" s="184">
        <v>31.3733</v>
      </c>
      <c r="N428" s="184">
        <v>30.2044</v>
      </c>
      <c r="O428" s="184">
        <v>11.9061</v>
      </c>
      <c r="P428" s="184">
        <v>11.0161</v>
      </c>
      <c r="Q428" s="184">
        <v>10.6836</v>
      </c>
      <c r="R428" s="184">
        <v>15.337899999999999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44376</v>
      </c>
      <c r="E429" s="184">
        <v>11.226100000000001</v>
      </c>
      <c r="F429" s="184">
        <v>4.5525000000000002</v>
      </c>
      <c r="G429" s="184">
        <v>1.5447</v>
      </c>
      <c r="H429" s="184">
        <v>1.5331999999999999</v>
      </c>
      <c r="I429" s="184">
        <v>-0.44119999999999998</v>
      </c>
      <c r="J429" s="184">
        <v>3.8536000000000001</v>
      </c>
      <c r="K429" s="184">
        <v>7.6230000000000002</v>
      </c>
      <c r="L429" s="184">
        <v>5.2409999999999997</v>
      </c>
      <c r="M429" s="184">
        <v>7.4630000000000001</v>
      </c>
      <c r="N429" s="184">
        <v>7.0682</v>
      </c>
      <c r="O429" s="184"/>
      <c r="P429" s="184"/>
      <c r="Q429" s="184">
        <v>8.4908000000000001</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44376</v>
      </c>
      <c r="E430" s="184">
        <v>11.1814</v>
      </c>
      <c r="F430" s="184">
        <v>4.2441000000000004</v>
      </c>
      <c r="G430" s="184">
        <v>1.2242999999999999</v>
      </c>
      <c r="H430" s="184">
        <v>1.2128000000000001</v>
      </c>
      <c r="I430" s="184">
        <v>-0.74590000000000001</v>
      </c>
      <c r="J430" s="184">
        <v>3.5508000000000002</v>
      </c>
      <c r="K430" s="184">
        <v>7.3148</v>
      </c>
      <c r="L430" s="184">
        <v>4.9305000000000003</v>
      </c>
      <c r="M430" s="184">
        <v>7.1459000000000001</v>
      </c>
      <c r="N430" s="184">
        <v>6.7457000000000003</v>
      </c>
      <c r="O430" s="184"/>
      <c r="P430" s="184"/>
      <c r="Q430" s="184">
        <v>8.1861999999999995</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44376</v>
      </c>
      <c r="E431" s="184">
        <v>11.2936</v>
      </c>
      <c r="F431" s="184">
        <v>5.4950999999999999</v>
      </c>
      <c r="G431" s="184">
        <v>-3.15</v>
      </c>
      <c r="H431" s="184">
        <v>-1.8</v>
      </c>
      <c r="I431" s="184">
        <v>-4.9309000000000003</v>
      </c>
      <c r="J431" s="184">
        <v>1.1323000000000001</v>
      </c>
      <c r="K431" s="184">
        <v>5.3815</v>
      </c>
      <c r="L431" s="184">
        <v>3.6781999999999999</v>
      </c>
      <c r="M431" s="184">
        <v>5.9774000000000003</v>
      </c>
      <c r="N431" s="184">
        <v>5.8433999999999999</v>
      </c>
      <c r="O431" s="184"/>
      <c r="P431" s="184"/>
      <c r="Q431" s="184">
        <v>8.4560999999999993</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44376</v>
      </c>
      <c r="E432" s="184">
        <v>11.2936</v>
      </c>
      <c r="F432" s="184">
        <v>5.4950999999999999</v>
      </c>
      <c r="G432" s="184">
        <v>-3.15</v>
      </c>
      <c r="H432" s="184">
        <v>-1.8</v>
      </c>
      <c r="I432" s="184">
        <v>-4.9309000000000003</v>
      </c>
      <c r="J432" s="184">
        <v>1.1323000000000001</v>
      </c>
      <c r="K432" s="184">
        <v>5.3815</v>
      </c>
      <c r="L432" s="184">
        <v>3.6781999999999999</v>
      </c>
      <c r="M432" s="184">
        <v>5.9774000000000003</v>
      </c>
      <c r="N432" s="184">
        <v>5.8433999999999999</v>
      </c>
      <c r="O432" s="184"/>
      <c r="P432" s="184"/>
      <c r="Q432" s="184">
        <v>8.4560999999999993</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44376</v>
      </c>
      <c r="E433" s="184">
        <v>11.5251</v>
      </c>
      <c r="F433" s="184">
        <v>-50.601799999999997</v>
      </c>
      <c r="G433" s="184">
        <v>-13.5189</v>
      </c>
      <c r="H433" s="184">
        <v>-12.952400000000001</v>
      </c>
      <c r="I433" s="184">
        <v>-16.744700000000002</v>
      </c>
      <c r="J433" s="184">
        <v>0.68330000000000002</v>
      </c>
      <c r="K433" s="184">
        <v>7.4109999999999996</v>
      </c>
      <c r="L433" s="184">
        <v>4.024</v>
      </c>
      <c r="M433" s="184">
        <v>7.2046999999999999</v>
      </c>
      <c r="N433" s="184">
        <v>6.2592999999999996</v>
      </c>
      <c r="O433" s="184"/>
      <c r="P433" s="184"/>
      <c r="Q433" s="184">
        <v>9.9344999999999999</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44376</v>
      </c>
      <c r="E434" s="184">
        <v>11.5251</v>
      </c>
      <c r="F434" s="184">
        <v>-50.601799999999997</v>
      </c>
      <c r="G434" s="184">
        <v>-13.5189</v>
      </c>
      <c r="H434" s="184">
        <v>-12.952400000000001</v>
      </c>
      <c r="I434" s="184">
        <v>-16.744700000000002</v>
      </c>
      <c r="J434" s="184">
        <v>0.68330000000000002</v>
      </c>
      <c r="K434" s="184">
        <v>7.4109999999999996</v>
      </c>
      <c r="L434" s="184">
        <v>4.024</v>
      </c>
      <c r="M434" s="184">
        <v>7.2046999999999999</v>
      </c>
      <c r="N434" s="184">
        <v>6.2592999999999996</v>
      </c>
      <c r="O434" s="184"/>
      <c r="P434" s="184"/>
      <c r="Q434" s="184">
        <v>9.9344999999999999</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44376</v>
      </c>
      <c r="E435" s="184">
        <v>96.272099999999995</v>
      </c>
      <c r="F435" s="184">
        <v>-99.289699999999996</v>
      </c>
      <c r="G435" s="184">
        <v>-17.303000000000001</v>
      </c>
      <c r="H435" s="184">
        <v>28.0106</v>
      </c>
      <c r="I435" s="184">
        <v>17.110299999999999</v>
      </c>
      <c r="J435" s="184">
        <v>61.368099999999998</v>
      </c>
      <c r="K435" s="184">
        <v>48.752899999999997</v>
      </c>
      <c r="L435" s="184">
        <v>42.553600000000003</v>
      </c>
      <c r="M435" s="184">
        <v>50.533299999999997</v>
      </c>
      <c r="N435" s="184">
        <v>42.927700000000002</v>
      </c>
      <c r="O435" s="184">
        <v>7.1482999999999999</v>
      </c>
      <c r="P435" s="184">
        <v>8.1201000000000008</v>
      </c>
      <c r="Q435" s="184">
        <v>13.670299999999999</v>
      </c>
      <c r="R435" s="184">
        <v>7.0416999999999996</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44376</v>
      </c>
      <c r="E436" s="184">
        <v>104.76779999999999</v>
      </c>
      <c r="F436" s="184">
        <v>-98.224699999999999</v>
      </c>
      <c r="G436" s="184">
        <v>-16.301600000000001</v>
      </c>
      <c r="H436" s="184">
        <v>29.0474</v>
      </c>
      <c r="I436" s="184">
        <v>18.142099999999999</v>
      </c>
      <c r="J436" s="184">
        <v>62.437199999999997</v>
      </c>
      <c r="K436" s="184">
        <v>49.832500000000003</v>
      </c>
      <c r="L436" s="184">
        <v>43.855800000000002</v>
      </c>
      <c r="M436" s="184">
        <v>51.990600000000001</v>
      </c>
      <c r="N436" s="184">
        <v>44.423000000000002</v>
      </c>
      <c r="O436" s="184">
        <v>8.2753999999999994</v>
      </c>
      <c r="P436" s="184">
        <v>9.2728999999999999</v>
      </c>
      <c r="Q436" s="184">
        <v>10.162699999999999</v>
      </c>
      <c r="R436" s="184">
        <v>8.1548999999999996</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44376</v>
      </c>
      <c r="E437" s="184">
        <v>52.920499999999997</v>
      </c>
      <c r="F437" s="184">
        <v>-61.418900000000001</v>
      </c>
      <c r="G437" s="184">
        <v>-12.2432</v>
      </c>
      <c r="H437" s="184">
        <v>13.712</v>
      </c>
      <c r="I437" s="184">
        <v>-1.8265</v>
      </c>
      <c r="J437" s="184">
        <v>25.677399999999999</v>
      </c>
      <c r="K437" s="184">
        <v>29.54</v>
      </c>
      <c r="L437" s="184">
        <v>35.291600000000003</v>
      </c>
      <c r="M437" s="184">
        <v>39.7804</v>
      </c>
      <c r="N437" s="184">
        <v>34.674599999999998</v>
      </c>
      <c r="O437" s="184">
        <v>5.0911999999999997</v>
      </c>
      <c r="P437" s="184">
        <v>6.5949999999999998</v>
      </c>
      <c r="Q437" s="184">
        <v>9.9361999999999995</v>
      </c>
      <c r="R437" s="184">
        <v>4.4489999999999998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44376</v>
      </c>
      <c r="E438" s="184">
        <v>56.002099999999999</v>
      </c>
      <c r="F438" s="184">
        <v>-60.708199999999998</v>
      </c>
      <c r="G438" s="184">
        <v>-11.521599999999999</v>
      </c>
      <c r="H438" s="184">
        <v>14.4438</v>
      </c>
      <c r="I438" s="184">
        <v>-1.0935999999999999</v>
      </c>
      <c r="J438" s="184">
        <v>26.426500000000001</v>
      </c>
      <c r="K438" s="184">
        <v>30.401</v>
      </c>
      <c r="L438" s="184">
        <v>36.222200000000001</v>
      </c>
      <c r="M438" s="184">
        <v>40.725099999999998</v>
      </c>
      <c r="N438" s="184">
        <v>35.606200000000001</v>
      </c>
      <c r="O438" s="184">
        <v>5.7781000000000002</v>
      </c>
      <c r="P438" s="184">
        <v>7.3779000000000003</v>
      </c>
      <c r="Q438" s="184">
        <v>9.0114999999999998</v>
      </c>
      <c r="R438" s="184">
        <v>5.1265000000000001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44376</v>
      </c>
      <c r="E439" s="184">
        <v>33.728900000000003</v>
      </c>
      <c r="F439" s="184">
        <v>-36.000300000000003</v>
      </c>
      <c r="G439" s="184">
        <v>-10.5389</v>
      </c>
      <c r="H439" s="184">
        <v>3.8521999999999998</v>
      </c>
      <c r="I439" s="184">
        <v>-2.6949000000000001</v>
      </c>
      <c r="J439" s="184">
        <v>19.012799999999999</v>
      </c>
      <c r="K439" s="184">
        <v>22.5364</v>
      </c>
      <c r="L439" s="184">
        <v>26.478200000000001</v>
      </c>
      <c r="M439" s="184">
        <v>28.573</v>
      </c>
      <c r="N439" s="184">
        <v>24.864000000000001</v>
      </c>
      <c r="O439" s="184">
        <v>-0.1507</v>
      </c>
      <c r="P439" s="184">
        <v>3.2183999999999999</v>
      </c>
      <c r="Q439" s="184">
        <v>7.1566000000000001</v>
      </c>
      <c r="R439" s="184">
        <v>-3.5011999999999999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44376</v>
      </c>
      <c r="E440" s="184">
        <v>35.735799999999998</v>
      </c>
      <c r="F440" s="184">
        <v>-35.203800000000001</v>
      </c>
      <c r="G440" s="184">
        <v>-9.7692999999999994</v>
      </c>
      <c r="H440" s="184">
        <v>4.6148999999999996</v>
      </c>
      <c r="I440" s="184">
        <v>-1.9319</v>
      </c>
      <c r="J440" s="184">
        <v>19.788399999999999</v>
      </c>
      <c r="K440" s="184">
        <v>23.417999999999999</v>
      </c>
      <c r="L440" s="184">
        <v>27.428899999999999</v>
      </c>
      <c r="M440" s="184">
        <v>29.542899999999999</v>
      </c>
      <c r="N440" s="184">
        <v>25.793500000000002</v>
      </c>
      <c r="O440" s="184">
        <v>0.55210000000000004</v>
      </c>
      <c r="P440" s="184">
        <v>3.9792000000000001</v>
      </c>
      <c r="Q440" s="184">
        <v>6.1778000000000004</v>
      </c>
      <c r="R440" s="184">
        <v>-2.8565</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44376</v>
      </c>
      <c r="E441" s="184">
        <v>45.051099999999998</v>
      </c>
      <c r="F441" s="184">
        <v>-31.004000000000001</v>
      </c>
      <c r="G441" s="184">
        <v>-5.1215999999999999</v>
      </c>
      <c r="H441" s="184">
        <v>9.2177000000000007</v>
      </c>
      <c r="I441" s="184">
        <v>-0.60170000000000001</v>
      </c>
      <c r="J441" s="184">
        <v>9.5381</v>
      </c>
      <c r="K441" s="184">
        <v>11.515700000000001</v>
      </c>
      <c r="L441" s="184">
        <v>12.363799999999999</v>
      </c>
      <c r="M441" s="184">
        <v>16.308299999999999</v>
      </c>
      <c r="N441" s="184">
        <v>14.2585</v>
      </c>
      <c r="O441" s="184">
        <v>8.0815000000000001</v>
      </c>
      <c r="P441" s="184">
        <v>7.9741</v>
      </c>
      <c r="Q441" s="184">
        <v>9.2674000000000003</v>
      </c>
      <c r="R441" s="184">
        <v>8.6405999999999992</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44376</v>
      </c>
      <c r="E442" s="184">
        <v>46.793399999999998</v>
      </c>
      <c r="F442" s="184">
        <v>-30.395600000000002</v>
      </c>
      <c r="G442" s="184">
        <v>-4.5414000000000003</v>
      </c>
      <c r="H442" s="184">
        <v>9.8020999999999994</v>
      </c>
      <c r="I442" s="184">
        <v>-1.67E-2</v>
      </c>
      <c r="J442" s="184">
        <v>10.124599999999999</v>
      </c>
      <c r="K442" s="184">
        <v>12.129899999999999</v>
      </c>
      <c r="L442" s="184">
        <v>13.0253</v>
      </c>
      <c r="M442" s="184">
        <v>17.020600000000002</v>
      </c>
      <c r="N442" s="184">
        <v>14.9992</v>
      </c>
      <c r="O442" s="184">
        <v>8.6334999999999997</v>
      </c>
      <c r="P442" s="184">
        <v>8.4716000000000005</v>
      </c>
      <c r="Q442" s="184">
        <v>9.1187000000000005</v>
      </c>
      <c r="R442" s="184">
        <v>9.2741000000000007</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44376</v>
      </c>
      <c r="E443" s="184">
        <v>13.0726</v>
      </c>
      <c r="F443" s="184">
        <v>-66.331199999999995</v>
      </c>
      <c r="G443" s="184">
        <v>-20.614899999999999</v>
      </c>
      <c r="H443" s="184">
        <v>11.3927</v>
      </c>
      <c r="I443" s="184">
        <v>-4.9565000000000001</v>
      </c>
      <c r="J443" s="184">
        <v>33.584499999999998</v>
      </c>
      <c r="K443" s="184">
        <v>43.8157</v>
      </c>
      <c r="L443" s="184">
        <v>31.529499999999999</v>
      </c>
      <c r="M443" s="184">
        <v>35.744700000000002</v>
      </c>
      <c r="N443" s="184">
        <v>28.577500000000001</v>
      </c>
      <c r="O443" s="184">
        <v>2.7858999999999998</v>
      </c>
      <c r="P443" s="184">
        <v>3.7789999999999999</v>
      </c>
      <c r="Q443" s="184">
        <v>4.1501999999999999</v>
      </c>
      <c r="R443" s="184">
        <v>1.7158</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44376</v>
      </c>
      <c r="E444" s="184">
        <v>14.178699999999999</v>
      </c>
      <c r="F444" s="184">
        <v>-65.013400000000004</v>
      </c>
      <c r="G444" s="184">
        <v>-19.394500000000001</v>
      </c>
      <c r="H444" s="184">
        <v>12.4968</v>
      </c>
      <c r="I444" s="184">
        <v>-3.819</v>
      </c>
      <c r="J444" s="184">
        <v>34.699300000000001</v>
      </c>
      <c r="K444" s="184">
        <v>44.7956</v>
      </c>
      <c r="L444" s="184">
        <v>32.519199999999998</v>
      </c>
      <c r="M444" s="184">
        <v>36.775799999999997</v>
      </c>
      <c r="N444" s="184">
        <v>29.560400000000001</v>
      </c>
      <c r="O444" s="184">
        <v>3.5674000000000001</v>
      </c>
      <c r="P444" s="184">
        <v>4.8987999999999996</v>
      </c>
      <c r="Q444" s="184">
        <v>5.4419000000000004</v>
      </c>
      <c r="R444" s="184">
        <v>2.4131999999999998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44376</v>
      </c>
      <c r="E445" s="184">
        <v>26.627199999999998</v>
      </c>
      <c r="F445" s="184">
        <v>32.241799999999998</v>
      </c>
      <c r="G445" s="184">
        <v>83.518299999999996</v>
      </c>
      <c r="H445" s="184">
        <v>58.836199999999998</v>
      </c>
      <c r="I445" s="184">
        <v>13.4537</v>
      </c>
      <c r="J445" s="184">
        <v>35.449399999999997</v>
      </c>
      <c r="K445" s="184">
        <v>36.781799999999997</v>
      </c>
      <c r="L445" s="184">
        <v>29.657699999999998</v>
      </c>
      <c r="M445" s="184">
        <v>37.179600000000001</v>
      </c>
      <c r="N445" s="184">
        <v>38.08</v>
      </c>
      <c r="O445" s="184">
        <v>13.7766</v>
      </c>
      <c r="P445" s="184">
        <v>13.006600000000001</v>
      </c>
      <c r="Q445" s="184">
        <v>11.108599999999999</v>
      </c>
      <c r="R445" s="184">
        <v>15.1745</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44376</v>
      </c>
      <c r="E446" s="184">
        <v>24.8902</v>
      </c>
      <c r="F446" s="184">
        <v>31.408799999999999</v>
      </c>
      <c r="G446" s="184">
        <v>82.754400000000004</v>
      </c>
      <c r="H446" s="184">
        <v>58.0824</v>
      </c>
      <c r="I446" s="184">
        <v>12.7044</v>
      </c>
      <c r="J446" s="184">
        <v>34.677999999999997</v>
      </c>
      <c r="K446" s="184">
        <v>36.210999999999999</v>
      </c>
      <c r="L446" s="184">
        <v>28.990600000000001</v>
      </c>
      <c r="M446" s="184">
        <v>36.386899999999997</v>
      </c>
      <c r="N446" s="184">
        <v>37.1845</v>
      </c>
      <c r="O446" s="184">
        <v>12.916499999999999</v>
      </c>
      <c r="P446" s="184">
        <v>12.0692</v>
      </c>
      <c r="Q446" s="184">
        <v>10.187099999999999</v>
      </c>
      <c r="R446" s="184">
        <v>14.322900000000001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44376</v>
      </c>
      <c r="E447" s="184">
        <v>17.003900000000002</v>
      </c>
      <c r="F447" s="184">
        <v>9.8768999999999991</v>
      </c>
      <c r="G447" s="184">
        <v>-6.3280000000000003</v>
      </c>
      <c r="H447" s="184">
        <v>-1.0424</v>
      </c>
      <c r="I447" s="184">
        <v>-6.6832000000000003</v>
      </c>
      <c r="J447" s="184">
        <v>1.8880999999999999</v>
      </c>
      <c r="K447" s="184">
        <v>7.3715999999999999</v>
      </c>
      <c r="L447" s="184">
        <v>3.4662999999999999</v>
      </c>
      <c r="M447" s="184">
        <v>8.4617000000000004</v>
      </c>
      <c r="N447" s="184">
        <v>11.5771</v>
      </c>
      <c r="O447" s="184">
        <v>6.8772000000000002</v>
      </c>
      <c r="P447" s="184">
        <v>6.6444999999999999</v>
      </c>
      <c r="Q447" s="184">
        <v>7.6849999999999996</v>
      </c>
      <c r="R447" s="184">
        <v>7.6559999999999997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44376</v>
      </c>
      <c r="E448" s="184">
        <v>17.500900000000001</v>
      </c>
      <c r="F448" s="184">
        <v>10.639699999999999</v>
      </c>
      <c r="G448" s="184">
        <v>-5.6276999999999999</v>
      </c>
      <c r="H448" s="184">
        <v>-0.2979</v>
      </c>
      <c r="I448" s="184">
        <v>-5.9452999999999996</v>
      </c>
      <c r="J448" s="184">
        <v>2.6326000000000001</v>
      </c>
      <c r="K448" s="184">
        <v>8.1334</v>
      </c>
      <c r="L448" s="184">
        <v>4.2370999999999999</v>
      </c>
      <c r="M448" s="184">
        <v>9.2617999999999991</v>
      </c>
      <c r="N448" s="184">
        <v>12.415900000000001</v>
      </c>
      <c r="O448" s="184">
        <v>7.5339</v>
      </c>
      <c r="P448" s="184">
        <v>7.1441999999999997</v>
      </c>
      <c r="Q448" s="184">
        <v>8.1186000000000007</v>
      </c>
      <c r="R448" s="184">
        <v>8.4613999999999994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44376</v>
      </c>
      <c r="E449" s="184">
        <v>73.9512</v>
      </c>
      <c r="F449" s="184">
        <v>-48.601100000000002</v>
      </c>
      <c r="G449" s="184">
        <v>-8.4568999999999992</v>
      </c>
      <c r="H449" s="184">
        <v>11.7239</v>
      </c>
      <c r="I449" s="184">
        <v>-11.0512</v>
      </c>
      <c r="J449" s="184">
        <v>16.055599999999998</v>
      </c>
      <c r="K449" s="184">
        <v>26.838100000000001</v>
      </c>
      <c r="L449" s="184">
        <v>22.072800000000001</v>
      </c>
      <c r="M449" s="184">
        <v>34.345999999999997</v>
      </c>
      <c r="N449" s="184">
        <v>32.970799999999997</v>
      </c>
      <c r="O449" s="184">
        <v>13.518800000000001</v>
      </c>
      <c r="P449" s="184">
        <v>13.027900000000001</v>
      </c>
      <c r="Q449" s="184">
        <v>12.0815</v>
      </c>
      <c r="R449" s="184">
        <v>14.580299999999999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44376</v>
      </c>
      <c r="E450" s="184">
        <v>78.119100000000003</v>
      </c>
      <c r="F450" s="184">
        <v>-47.409399999999998</v>
      </c>
      <c r="G450" s="184">
        <v>-7.2013999999999996</v>
      </c>
      <c r="H450" s="184">
        <v>12.9679</v>
      </c>
      <c r="I450" s="184">
        <v>-9.8247999999999998</v>
      </c>
      <c r="J450" s="184">
        <v>17.326499999999999</v>
      </c>
      <c r="K450" s="184">
        <v>28.238199999999999</v>
      </c>
      <c r="L450" s="184">
        <v>23.547999999999998</v>
      </c>
      <c r="M450" s="184">
        <v>36.005699999999997</v>
      </c>
      <c r="N450" s="184">
        <v>34.710599999999999</v>
      </c>
      <c r="O450" s="184">
        <v>14.7043</v>
      </c>
      <c r="P450" s="184">
        <v>13.813800000000001</v>
      </c>
      <c r="Q450" s="184">
        <v>12.293100000000001</v>
      </c>
      <c r="R450" s="184">
        <v>16.061299999999999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44376</v>
      </c>
      <c r="E451" s="184">
        <v>34.841099999999997</v>
      </c>
      <c r="F451" s="184">
        <v>-9.6355000000000004</v>
      </c>
      <c r="G451" s="184">
        <v>-4.6595000000000004</v>
      </c>
      <c r="H451" s="184">
        <v>-2.4232999999999998</v>
      </c>
      <c r="I451" s="184">
        <v>-0.42649999999999999</v>
      </c>
      <c r="J451" s="184">
        <v>3.3654999999999999</v>
      </c>
      <c r="K451" s="184">
        <v>5.3716999999999997</v>
      </c>
      <c r="L451" s="184">
        <v>4.4061000000000003</v>
      </c>
      <c r="M451" s="184">
        <v>6.3502999999999998</v>
      </c>
      <c r="N451" s="184">
        <v>6.9151999999999996</v>
      </c>
      <c r="O451" s="184">
        <v>8.0127000000000006</v>
      </c>
      <c r="P451" s="184">
        <v>7.8497000000000003</v>
      </c>
      <c r="Q451" s="184">
        <v>7.3746</v>
      </c>
      <c r="R451" s="184">
        <v>8.2123000000000008</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44376</v>
      </c>
      <c r="E452" s="184">
        <v>35.908000000000001</v>
      </c>
      <c r="F452" s="184">
        <v>-9.3492999999999995</v>
      </c>
      <c r="G452" s="184">
        <v>-4.3179999999999996</v>
      </c>
      <c r="H452" s="184">
        <v>-2.0901999999999998</v>
      </c>
      <c r="I452" s="184">
        <v>-9.4399999999999998E-2</v>
      </c>
      <c r="J452" s="184">
        <v>3.6743000000000001</v>
      </c>
      <c r="K452" s="184">
        <v>5.6136999999999997</v>
      </c>
      <c r="L452" s="184">
        <v>4.6166</v>
      </c>
      <c r="M452" s="184">
        <v>6.5574000000000003</v>
      </c>
      <c r="N452" s="184">
        <v>7.1676000000000002</v>
      </c>
      <c r="O452" s="184">
        <v>8.4938000000000002</v>
      </c>
      <c r="P452" s="184">
        <v>8.3436000000000003</v>
      </c>
      <c r="Q452" s="184">
        <v>8.9295000000000009</v>
      </c>
      <c r="R452" s="184">
        <v>8.5158000000000005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44376</v>
      </c>
      <c r="E453" s="184">
        <v>42.256999999999998</v>
      </c>
      <c r="F453" s="184">
        <v>-10.0169</v>
      </c>
      <c r="G453" s="184">
        <v>-0.17269999999999999</v>
      </c>
      <c r="H453" s="184">
        <v>-1.6776</v>
      </c>
      <c r="I453" s="184">
        <v>-6.6340000000000003</v>
      </c>
      <c r="J453" s="184">
        <v>9.4247999999999994</v>
      </c>
      <c r="K453" s="184">
        <v>15.641299999999999</v>
      </c>
      <c r="L453" s="184">
        <v>13.1846</v>
      </c>
      <c r="M453" s="184">
        <v>16.866299999999999</v>
      </c>
      <c r="N453" s="184">
        <v>19.614699999999999</v>
      </c>
      <c r="O453" s="184">
        <v>9.3359000000000005</v>
      </c>
      <c r="P453" s="184">
        <v>8.5915999999999997</v>
      </c>
      <c r="Q453" s="184">
        <v>8.5623000000000005</v>
      </c>
      <c r="R453" s="184">
        <v>10.148999999999999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44376</v>
      </c>
      <c r="E454" s="184">
        <v>44.182099999999998</v>
      </c>
      <c r="F454" s="184">
        <v>-9.3328000000000007</v>
      </c>
      <c r="G454" s="184">
        <v>0.49569999999999997</v>
      </c>
      <c r="H454" s="184">
        <v>-1.0266</v>
      </c>
      <c r="I454" s="184">
        <v>-5.9756999999999998</v>
      </c>
      <c r="J454" s="184">
        <v>10.0924</v>
      </c>
      <c r="K454" s="184">
        <v>16.2166</v>
      </c>
      <c r="L454" s="184">
        <v>13.7317</v>
      </c>
      <c r="M454" s="184">
        <v>17.428899999999999</v>
      </c>
      <c r="N454" s="184">
        <v>20.2041</v>
      </c>
      <c r="O454" s="184">
        <v>9.9236000000000004</v>
      </c>
      <c r="P454" s="184">
        <v>9.1423000000000005</v>
      </c>
      <c r="Q454" s="184">
        <v>9.3140000000000001</v>
      </c>
      <c r="R454" s="184">
        <v>10.7669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44376</v>
      </c>
      <c r="E455" s="184">
        <v>35.9131</v>
      </c>
      <c r="F455" s="184">
        <v>10.6747</v>
      </c>
      <c r="G455" s="184">
        <v>0.1016</v>
      </c>
      <c r="H455" s="184">
        <v>-1.0887</v>
      </c>
      <c r="I455" s="184">
        <v>-3.9432</v>
      </c>
      <c r="J455" s="184">
        <v>1.0236000000000001</v>
      </c>
      <c r="K455" s="184">
        <v>5.0289999999999999</v>
      </c>
      <c r="L455" s="184">
        <v>3.1019000000000001</v>
      </c>
      <c r="M455" s="184">
        <v>5.0792000000000002</v>
      </c>
      <c r="N455" s="184">
        <v>5.2445000000000004</v>
      </c>
      <c r="O455" s="184">
        <v>9.2111999999999998</v>
      </c>
      <c r="P455" s="184">
        <v>8.2342999999999993</v>
      </c>
      <c r="Q455" s="184">
        <v>8.6804000000000006</v>
      </c>
      <c r="R455" s="184">
        <v>9.0009999999999994</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44376</v>
      </c>
      <c r="E456" s="184">
        <v>34.656199999999998</v>
      </c>
      <c r="F456" s="184">
        <v>10.4297</v>
      </c>
      <c r="G456" s="184">
        <v>-0.23699999999999999</v>
      </c>
      <c r="H456" s="184">
        <v>-1.429</v>
      </c>
      <c r="I456" s="184">
        <v>-4.2885</v>
      </c>
      <c r="J456" s="184">
        <v>0.67179999999999995</v>
      </c>
      <c r="K456" s="184">
        <v>4.6759000000000004</v>
      </c>
      <c r="L456" s="184">
        <v>2.7322000000000002</v>
      </c>
      <c r="M456" s="184">
        <v>4.6958000000000002</v>
      </c>
      <c r="N456" s="184">
        <v>4.8529</v>
      </c>
      <c r="O456" s="184">
        <v>8.7971000000000004</v>
      </c>
      <c r="P456" s="184">
        <v>7.7977999999999996</v>
      </c>
      <c r="Q456" s="184">
        <v>7.6773999999999996</v>
      </c>
      <c r="R456" s="184">
        <v>8.5858000000000008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44376</v>
      </c>
      <c r="E457" s="184">
        <v>26.0776</v>
      </c>
      <c r="F457" s="184">
        <v>-36.494799999999998</v>
      </c>
      <c r="G457" s="184">
        <v>-12.928599999999999</v>
      </c>
      <c r="H457" s="184">
        <v>5.1839000000000004</v>
      </c>
      <c r="I457" s="184">
        <v>-2.5468999999999999</v>
      </c>
      <c r="J457" s="184">
        <v>8.7134</v>
      </c>
      <c r="K457" s="184">
        <v>10.8718</v>
      </c>
      <c r="L457" s="184">
        <v>8.1628000000000007</v>
      </c>
      <c r="M457" s="184">
        <v>11.773999999999999</v>
      </c>
      <c r="N457" s="184">
        <v>12.457700000000001</v>
      </c>
      <c r="O457" s="184">
        <v>8.0292999999999992</v>
      </c>
      <c r="P457" s="184">
        <v>8.4176000000000002</v>
      </c>
      <c r="Q457" s="184">
        <v>9.0570000000000004</v>
      </c>
      <c r="R457" s="184">
        <v>8.4842999999999993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44376</v>
      </c>
      <c r="E458" s="184">
        <v>24.9146</v>
      </c>
      <c r="F458" s="184">
        <v>-37.027000000000001</v>
      </c>
      <c r="G458" s="184">
        <v>-13.604200000000001</v>
      </c>
      <c r="H458" s="184">
        <v>4.5244999999999997</v>
      </c>
      <c r="I458" s="184">
        <v>-3.2086000000000001</v>
      </c>
      <c r="J458" s="184">
        <v>8.0545000000000009</v>
      </c>
      <c r="K458" s="184">
        <v>10.2028</v>
      </c>
      <c r="L458" s="184">
        <v>7.4675000000000002</v>
      </c>
      <c r="M458" s="184">
        <v>11.0403</v>
      </c>
      <c r="N458" s="184">
        <v>11.714600000000001</v>
      </c>
      <c r="O458" s="184">
        <v>7.2351000000000001</v>
      </c>
      <c r="P458" s="184">
        <v>7.69</v>
      </c>
      <c r="Q458" s="184">
        <v>8.3474000000000004</v>
      </c>
      <c r="R458" s="184">
        <v>7.7447999999999997</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44376</v>
      </c>
      <c r="E459" s="184">
        <v>28.721299999999999</v>
      </c>
      <c r="F459" s="184">
        <v>-52.156599999999997</v>
      </c>
      <c r="G459" s="184">
        <v>-11.8985</v>
      </c>
      <c r="H459" s="184">
        <v>11.5174</v>
      </c>
      <c r="I459" s="184">
        <v>-2.0045999999999999</v>
      </c>
      <c r="J459" s="184">
        <v>21.8934</v>
      </c>
      <c r="K459" s="184">
        <v>23.259599999999999</v>
      </c>
      <c r="L459" s="184">
        <v>16.142499999999998</v>
      </c>
      <c r="M459" s="184">
        <v>22.652000000000001</v>
      </c>
      <c r="N459" s="184">
        <v>23.8185</v>
      </c>
      <c r="O459" s="184">
        <v>8.8687000000000005</v>
      </c>
      <c r="P459" s="184">
        <v>9.2011000000000003</v>
      </c>
      <c r="Q459" s="184">
        <v>9.6876999999999995</v>
      </c>
      <c r="R459" s="184">
        <v>10.676500000000001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44376</v>
      </c>
      <c r="E460" s="184">
        <v>27.514500000000002</v>
      </c>
      <c r="F460" s="184">
        <v>-52.8536</v>
      </c>
      <c r="G460" s="184">
        <v>-12.6843</v>
      </c>
      <c r="H460" s="184">
        <v>10.7484</v>
      </c>
      <c r="I460" s="184">
        <v>-2.7734000000000001</v>
      </c>
      <c r="J460" s="184">
        <v>21.141500000000001</v>
      </c>
      <c r="K460" s="184">
        <v>22.519500000000001</v>
      </c>
      <c r="L460" s="184">
        <v>15.3582</v>
      </c>
      <c r="M460" s="184">
        <v>21.808900000000001</v>
      </c>
      <c r="N460" s="184">
        <v>22.971499999999999</v>
      </c>
      <c r="O460" s="184">
        <v>8.1136999999999997</v>
      </c>
      <c r="P460" s="184">
        <v>8.5139999999999993</v>
      </c>
      <c r="Q460" s="184">
        <v>9.2959999999999994</v>
      </c>
      <c r="R460" s="184">
        <v>9.9179999999999993</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44376</v>
      </c>
      <c r="E461" s="184">
        <v>124.179</v>
      </c>
      <c r="F461" s="184">
        <v>-50.192999999999998</v>
      </c>
      <c r="G461" s="184">
        <v>1.3964000000000001</v>
      </c>
      <c r="H461" s="184">
        <v>28.965199999999999</v>
      </c>
      <c r="I461" s="184">
        <v>10.2225</v>
      </c>
      <c r="J461" s="184">
        <v>37.111600000000003</v>
      </c>
      <c r="K461" s="184">
        <v>36.609400000000001</v>
      </c>
      <c r="L461" s="184">
        <v>29.5258</v>
      </c>
      <c r="M461" s="184">
        <v>38.048200000000001</v>
      </c>
      <c r="N461" s="184">
        <v>40.447000000000003</v>
      </c>
      <c r="O461" s="184">
        <v>17.578499999999998</v>
      </c>
      <c r="P461" s="184">
        <v>14.066000000000001</v>
      </c>
      <c r="Q461" s="184">
        <v>16.075800000000001</v>
      </c>
      <c r="R461" s="184">
        <v>22.979099999999999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44376</v>
      </c>
      <c r="E462" s="184">
        <v>129.59</v>
      </c>
      <c r="F462" s="184">
        <v>-49.223599999999998</v>
      </c>
      <c r="G462" s="184">
        <v>2.1833999999999998</v>
      </c>
      <c r="H462" s="184">
        <v>29.7834</v>
      </c>
      <c r="I462" s="184">
        <v>11.0108</v>
      </c>
      <c r="J462" s="184">
        <v>37.961399999999998</v>
      </c>
      <c r="K462" s="184">
        <v>37.505000000000003</v>
      </c>
      <c r="L462" s="184">
        <v>30.328199999999999</v>
      </c>
      <c r="M462" s="184">
        <v>38.929900000000004</v>
      </c>
      <c r="N462" s="184">
        <v>41.327199999999998</v>
      </c>
      <c r="O462" s="184">
        <v>18.3383</v>
      </c>
      <c r="P462" s="184">
        <v>14.8856</v>
      </c>
      <c r="Q462" s="184">
        <v>15.134499999999999</v>
      </c>
      <c r="R462" s="184">
        <v>23.610700000000001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44376</v>
      </c>
      <c r="E463" s="184">
        <v>22.798500000000001</v>
      </c>
      <c r="F463" s="184">
        <v>-42.696199999999997</v>
      </c>
      <c r="G463" s="184">
        <v>-20.008299999999998</v>
      </c>
      <c r="H463" s="184">
        <v>1.6014999999999999</v>
      </c>
      <c r="I463" s="184">
        <v>-16.838100000000001</v>
      </c>
      <c r="J463" s="184">
        <v>2.9342999999999999</v>
      </c>
      <c r="K463" s="184">
        <v>14.8066</v>
      </c>
      <c r="L463" s="184">
        <v>8.7824000000000009</v>
      </c>
      <c r="M463" s="184">
        <v>15.6273</v>
      </c>
      <c r="N463" s="184">
        <v>16.864999999999998</v>
      </c>
      <c r="O463" s="184">
        <v>9.5617000000000001</v>
      </c>
      <c r="P463" s="184">
        <v>9.0812000000000008</v>
      </c>
      <c r="Q463" s="184">
        <v>9.6196999999999999</v>
      </c>
      <c r="R463" s="184">
        <v>10.4557</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44376</v>
      </c>
      <c r="E464" s="184">
        <v>22.607199999999999</v>
      </c>
      <c r="F464" s="184">
        <v>-43.057099999999998</v>
      </c>
      <c r="G464" s="184">
        <v>-20.3782</v>
      </c>
      <c r="H464" s="184">
        <v>1.2226999999999999</v>
      </c>
      <c r="I464" s="184">
        <v>-17.218699999999998</v>
      </c>
      <c r="J464" s="184">
        <v>2.5587</v>
      </c>
      <c r="K464" s="184">
        <v>14.422000000000001</v>
      </c>
      <c r="L464" s="184">
        <v>8.3939000000000004</v>
      </c>
      <c r="M464" s="184">
        <v>15.214700000000001</v>
      </c>
      <c r="N464" s="184">
        <v>16.459900000000001</v>
      </c>
      <c r="O464" s="184">
        <v>9.2890999999999995</v>
      </c>
      <c r="P464" s="184">
        <v>8.8811999999999998</v>
      </c>
      <c r="Q464" s="184">
        <v>9.4593000000000007</v>
      </c>
      <c r="R464" s="184">
        <v>10.133800000000001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-20.357136363636361</v>
      </c>
      <c r="G465" s="186">
        <v>2.4395204545454536</v>
      </c>
      <c r="H465" s="186">
        <v>18.778379545454545</v>
      </c>
      <c r="I465" s="186">
        <v>4.8221272727272755</v>
      </c>
      <c r="J465" s="186">
        <v>21.738759090909092</v>
      </c>
      <c r="K465" s="186">
        <v>22.196950000000005</v>
      </c>
      <c r="L465" s="186">
        <v>17.34876818181819</v>
      </c>
      <c r="M465" s="186">
        <v>22.743795454545449</v>
      </c>
      <c r="N465" s="186">
        <v>21.851788636363633</v>
      </c>
      <c r="O465" s="186">
        <v>9.2728184210526301</v>
      </c>
      <c r="P465" s="186">
        <v>9.0627236842105248</v>
      </c>
      <c r="Q465" s="186">
        <v>9.4019409090909107</v>
      </c>
      <c r="R465" s="186">
        <v>10.404078947368422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-39.861599999999996</v>
      </c>
      <c r="G466" s="186">
        <v>-8.3544499999999999</v>
      </c>
      <c r="H466" s="186">
        <v>8.2131500000000006</v>
      </c>
      <c r="I466" s="186">
        <v>-3.5137999999999998</v>
      </c>
      <c r="J466" s="186">
        <v>13.813199999999998</v>
      </c>
      <c r="K466" s="186">
        <v>20.437449999999998</v>
      </c>
      <c r="L466" s="186">
        <v>14.54495</v>
      </c>
      <c r="M466" s="186">
        <v>20.872199999999999</v>
      </c>
      <c r="N466" s="186">
        <v>19.896049999999999</v>
      </c>
      <c r="O466" s="186">
        <v>9.039950000000001</v>
      </c>
      <c r="P466" s="186">
        <v>8.5527999999999995</v>
      </c>
      <c r="Q466" s="186">
        <v>9.1930499999999995</v>
      </c>
      <c r="R466" s="186">
        <v>10.0259</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44376</v>
      </c>
      <c r="E469" s="184">
        <v>231.24</v>
      </c>
      <c r="F469" s="184">
        <v>-0.33189999999999997</v>
      </c>
      <c r="G469" s="184">
        <v>-0.3276</v>
      </c>
      <c r="H469" s="184">
        <v>0.78010000000000002</v>
      </c>
      <c r="I469" s="184">
        <v>0.43430000000000002</v>
      </c>
      <c r="J469" s="184">
        <v>5.7386999999999997</v>
      </c>
      <c r="K469" s="184">
        <v>20.626000000000001</v>
      </c>
      <c r="L469" s="184">
        <v>22.362200000000001</v>
      </c>
      <c r="M469" s="184">
        <v>43.662999999999997</v>
      </c>
      <c r="N469" s="184">
        <v>58.177700000000002</v>
      </c>
      <c r="O469" s="184">
        <v>11.977600000000001</v>
      </c>
      <c r="P469" s="184">
        <v>11.4702</v>
      </c>
      <c r="Q469" s="184">
        <v>18.619499999999999</v>
      </c>
      <c r="R469" s="184">
        <v>21.113</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44376</v>
      </c>
      <c r="E470" s="184">
        <v>246.25</v>
      </c>
      <c r="F470" s="184">
        <v>-0.33189999999999997</v>
      </c>
      <c r="G470" s="184">
        <v>-0.31979999999999997</v>
      </c>
      <c r="H470" s="184">
        <v>0.79410000000000003</v>
      </c>
      <c r="I470" s="184">
        <v>0.46100000000000002</v>
      </c>
      <c r="J470" s="184">
        <v>5.7957000000000001</v>
      </c>
      <c r="K470" s="184">
        <v>20.8292</v>
      </c>
      <c r="L470" s="184">
        <v>22.738399999999999</v>
      </c>
      <c r="M470" s="184">
        <v>44.368899999999996</v>
      </c>
      <c r="N470" s="184">
        <v>59.251100000000001</v>
      </c>
      <c r="O470" s="184">
        <v>12.729200000000001</v>
      </c>
      <c r="P470" s="184">
        <v>12.278600000000001</v>
      </c>
      <c r="Q470" s="184">
        <v>11.7986</v>
      </c>
      <c r="R470" s="184">
        <v>21.913900000000002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44376</v>
      </c>
      <c r="E471" s="184">
        <v>12.36</v>
      </c>
      <c r="F471" s="184">
        <v>-0.25019999999999998</v>
      </c>
      <c r="G471" s="184">
        <v>-0.1212</v>
      </c>
      <c r="H471" s="184">
        <v>0.59409999999999996</v>
      </c>
      <c r="I471" s="184">
        <v>-3.2399999999999998E-2</v>
      </c>
      <c r="J471" s="184">
        <v>5.2363</v>
      </c>
      <c r="K471" s="184">
        <v>14.8592</v>
      </c>
      <c r="L471" s="184">
        <v>22.7043</v>
      </c>
      <c r="M471" s="184"/>
      <c r="N471" s="184"/>
      <c r="O471" s="184"/>
      <c r="P471" s="184"/>
      <c r="Q471" s="184">
        <v>23.6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44376</v>
      </c>
      <c r="E472" s="184">
        <v>12.25</v>
      </c>
      <c r="F472" s="184">
        <v>-0.25240000000000001</v>
      </c>
      <c r="G472" s="184">
        <v>-0.1386</v>
      </c>
      <c r="H472" s="184">
        <v>0.55820000000000003</v>
      </c>
      <c r="I472" s="184">
        <v>-8.9700000000000002E-2</v>
      </c>
      <c r="J472" s="184">
        <v>5.0871000000000004</v>
      </c>
      <c r="K472" s="184">
        <v>14.379099999999999</v>
      </c>
      <c r="L472" s="184">
        <v>21.672599999999999</v>
      </c>
      <c r="M472" s="184"/>
      <c r="N472" s="184"/>
      <c r="O472" s="184"/>
      <c r="P472" s="184"/>
      <c r="Q472" s="184">
        <v>22.5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44376</v>
      </c>
      <c r="E473" s="184">
        <v>22.72</v>
      </c>
      <c r="F473" s="184">
        <v>-0.13189999999999999</v>
      </c>
      <c r="G473" s="184">
        <v>0.3977</v>
      </c>
      <c r="H473" s="184">
        <v>1.0226999999999999</v>
      </c>
      <c r="I473" s="184">
        <v>-0.30719999999999997</v>
      </c>
      <c r="J473" s="184">
        <v>4.2679999999999998</v>
      </c>
      <c r="K473" s="184">
        <v>15.2714</v>
      </c>
      <c r="L473" s="184">
        <v>24.9038</v>
      </c>
      <c r="M473" s="184">
        <v>52.893700000000003</v>
      </c>
      <c r="N473" s="184">
        <v>67.675299999999993</v>
      </c>
      <c r="O473" s="184">
        <v>10.84</v>
      </c>
      <c r="P473" s="184">
        <v>12.596399999999999</v>
      </c>
      <c r="Q473" s="184">
        <v>12.2057</v>
      </c>
      <c r="R473" s="184">
        <v>16.87</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44376</v>
      </c>
      <c r="E474" s="184">
        <v>23.97</v>
      </c>
      <c r="F474" s="184">
        <v>-0.1666</v>
      </c>
      <c r="G474" s="184">
        <v>0.37690000000000001</v>
      </c>
      <c r="H474" s="184">
        <v>1.0114000000000001</v>
      </c>
      <c r="I474" s="184">
        <v>-0.29120000000000001</v>
      </c>
      <c r="J474" s="184">
        <v>4.3080999999999996</v>
      </c>
      <c r="K474" s="184">
        <v>15.5181</v>
      </c>
      <c r="L474" s="184">
        <v>25.431699999999999</v>
      </c>
      <c r="M474" s="184">
        <v>53.9499</v>
      </c>
      <c r="N474" s="184">
        <v>69.160200000000003</v>
      </c>
      <c r="O474" s="184">
        <v>11.752000000000001</v>
      </c>
      <c r="P474" s="184">
        <v>13.467000000000001</v>
      </c>
      <c r="Q474" s="184">
        <v>13.052199999999999</v>
      </c>
      <c r="R474" s="184">
        <v>17.860900000000001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44376</v>
      </c>
      <c r="E475" s="184">
        <v>15.89</v>
      </c>
      <c r="F475" s="184">
        <v>-0.18840000000000001</v>
      </c>
      <c r="G475" s="184">
        <v>-6.2899999999999998E-2</v>
      </c>
      <c r="H475" s="184">
        <v>0.76090000000000002</v>
      </c>
      <c r="I475" s="184">
        <v>-0.12570000000000001</v>
      </c>
      <c r="J475" s="184">
        <v>3.3159999999999998</v>
      </c>
      <c r="K475" s="184">
        <v>11.6655</v>
      </c>
      <c r="L475" s="184">
        <v>15.061500000000001</v>
      </c>
      <c r="M475" s="184">
        <v>35.811999999999998</v>
      </c>
      <c r="N475" s="184">
        <v>51.622100000000003</v>
      </c>
      <c r="O475" s="184"/>
      <c r="P475" s="184"/>
      <c r="Q475" s="184">
        <v>20.145399999999999</v>
      </c>
      <c r="R475" s="184">
        <v>24.494800000000001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44376</v>
      </c>
      <c r="E476" s="184">
        <v>15.34</v>
      </c>
      <c r="F476" s="184">
        <v>-0.19520000000000001</v>
      </c>
      <c r="G476" s="184">
        <v>-6.5100000000000005E-2</v>
      </c>
      <c r="H476" s="184">
        <v>0.78839999999999999</v>
      </c>
      <c r="I476" s="184">
        <v>-0.19520000000000001</v>
      </c>
      <c r="J476" s="184">
        <v>3.2301000000000002</v>
      </c>
      <c r="K476" s="184">
        <v>11.4016</v>
      </c>
      <c r="L476" s="184">
        <v>14.477600000000001</v>
      </c>
      <c r="M476" s="184">
        <v>34.797899999999998</v>
      </c>
      <c r="N476" s="184">
        <v>50.097799999999999</v>
      </c>
      <c r="O476" s="184"/>
      <c r="P476" s="184"/>
      <c r="Q476" s="184">
        <v>18.479800000000001</v>
      </c>
      <c r="R476" s="184">
        <v>22.927199999999999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44376</v>
      </c>
      <c r="E477" s="184">
        <v>78.150000000000006</v>
      </c>
      <c r="F477" s="184">
        <v>-0.50919999999999999</v>
      </c>
      <c r="G477" s="184">
        <v>-0.2298</v>
      </c>
      <c r="H477" s="184">
        <v>0.70879999999999999</v>
      </c>
      <c r="I477" s="184">
        <v>0.82569999999999999</v>
      </c>
      <c r="J477" s="184">
        <v>5.2241999999999997</v>
      </c>
      <c r="K477" s="184">
        <v>13.1297</v>
      </c>
      <c r="L477" s="184">
        <v>20.138400000000001</v>
      </c>
      <c r="M477" s="184">
        <v>44.108400000000003</v>
      </c>
      <c r="N477" s="184">
        <v>56.3</v>
      </c>
      <c r="O477" s="184">
        <v>14.87</v>
      </c>
      <c r="P477" s="184">
        <v>17.1448</v>
      </c>
      <c r="Q477" s="184">
        <v>13.0891</v>
      </c>
      <c r="R477" s="184">
        <v>21.183499999999999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44376</v>
      </c>
      <c r="E478" s="184">
        <v>81.67</v>
      </c>
      <c r="F478" s="184">
        <v>-0.4995</v>
      </c>
      <c r="G478" s="184">
        <v>-0.21990000000000001</v>
      </c>
      <c r="H478" s="184">
        <v>0.72770000000000001</v>
      </c>
      <c r="I478" s="184">
        <v>0.85209999999999997</v>
      </c>
      <c r="J478" s="184">
        <v>5.2720000000000002</v>
      </c>
      <c r="K478" s="184">
        <v>13.273199999999999</v>
      </c>
      <c r="L478" s="184">
        <v>20.404</v>
      </c>
      <c r="M478" s="184">
        <v>44.574300000000001</v>
      </c>
      <c r="N478" s="184">
        <v>57.027500000000003</v>
      </c>
      <c r="O478" s="184">
        <v>15.5756</v>
      </c>
      <c r="P478" s="184">
        <v>17.732500000000002</v>
      </c>
      <c r="Q478" s="184">
        <v>14.186</v>
      </c>
      <c r="R478" s="184">
        <v>21.813099999999999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44376</v>
      </c>
      <c r="E479" s="184">
        <v>73.428100000000001</v>
      </c>
      <c r="F479" s="184">
        <v>-0.2087</v>
      </c>
      <c r="G479" s="184">
        <v>0.5242</v>
      </c>
      <c r="H479" s="184">
        <v>1.1872</v>
      </c>
      <c r="I479" s="184">
        <v>1.3169999999999999</v>
      </c>
      <c r="J479" s="184">
        <v>7.3661000000000003</v>
      </c>
      <c r="K479" s="184">
        <v>18.044799999999999</v>
      </c>
      <c r="L479" s="184">
        <v>29.848600000000001</v>
      </c>
      <c r="M479" s="184">
        <v>60.427399999999999</v>
      </c>
      <c r="N479" s="184">
        <v>78.657200000000003</v>
      </c>
      <c r="O479" s="184">
        <v>16.5748</v>
      </c>
      <c r="P479" s="184">
        <v>16.829000000000001</v>
      </c>
      <c r="Q479" s="184">
        <v>14.088900000000001</v>
      </c>
      <c r="R479" s="184">
        <v>25.515599999999999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44376</v>
      </c>
      <c r="E480" s="184">
        <v>77.833799999999997</v>
      </c>
      <c r="F480" s="184">
        <v>-0.2069</v>
      </c>
      <c r="G480" s="184">
        <v>0.53180000000000005</v>
      </c>
      <c r="H480" s="184">
        <v>1.2005999999999999</v>
      </c>
      <c r="I480" s="184">
        <v>1.3440000000000001</v>
      </c>
      <c r="J480" s="184">
        <v>7.4311999999999996</v>
      </c>
      <c r="K480" s="184">
        <v>18.259899999999998</v>
      </c>
      <c r="L480" s="184">
        <v>30.333200000000001</v>
      </c>
      <c r="M480" s="184">
        <v>61.4026</v>
      </c>
      <c r="N480" s="184">
        <v>80.247600000000006</v>
      </c>
      <c r="O480" s="184">
        <v>17.534500000000001</v>
      </c>
      <c r="P480" s="184">
        <v>17.738800000000001</v>
      </c>
      <c r="Q480" s="184">
        <v>15.2103</v>
      </c>
      <c r="R480" s="184">
        <v>26.680599999999998</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44376</v>
      </c>
      <c r="E481" s="184">
        <v>100.6104</v>
      </c>
      <c r="F481" s="184">
        <v>-0.28439999999999999</v>
      </c>
      <c r="G481" s="184">
        <v>-0.15140000000000001</v>
      </c>
      <c r="H481" s="184">
        <v>0.96540000000000004</v>
      </c>
      <c r="I481" s="184">
        <v>0.69040000000000001</v>
      </c>
      <c r="J481" s="184">
        <v>5.2827000000000002</v>
      </c>
      <c r="K481" s="184">
        <v>16.291599999999999</v>
      </c>
      <c r="L481" s="184">
        <v>22.883199999999999</v>
      </c>
      <c r="M481" s="184">
        <v>45.8551</v>
      </c>
      <c r="N481" s="184">
        <v>59.392899999999997</v>
      </c>
      <c r="O481" s="184">
        <v>16.2286</v>
      </c>
      <c r="P481" s="184">
        <v>15.6311</v>
      </c>
      <c r="Q481" s="184">
        <v>13.3102</v>
      </c>
      <c r="R481" s="184">
        <v>21.936499999999999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44376</v>
      </c>
      <c r="E482" s="184">
        <v>95.535399999999996</v>
      </c>
      <c r="F482" s="184">
        <v>-0.28610000000000002</v>
      </c>
      <c r="G482" s="184">
        <v>-0.15740000000000001</v>
      </c>
      <c r="H482" s="184">
        <v>0.95489999999999997</v>
      </c>
      <c r="I482" s="184">
        <v>0.66900000000000004</v>
      </c>
      <c r="J482" s="184">
        <v>5.2320000000000002</v>
      </c>
      <c r="K482" s="184">
        <v>16.122199999999999</v>
      </c>
      <c r="L482" s="184">
        <v>22.534199999999998</v>
      </c>
      <c r="M482" s="184">
        <v>45.234299999999998</v>
      </c>
      <c r="N482" s="184">
        <v>58.49</v>
      </c>
      <c r="O482" s="184">
        <v>15.5526</v>
      </c>
      <c r="P482" s="184">
        <v>14.9339</v>
      </c>
      <c r="Q482" s="184">
        <v>14.981199999999999</v>
      </c>
      <c r="R482" s="184">
        <v>21.2592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-0.27452142857142858</v>
      </c>
      <c r="G483" s="186">
        <v>2.6357142857142851E-3</v>
      </c>
      <c r="H483" s="186">
        <v>0.86103571428571446</v>
      </c>
      <c r="I483" s="186">
        <v>0.3965785714285715</v>
      </c>
      <c r="J483" s="186">
        <v>5.1991571428571435</v>
      </c>
      <c r="K483" s="186">
        <v>15.690821428571427</v>
      </c>
      <c r="L483" s="186">
        <v>22.535264285714284</v>
      </c>
      <c r="M483" s="186">
        <v>47.257291666666667</v>
      </c>
      <c r="N483" s="186">
        <v>62.174950000000003</v>
      </c>
      <c r="O483" s="186">
        <v>14.363490000000002</v>
      </c>
      <c r="P483" s="186">
        <v>14.982230000000001</v>
      </c>
      <c r="Q483" s="186">
        <v>16.090492857142859</v>
      </c>
      <c r="R483" s="186">
        <v>21.964025000000003</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-0.25129999999999997</v>
      </c>
      <c r="G484" s="186">
        <v>-0.12990000000000002</v>
      </c>
      <c r="H484" s="186">
        <v>0.79125000000000001</v>
      </c>
      <c r="I484" s="186">
        <v>0.44764999999999999</v>
      </c>
      <c r="J484" s="186">
        <v>5.2341499999999996</v>
      </c>
      <c r="K484" s="186">
        <v>15.39475</v>
      </c>
      <c r="L484" s="186">
        <v>22.619250000000001</v>
      </c>
      <c r="M484" s="186">
        <v>44.904299999999999</v>
      </c>
      <c r="N484" s="186">
        <v>58.870550000000001</v>
      </c>
      <c r="O484" s="186">
        <v>15.2113</v>
      </c>
      <c r="P484" s="186">
        <v>15.282499999999999</v>
      </c>
      <c r="Q484" s="186">
        <v>14.583600000000001</v>
      </c>
      <c r="R484" s="186">
        <v>21.863500000000002</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44376</v>
      </c>
      <c r="E487" s="184">
        <v>36.7288</v>
      </c>
      <c r="F487" s="184">
        <v>-7.8491</v>
      </c>
      <c r="G487" s="184">
        <v>0.27329999999999999</v>
      </c>
      <c r="H487" s="184">
        <v>-1.3058000000000001</v>
      </c>
      <c r="I487" s="184">
        <v>-3.0840999999999998</v>
      </c>
      <c r="J487" s="184">
        <v>3.2764000000000002</v>
      </c>
      <c r="K487" s="184">
        <v>7.3495999999999997</v>
      </c>
      <c r="L487" s="184">
        <v>5.5018000000000002</v>
      </c>
      <c r="M487" s="184">
        <v>7.0145</v>
      </c>
      <c r="N487" s="184">
        <v>8.35</v>
      </c>
      <c r="O487" s="184">
        <v>6.0326000000000004</v>
      </c>
      <c r="P487" s="184">
        <v>5.7885999999999997</v>
      </c>
      <c r="Q487" s="184">
        <v>7.7812999999999999</v>
      </c>
      <c r="R487" s="184">
        <v>4.7812000000000001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44376</v>
      </c>
      <c r="E488" s="184">
        <v>24.247800000000002</v>
      </c>
      <c r="F488" s="184">
        <v>-8.5780999999999992</v>
      </c>
      <c r="G488" s="184">
        <v>-0.3387</v>
      </c>
      <c r="H488" s="184">
        <v>-1.9347000000000001</v>
      </c>
      <c r="I488" s="184">
        <v>-3.6934999999999998</v>
      </c>
      <c r="J488" s="184">
        <v>2.6686999999999999</v>
      </c>
      <c r="K488" s="184">
        <v>6.8593000000000002</v>
      </c>
      <c r="L488" s="184">
        <v>4.9866999999999999</v>
      </c>
      <c r="M488" s="184">
        <v>6.4466999999999999</v>
      </c>
      <c r="N488" s="184">
        <v>7.7507999999999999</v>
      </c>
      <c r="O488" s="184">
        <v>5.4377000000000004</v>
      </c>
      <c r="P488" s="184">
        <v>5.1920000000000002</v>
      </c>
      <c r="Q488" s="184">
        <v>7.5091999999999999</v>
      </c>
      <c r="R488" s="184">
        <v>4.1928999999999998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44376</v>
      </c>
      <c r="E489" s="184">
        <v>35.058300000000003</v>
      </c>
      <c r="F489" s="184">
        <v>-8.4311000000000007</v>
      </c>
      <c r="G489" s="184">
        <v>-0.31230000000000002</v>
      </c>
      <c r="H489" s="184">
        <v>-1.9178999999999999</v>
      </c>
      <c r="I489" s="184">
        <v>-3.6833</v>
      </c>
      <c r="J489" s="184">
        <v>2.6741000000000001</v>
      </c>
      <c r="K489" s="184">
        <v>6.8647999999999998</v>
      </c>
      <c r="L489" s="184">
        <v>4.9946000000000002</v>
      </c>
      <c r="M489" s="184">
        <v>6.4584999999999999</v>
      </c>
      <c r="N489" s="184">
        <v>7.7609000000000004</v>
      </c>
      <c r="O489" s="184">
        <v>5.4428999999999998</v>
      </c>
      <c r="P489" s="184">
        <v>5.1950000000000003</v>
      </c>
      <c r="Q489" s="184">
        <v>7.7698</v>
      </c>
      <c r="R489" s="184">
        <v>4.2000999999999999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44376</v>
      </c>
      <c r="E490" s="184">
        <v>1.4522999999999999</v>
      </c>
      <c r="F490" s="184">
        <v>0</v>
      </c>
      <c r="G490" s="184">
        <v>0</v>
      </c>
      <c r="H490" s="184">
        <v>0</v>
      </c>
      <c r="I490" s="184">
        <v>0</v>
      </c>
      <c r="J490" s="184">
        <v>0</v>
      </c>
      <c r="K490" s="184">
        <v>0</v>
      </c>
      <c r="L490" s="184">
        <v>0</v>
      </c>
      <c r="M490" s="184">
        <v>0</v>
      </c>
      <c r="N490" s="184">
        <v>0</v>
      </c>
      <c r="O490" s="184"/>
      <c r="P490" s="184"/>
      <c r="Q490" s="184">
        <v>-15.769500000000001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44376</v>
      </c>
      <c r="E491" s="184">
        <v>0.96740000000000004</v>
      </c>
      <c r="F491" s="184">
        <v>0</v>
      </c>
      <c r="G491" s="184">
        <v>0</v>
      </c>
      <c r="H491" s="184">
        <v>0</v>
      </c>
      <c r="I491" s="184">
        <v>0</v>
      </c>
      <c r="J491" s="184">
        <v>0</v>
      </c>
      <c r="K491" s="184">
        <v>0</v>
      </c>
      <c r="L491" s="184">
        <v>0</v>
      </c>
      <c r="M491" s="184">
        <v>0</v>
      </c>
      <c r="N491" s="184">
        <v>0</v>
      </c>
      <c r="O491" s="184"/>
      <c r="P491" s="184"/>
      <c r="Q491" s="184">
        <v>-15.7661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44376</v>
      </c>
      <c r="E492" s="184">
        <v>1.3985000000000001</v>
      </c>
      <c r="F492" s="184">
        <v>0</v>
      </c>
      <c r="G492" s="184">
        <v>0</v>
      </c>
      <c r="H492" s="184">
        <v>0</v>
      </c>
      <c r="I492" s="184">
        <v>0</v>
      </c>
      <c r="J492" s="184">
        <v>0</v>
      </c>
      <c r="K492" s="184">
        <v>0</v>
      </c>
      <c r="L492" s="184">
        <v>0</v>
      </c>
      <c r="M492" s="184">
        <v>0</v>
      </c>
      <c r="N492" s="184">
        <v>0</v>
      </c>
      <c r="O492" s="184"/>
      <c r="P492" s="184"/>
      <c r="Q492" s="184">
        <v>-15.7676</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44376</v>
      </c>
      <c r="E493" s="184">
        <v>25.275600000000001</v>
      </c>
      <c r="F493" s="184">
        <v>-75.800899999999999</v>
      </c>
      <c r="G493" s="184">
        <v>-21.645800000000001</v>
      </c>
      <c r="H493" s="184">
        <v>-17.230599999999999</v>
      </c>
      <c r="I493" s="184">
        <v>-13.687799999999999</v>
      </c>
      <c r="J493" s="184">
        <v>0.4289</v>
      </c>
      <c r="K493" s="184">
        <v>7.3239999999999998</v>
      </c>
      <c r="L493" s="184">
        <v>3.2256999999999998</v>
      </c>
      <c r="M493" s="184">
        <v>6.26</v>
      </c>
      <c r="N493" s="184">
        <v>5.5750000000000002</v>
      </c>
      <c r="O493" s="184">
        <v>10.5852</v>
      </c>
      <c r="P493" s="184">
        <v>9.2058</v>
      </c>
      <c r="Q493" s="184">
        <v>9.5405999999999995</v>
      </c>
      <c r="R493" s="184">
        <v>9.8292000000000002</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44376</v>
      </c>
      <c r="E494" s="184">
        <v>23.340399999999999</v>
      </c>
      <c r="F494" s="184">
        <v>-76.154799999999994</v>
      </c>
      <c r="G494" s="184">
        <v>-22.074400000000001</v>
      </c>
      <c r="H494" s="184">
        <v>-17.633600000000001</v>
      </c>
      <c r="I494" s="184">
        <v>-14.0982</v>
      </c>
      <c r="J494" s="184">
        <v>1.47E-2</v>
      </c>
      <c r="K494" s="184">
        <v>6.9055999999999997</v>
      </c>
      <c r="L494" s="184">
        <v>2.8107000000000002</v>
      </c>
      <c r="M494" s="184">
        <v>5.8291000000000004</v>
      </c>
      <c r="N494" s="184">
        <v>5.1402999999999999</v>
      </c>
      <c r="O494" s="184">
        <v>9.9274000000000004</v>
      </c>
      <c r="P494" s="184">
        <v>8.4305000000000003</v>
      </c>
      <c r="Q494" s="184">
        <v>8.6819000000000006</v>
      </c>
      <c r="R494" s="184">
        <v>9.2914999999999992</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44376</v>
      </c>
      <c r="E495" s="184">
        <v>18.4803</v>
      </c>
      <c r="F495" s="184">
        <v>39.7423</v>
      </c>
      <c r="G495" s="184">
        <v>6.8190999999999997</v>
      </c>
      <c r="H495" s="184">
        <v>0.22570000000000001</v>
      </c>
      <c r="I495" s="184">
        <v>-5.5465999999999998</v>
      </c>
      <c r="J495" s="184">
        <v>-1.1960999999999999</v>
      </c>
      <c r="K495" s="184">
        <v>5.1172000000000004</v>
      </c>
      <c r="L495" s="184">
        <v>0.32940000000000003</v>
      </c>
      <c r="M495" s="184">
        <v>7.7781000000000002</v>
      </c>
      <c r="N495" s="184">
        <v>6.1426999999999996</v>
      </c>
      <c r="O495" s="184">
        <v>4.2369000000000003</v>
      </c>
      <c r="P495" s="184">
        <v>5.3028000000000004</v>
      </c>
      <c r="Q495" s="184">
        <v>7.0594999999999999</v>
      </c>
      <c r="R495" s="184">
        <v>6.9859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44376</v>
      </c>
      <c r="E496" s="184">
        <v>19.54</v>
      </c>
      <c r="F496" s="184">
        <v>40.205399999999997</v>
      </c>
      <c r="G496" s="184">
        <v>7.1505999999999998</v>
      </c>
      <c r="H496" s="184">
        <v>0.56040000000000001</v>
      </c>
      <c r="I496" s="184">
        <v>-5.1932</v>
      </c>
      <c r="J496" s="184">
        <v>-0.85160000000000002</v>
      </c>
      <c r="K496" s="184">
        <v>5.444</v>
      </c>
      <c r="L496" s="184">
        <v>0.65800000000000003</v>
      </c>
      <c r="M496" s="184">
        <v>8.1263000000000005</v>
      </c>
      <c r="N496" s="184">
        <v>6.4901999999999997</v>
      </c>
      <c r="O496" s="184">
        <v>4.6548999999999996</v>
      </c>
      <c r="P496" s="184">
        <v>5.8300999999999998</v>
      </c>
      <c r="Q496" s="184">
        <v>7.5476999999999999</v>
      </c>
      <c r="R496" s="184">
        <v>7.3734000000000002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44376</v>
      </c>
      <c r="E497" s="184">
        <v>36.187800000000003</v>
      </c>
      <c r="F497" s="184">
        <v>77.829899999999995</v>
      </c>
      <c r="G497" s="184">
        <v>7.5600000000000001E-2</v>
      </c>
      <c r="H497" s="184">
        <v>-9.2055000000000007</v>
      </c>
      <c r="I497" s="184">
        <v>-7.0412999999999997</v>
      </c>
      <c r="J497" s="184">
        <v>-3.7071999999999998</v>
      </c>
      <c r="K497" s="184">
        <v>3.4018999999999999</v>
      </c>
      <c r="L497" s="184">
        <v>-0.37169999999999997</v>
      </c>
      <c r="M497" s="184">
        <v>2.9525999999999999</v>
      </c>
      <c r="N497" s="184">
        <v>2.5074999999999998</v>
      </c>
      <c r="O497" s="184">
        <v>6.9938000000000002</v>
      </c>
      <c r="P497" s="184">
        <v>6.7026000000000003</v>
      </c>
      <c r="Q497" s="184">
        <v>7.9683999999999999</v>
      </c>
      <c r="R497" s="184">
        <v>6.0004999999999997</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44376</v>
      </c>
      <c r="E498" s="184">
        <v>38.678699999999999</v>
      </c>
      <c r="F498" s="184">
        <v>79.156599999999997</v>
      </c>
      <c r="G498" s="184">
        <v>1.3920999999999999</v>
      </c>
      <c r="H498" s="184">
        <v>-7.8745000000000003</v>
      </c>
      <c r="I498" s="184">
        <v>-5.7102000000000004</v>
      </c>
      <c r="J498" s="184">
        <v>-2.3778000000000001</v>
      </c>
      <c r="K498" s="184">
        <v>4.7423999999999999</v>
      </c>
      <c r="L498" s="184">
        <v>0.93189999999999995</v>
      </c>
      <c r="M498" s="184">
        <v>4.2378</v>
      </c>
      <c r="N498" s="184">
        <v>3.7465999999999999</v>
      </c>
      <c r="O498" s="184">
        <v>8.0949000000000009</v>
      </c>
      <c r="P498" s="184">
        <v>7.7275999999999998</v>
      </c>
      <c r="Q498" s="184">
        <v>8.6013000000000002</v>
      </c>
      <c r="R498" s="184">
        <v>7.0883000000000003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44376</v>
      </c>
      <c r="E499" s="184">
        <v>25.3187</v>
      </c>
      <c r="F499" s="184">
        <v>78.593100000000007</v>
      </c>
      <c r="G499" s="184">
        <v>0.90110000000000001</v>
      </c>
      <c r="H499" s="184">
        <v>-8.3890999999999991</v>
      </c>
      <c r="I499" s="184">
        <v>-6.2047999999999996</v>
      </c>
      <c r="J499" s="184">
        <v>-2.8759999999999999</v>
      </c>
      <c r="K499" s="184">
        <v>4.2453000000000003</v>
      </c>
      <c r="L499" s="184">
        <v>0.42859999999999998</v>
      </c>
      <c r="M499" s="184">
        <v>3.7195</v>
      </c>
      <c r="N499" s="184">
        <v>3.2164999999999999</v>
      </c>
      <c r="O499" s="184">
        <v>7.5892999999999997</v>
      </c>
      <c r="P499" s="184">
        <v>7.2769000000000004</v>
      </c>
      <c r="Q499" s="184">
        <v>7.7919</v>
      </c>
      <c r="R499" s="184">
        <v>6.5603999999999996</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44376</v>
      </c>
      <c r="E500" s="184">
        <v>25.349699999999999</v>
      </c>
      <c r="F500" s="184">
        <v>11.522500000000001</v>
      </c>
      <c r="G500" s="184">
        <v>2.9165999999999999</v>
      </c>
      <c r="H500" s="184">
        <v>1.111</v>
      </c>
      <c r="I500" s="184">
        <v>-1.3363</v>
      </c>
      <c r="J500" s="184">
        <v>1.2703</v>
      </c>
      <c r="K500" s="184">
        <v>3.2587999999999999</v>
      </c>
      <c r="L500" s="184">
        <v>0.9738</v>
      </c>
      <c r="M500" s="184">
        <v>3.8342000000000001</v>
      </c>
      <c r="N500" s="184">
        <v>3.4508999999999999</v>
      </c>
      <c r="O500" s="184">
        <v>8.2677999999999994</v>
      </c>
      <c r="P500" s="184">
        <v>7.9002999999999997</v>
      </c>
      <c r="Q500" s="184">
        <v>8.6121999999999996</v>
      </c>
      <c r="R500" s="184">
        <v>7.0846999999999998</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44376</v>
      </c>
      <c r="E501" s="184">
        <v>24.007200000000001</v>
      </c>
      <c r="F501" s="184">
        <v>10.493600000000001</v>
      </c>
      <c r="G501" s="184">
        <v>1.8628</v>
      </c>
      <c r="H501" s="184">
        <v>4.3400000000000001E-2</v>
      </c>
      <c r="I501" s="184">
        <v>-2.4087000000000001</v>
      </c>
      <c r="J501" s="184">
        <v>0.20910000000000001</v>
      </c>
      <c r="K501" s="184">
        <v>2.2115999999999998</v>
      </c>
      <c r="L501" s="184">
        <v>-4.1799999999999997E-2</v>
      </c>
      <c r="M501" s="184">
        <v>2.8344999999999998</v>
      </c>
      <c r="N501" s="184">
        <v>2.4801000000000002</v>
      </c>
      <c r="O501" s="184">
        <v>7.3281000000000001</v>
      </c>
      <c r="P501" s="184">
        <v>7.0739000000000001</v>
      </c>
      <c r="Q501" s="184">
        <v>7.5105000000000004</v>
      </c>
      <c r="R501" s="184">
        <v>6.1485000000000003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44376</v>
      </c>
      <c r="E502" s="184">
        <v>2732.6660999999999</v>
      </c>
      <c r="F502" s="184">
        <v>50.343400000000003</v>
      </c>
      <c r="G502" s="184">
        <v>1.37</v>
      </c>
      <c r="H502" s="184">
        <v>-3.2441</v>
      </c>
      <c r="I502" s="184">
        <v>-7.3582999999999998</v>
      </c>
      <c r="J502" s="184">
        <v>-2.2412000000000001</v>
      </c>
      <c r="K502" s="184">
        <v>5.0106000000000002</v>
      </c>
      <c r="L502" s="184">
        <v>0.73470000000000002</v>
      </c>
      <c r="M502" s="184">
        <v>4.5568999999999997</v>
      </c>
      <c r="N502" s="184">
        <v>3.8334000000000001</v>
      </c>
      <c r="O502" s="184">
        <v>10.2013</v>
      </c>
      <c r="P502" s="184">
        <v>8.24</v>
      </c>
      <c r="Q502" s="184">
        <v>8.8048999999999999</v>
      </c>
      <c r="R502" s="184">
        <v>10.3119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44376</v>
      </c>
      <c r="E503" s="184">
        <v>2631.7860000000001</v>
      </c>
      <c r="F503" s="184">
        <v>49.767000000000003</v>
      </c>
      <c r="G503" s="184">
        <v>0.79479999999999995</v>
      </c>
      <c r="H503" s="184">
        <v>-3.8187000000000002</v>
      </c>
      <c r="I503" s="184">
        <v>-7.9316000000000004</v>
      </c>
      <c r="J503" s="184">
        <v>-2.8206000000000002</v>
      </c>
      <c r="K503" s="184">
        <v>4.3913000000000002</v>
      </c>
      <c r="L503" s="184">
        <v>9.1999999999999998E-2</v>
      </c>
      <c r="M503" s="184">
        <v>3.8875000000000002</v>
      </c>
      <c r="N503" s="184">
        <v>3.1714000000000002</v>
      </c>
      <c r="O503" s="184">
        <v>9.5410000000000004</v>
      </c>
      <c r="P503" s="184">
        <v>7.6993999999999998</v>
      </c>
      <c r="Q503" s="184">
        <v>7.0774999999999997</v>
      </c>
      <c r="R503" s="184">
        <v>9.6106999999999996</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44376</v>
      </c>
      <c r="E504" s="184">
        <v>72.635000000000005</v>
      </c>
      <c r="F504" s="184">
        <v>-192.64619999999999</v>
      </c>
      <c r="G504" s="184">
        <v>-47.502699999999997</v>
      </c>
      <c r="H504" s="184">
        <v>-28.621600000000001</v>
      </c>
      <c r="I504" s="184">
        <v>-7.6372999999999998</v>
      </c>
      <c r="J504" s="184">
        <v>4.5406000000000004</v>
      </c>
      <c r="K504" s="184">
        <v>12.231400000000001</v>
      </c>
      <c r="L504" s="184">
        <v>13.4938</v>
      </c>
      <c r="M504" s="184">
        <v>15.526199999999999</v>
      </c>
      <c r="N504" s="184">
        <v>9.2385000000000002</v>
      </c>
      <c r="O504" s="184">
        <v>5.5609000000000002</v>
      </c>
      <c r="P504" s="184">
        <v>6.7855999999999996</v>
      </c>
      <c r="Q504" s="184">
        <v>8.4895999999999994</v>
      </c>
      <c r="R504" s="184">
        <v>3.8967000000000001</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44376</v>
      </c>
      <c r="E505" s="184">
        <v>77.645099999999999</v>
      </c>
      <c r="F505" s="184">
        <v>-192.60730000000001</v>
      </c>
      <c r="G505" s="184">
        <v>-47.500599999999999</v>
      </c>
      <c r="H505" s="184">
        <v>-28.618099999999998</v>
      </c>
      <c r="I505" s="184">
        <v>-7.6365999999999996</v>
      </c>
      <c r="J505" s="184">
        <v>4.5396999999999998</v>
      </c>
      <c r="K505" s="184">
        <v>12.231</v>
      </c>
      <c r="L505" s="184">
        <v>13.835800000000001</v>
      </c>
      <c r="M505" s="184">
        <v>16.062899999999999</v>
      </c>
      <c r="N505" s="184">
        <v>9.8527000000000005</v>
      </c>
      <c r="O505" s="184">
        <v>6.3894000000000002</v>
      </c>
      <c r="P505" s="184">
        <v>7.6731999999999996</v>
      </c>
      <c r="Q505" s="184">
        <v>8.4499999999999993</v>
      </c>
      <c r="R505" s="184">
        <v>4.6351000000000004</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44376</v>
      </c>
      <c r="E512" s="184">
        <v>72.141300000000001</v>
      </c>
      <c r="F512" s="184">
        <v>1.4167000000000001</v>
      </c>
      <c r="G512" s="184">
        <v>491.50740000000002</v>
      </c>
      <c r="H512" s="184">
        <v>281.78469999999999</v>
      </c>
      <c r="I512" s="184">
        <v>139.12280000000001</v>
      </c>
      <c r="J512" s="184">
        <v>63.214599999999997</v>
      </c>
      <c r="K512" s="184">
        <v>25.213699999999999</v>
      </c>
      <c r="L512" s="184">
        <v>11.7629</v>
      </c>
      <c r="M512" s="184">
        <v>11.3461</v>
      </c>
      <c r="N512" s="184">
        <v>10.1454</v>
      </c>
      <c r="O512" s="184">
        <v>7.4111000000000002</v>
      </c>
      <c r="P512" s="184">
        <v>6.5997000000000003</v>
      </c>
      <c r="Q512" s="184">
        <v>8.5130999999999997</v>
      </c>
      <c r="R512" s="184">
        <v>9.5334000000000003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44376</v>
      </c>
      <c r="E513" s="184">
        <v>76.678299999999993</v>
      </c>
      <c r="F513" s="184">
        <v>2.0470000000000002</v>
      </c>
      <c r="G513" s="184">
        <v>492.15649999999999</v>
      </c>
      <c r="H513" s="184">
        <v>282.42599999999999</v>
      </c>
      <c r="I513" s="184">
        <v>139.75149999999999</v>
      </c>
      <c r="J513" s="184">
        <v>63.852200000000003</v>
      </c>
      <c r="K513" s="184">
        <v>25.646599999999999</v>
      </c>
      <c r="L513" s="184">
        <v>12.247199999999999</v>
      </c>
      <c r="M513" s="184">
        <v>11.9062</v>
      </c>
      <c r="N513" s="184">
        <v>10.7393</v>
      </c>
      <c r="O513" s="184">
        <v>8.0898000000000003</v>
      </c>
      <c r="P513" s="184">
        <v>7.2778999999999998</v>
      </c>
      <c r="Q513" s="184">
        <v>8.4566999999999997</v>
      </c>
      <c r="R513" s="184">
        <v>10.2524</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44376</v>
      </c>
      <c r="E514" s="184">
        <v>72.141300000000001</v>
      </c>
      <c r="F514" s="184">
        <v>1.4167000000000001</v>
      </c>
      <c r="G514" s="184">
        <v>491.50740000000002</v>
      </c>
      <c r="H514" s="184">
        <v>281.78469999999999</v>
      </c>
      <c r="I514" s="184">
        <v>139.12280000000001</v>
      </c>
      <c r="J514" s="184">
        <v>63.214599999999997</v>
      </c>
      <c r="K514" s="184">
        <v>25.213699999999999</v>
      </c>
      <c r="L514" s="184">
        <v>11.7629</v>
      </c>
      <c r="M514" s="184">
        <v>11.3461</v>
      </c>
      <c r="N514" s="184">
        <v>10.1454</v>
      </c>
      <c r="O514" s="184">
        <v>7.4111000000000002</v>
      </c>
      <c r="P514" s="184">
        <v>6.5997000000000003</v>
      </c>
      <c r="Q514" s="184">
        <v>8.5130999999999997</v>
      </c>
      <c r="R514" s="184">
        <v>9.5334000000000003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44376</v>
      </c>
      <c r="E515" s="184">
        <v>72.141300000000001</v>
      </c>
      <c r="F515" s="184">
        <v>1.4167000000000001</v>
      </c>
      <c r="G515" s="184">
        <v>491.50740000000002</v>
      </c>
      <c r="H515" s="184">
        <v>281.78469999999999</v>
      </c>
      <c r="I515" s="184">
        <v>139.12280000000001</v>
      </c>
      <c r="J515" s="184">
        <v>63.214599999999997</v>
      </c>
      <c r="K515" s="184">
        <v>25.213699999999999</v>
      </c>
      <c r="L515" s="184">
        <v>11.7629</v>
      </c>
      <c r="M515" s="184">
        <v>11.3461</v>
      </c>
      <c r="N515" s="184">
        <v>10.1454</v>
      </c>
      <c r="O515" s="184">
        <v>7.4111000000000002</v>
      </c>
      <c r="P515" s="184">
        <v>6.5997000000000003</v>
      </c>
      <c r="Q515" s="184">
        <v>8.5130999999999997</v>
      </c>
      <c r="R515" s="184">
        <v>9.5334000000000003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44376</v>
      </c>
      <c r="E516" s="184">
        <v>28.395</v>
      </c>
      <c r="F516" s="184">
        <v>61.031599999999997</v>
      </c>
      <c r="G516" s="184">
        <v>3.5363000000000002</v>
      </c>
      <c r="H516" s="184">
        <v>-2.7896999999999998</v>
      </c>
      <c r="I516" s="184">
        <v>-5.1407999999999996</v>
      </c>
      <c r="J516" s="184">
        <v>-2.1890999999999998</v>
      </c>
      <c r="K516" s="184">
        <v>4.0472999999999999</v>
      </c>
      <c r="L516" s="184">
        <v>0.2064</v>
      </c>
      <c r="M516" s="184">
        <v>3.6034000000000002</v>
      </c>
      <c r="N516" s="184">
        <v>2.7519999999999998</v>
      </c>
      <c r="O516" s="184">
        <v>8.0077999999999996</v>
      </c>
      <c r="P516" s="184">
        <v>6.5214999999999996</v>
      </c>
      <c r="Q516" s="184">
        <v>7.89</v>
      </c>
      <c r="R516" s="184">
        <v>6.4261999999999997</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44376</v>
      </c>
      <c r="E517" s="184">
        <v>30.303899999999999</v>
      </c>
      <c r="F517" s="184">
        <v>61.773000000000003</v>
      </c>
      <c r="G517" s="184">
        <v>4.3079999999999998</v>
      </c>
      <c r="H517" s="184">
        <v>-1.9952000000000001</v>
      </c>
      <c r="I517" s="184">
        <v>-4.3545999999999996</v>
      </c>
      <c r="J517" s="184">
        <v>-1.4097</v>
      </c>
      <c r="K517" s="184">
        <v>4.84</v>
      </c>
      <c r="L517" s="184">
        <v>0.99629999999999996</v>
      </c>
      <c r="M517" s="184">
        <v>4.4131</v>
      </c>
      <c r="N517" s="184">
        <v>3.5617000000000001</v>
      </c>
      <c r="O517" s="184">
        <v>8.8427000000000007</v>
      </c>
      <c r="P517" s="184">
        <v>7.3349000000000002</v>
      </c>
      <c r="Q517" s="184">
        <v>7.7515999999999998</v>
      </c>
      <c r="R517" s="184">
        <v>7.2603999999999997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44376</v>
      </c>
      <c r="E518" s="184">
        <v>27.302299999999999</v>
      </c>
      <c r="F518" s="184">
        <v>60.661499999999997</v>
      </c>
      <c r="G518" s="184">
        <v>3.2765</v>
      </c>
      <c r="H518" s="184">
        <v>-3.0348999999999999</v>
      </c>
      <c r="I518" s="184">
        <v>-5.3936000000000002</v>
      </c>
      <c r="J518" s="184">
        <v>-2.4388000000000001</v>
      </c>
      <c r="K518" s="184">
        <v>3.7945000000000002</v>
      </c>
      <c r="L518" s="184">
        <v>-3.8899999999999997E-2</v>
      </c>
      <c r="M518" s="184">
        <v>3.3512</v>
      </c>
      <c r="N518" s="184">
        <v>2.4996</v>
      </c>
      <c r="O518" s="184">
        <v>7.7431999999999999</v>
      </c>
      <c r="P518" s="184">
        <v>6.2575000000000003</v>
      </c>
      <c r="Q518" s="184">
        <v>7.5823</v>
      </c>
      <c r="R518" s="184">
        <v>6.1688000000000001</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44376</v>
      </c>
      <c r="E519" s="184">
        <v>28.390899999999998</v>
      </c>
      <c r="F519" s="184">
        <v>26.2456</v>
      </c>
      <c r="G519" s="184">
        <v>-3.0844999999999998</v>
      </c>
      <c r="H519" s="184">
        <v>-3.8540000000000001</v>
      </c>
      <c r="I519" s="184">
        <v>-2.8620000000000001</v>
      </c>
      <c r="J519" s="184">
        <v>1.8309</v>
      </c>
      <c r="K519" s="184">
        <v>6.3220999999999998</v>
      </c>
      <c r="L519" s="184">
        <v>4.2053000000000003</v>
      </c>
      <c r="M519" s="184">
        <v>6.6676000000000002</v>
      </c>
      <c r="N519" s="184">
        <v>6.9385000000000003</v>
      </c>
      <c r="O519" s="184">
        <v>9.3713999999999995</v>
      </c>
      <c r="P519" s="184">
        <v>8.9481000000000002</v>
      </c>
      <c r="Q519" s="184">
        <v>9.5446000000000009</v>
      </c>
      <c r="R519" s="184">
        <v>9.4032999999999998</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44376</v>
      </c>
      <c r="E520" s="184">
        <v>29.781700000000001</v>
      </c>
      <c r="F520" s="184">
        <v>26.982800000000001</v>
      </c>
      <c r="G520" s="184">
        <v>-2.2974000000000001</v>
      </c>
      <c r="H520" s="184">
        <v>-3.0621999999999998</v>
      </c>
      <c r="I520" s="184">
        <v>-2.0731000000000002</v>
      </c>
      <c r="J520" s="184">
        <v>2.6219000000000001</v>
      </c>
      <c r="K520" s="184">
        <v>7.1246</v>
      </c>
      <c r="L520" s="184">
        <v>5.0124000000000004</v>
      </c>
      <c r="M520" s="184">
        <v>7.4794999999999998</v>
      </c>
      <c r="N520" s="184">
        <v>7.7521000000000004</v>
      </c>
      <c r="O520" s="184">
        <v>10.1417</v>
      </c>
      <c r="P520" s="184">
        <v>9.7166999999999994</v>
      </c>
      <c r="Q520" s="184">
        <v>10.7342</v>
      </c>
      <c r="R520" s="184">
        <v>10.172599999999999</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44376</v>
      </c>
      <c r="E521" s="184">
        <v>17.4816</v>
      </c>
      <c r="F521" s="184">
        <v>42.643099999999997</v>
      </c>
      <c r="G521" s="184">
        <v>10.9224</v>
      </c>
      <c r="H521" s="184">
        <v>3.8803999999999998</v>
      </c>
      <c r="I521" s="184">
        <v>0.43259999999999998</v>
      </c>
      <c r="J521" s="184">
        <v>1.1364000000000001</v>
      </c>
      <c r="K521" s="184">
        <v>6.9043000000000001</v>
      </c>
      <c r="L521" s="184">
        <v>3.7038000000000002</v>
      </c>
      <c r="M521" s="184">
        <v>5.8413000000000004</v>
      </c>
      <c r="N521" s="184">
        <v>6.3067000000000002</v>
      </c>
      <c r="O521" s="184">
        <v>7.2295999999999996</v>
      </c>
      <c r="P521" s="184">
        <v>5.66</v>
      </c>
      <c r="Q521" s="184">
        <v>6.15</v>
      </c>
      <c r="R521" s="184">
        <v>7.2988999999999997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44376</v>
      </c>
      <c r="E522" s="184">
        <v>18.724399999999999</v>
      </c>
      <c r="F522" s="184">
        <v>43.326500000000003</v>
      </c>
      <c r="G522" s="184">
        <v>11.662100000000001</v>
      </c>
      <c r="H522" s="184">
        <v>4.6268000000000002</v>
      </c>
      <c r="I522" s="184">
        <v>1.1840999999999999</v>
      </c>
      <c r="J522" s="184">
        <v>1.8915</v>
      </c>
      <c r="K522" s="184">
        <v>7.6639999999999997</v>
      </c>
      <c r="L522" s="184">
        <v>4.4516</v>
      </c>
      <c r="M522" s="184">
        <v>6.6115000000000004</v>
      </c>
      <c r="N522" s="184">
        <v>7.1043000000000003</v>
      </c>
      <c r="O522" s="184">
        <v>8.1908999999999992</v>
      </c>
      <c r="P522" s="184">
        <v>6.7960000000000003</v>
      </c>
      <c r="Q522" s="184">
        <v>6.6441999999999997</v>
      </c>
      <c r="R522" s="184">
        <v>8.1236999999999995</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44376</v>
      </c>
      <c r="E523" s="184">
        <v>29.350100000000001</v>
      </c>
      <c r="F523" s="184">
        <v>26.757200000000001</v>
      </c>
      <c r="G523" s="184">
        <v>3.4834000000000001</v>
      </c>
      <c r="H523" s="184">
        <v>1.0306</v>
      </c>
      <c r="I523" s="184">
        <v>-0.54169999999999996</v>
      </c>
      <c r="J523" s="184">
        <v>0.60660000000000003</v>
      </c>
      <c r="K523" s="184">
        <v>7.1185999999999998</v>
      </c>
      <c r="L523" s="184">
        <v>0.89910000000000001</v>
      </c>
      <c r="M523" s="184">
        <v>5.1298000000000004</v>
      </c>
      <c r="N523" s="184">
        <v>4.2929000000000004</v>
      </c>
      <c r="O523" s="184">
        <v>10.8216</v>
      </c>
      <c r="P523" s="184">
        <v>9.3279999999999994</v>
      </c>
      <c r="Q523" s="184">
        <v>9.4251000000000005</v>
      </c>
      <c r="R523" s="184">
        <v>9.6404999999999994</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44376</v>
      </c>
      <c r="E524" s="184">
        <v>27.336300000000001</v>
      </c>
      <c r="F524" s="184">
        <v>25.788</v>
      </c>
      <c r="G524" s="184">
        <v>2.6044</v>
      </c>
      <c r="H524" s="184">
        <v>0.15260000000000001</v>
      </c>
      <c r="I524" s="184">
        <v>-1.4202999999999999</v>
      </c>
      <c r="J524" s="184">
        <v>-0.2712</v>
      </c>
      <c r="K524" s="184">
        <v>6.2099000000000002</v>
      </c>
      <c r="L524" s="184">
        <v>-2.86E-2</v>
      </c>
      <c r="M524" s="184">
        <v>4.2062999999999997</v>
      </c>
      <c r="N524" s="184">
        <v>3.3931</v>
      </c>
      <c r="O524" s="184">
        <v>9.9644999999999992</v>
      </c>
      <c r="P524" s="184">
        <v>8.4699000000000009</v>
      </c>
      <c r="Q524" s="184">
        <v>8.3195999999999994</v>
      </c>
      <c r="R524" s="184">
        <v>8.7485999999999997</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44376</v>
      </c>
      <c r="E525" s="184">
        <v>17.969899999999999</v>
      </c>
      <c r="F525" s="184">
        <v>19.916399999999999</v>
      </c>
      <c r="G525" s="184">
        <v>1.1173</v>
      </c>
      <c r="H525" s="184">
        <v>-1.1024</v>
      </c>
      <c r="I525" s="184">
        <v>-4.7934000000000001</v>
      </c>
      <c r="J525" s="184">
        <v>1.2836000000000001</v>
      </c>
      <c r="K525" s="184">
        <v>9.4931999999999999</v>
      </c>
      <c r="L525" s="184">
        <v>5.3003</v>
      </c>
      <c r="M525" s="184">
        <v>7.6596000000000002</v>
      </c>
      <c r="N525" s="184">
        <v>7.6757999999999997</v>
      </c>
      <c r="O525" s="184">
        <v>7.8807</v>
      </c>
      <c r="P525" s="184">
        <v>7.4570999999999996</v>
      </c>
      <c r="Q525" s="184">
        <v>7.5826000000000002</v>
      </c>
      <c r="R525" s="184">
        <v>7.8700999999999999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44376</v>
      </c>
      <c r="E526" s="184">
        <v>17.204599999999999</v>
      </c>
      <c r="F526" s="184">
        <v>19.7409</v>
      </c>
      <c r="G526" s="184">
        <v>0.90169999999999995</v>
      </c>
      <c r="H526" s="184">
        <v>-1.3634999999999999</v>
      </c>
      <c r="I526" s="184">
        <v>-5.0365000000000002</v>
      </c>
      <c r="J526" s="184">
        <v>1.0351999999999999</v>
      </c>
      <c r="K526" s="184">
        <v>9.2390000000000008</v>
      </c>
      <c r="L526" s="184">
        <v>4.9339000000000004</v>
      </c>
      <c r="M526" s="184">
        <v>7.2313999999999998</v>
      </c>
      <c r="N526" s="184">
        <v>7.2024999999999997</v>
      </c>
      <c r="O526" s="184">
        <v>7.2569999999999997</v>
      </c>
      <c r="P526" s="184">
        <v>6.8490000000000002</v>
      </c>
      <c r="Q526" s="184">
        <v>7.0003000000000002</v>
      </c>
      <c r="R526" s="184">
        <v>7.2842000000000002</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44376</v>
      </c>
      <c r="E527" s="184">
        <v>1210.6338000000001</v>
      </c>
      <c r="F527" s="184">
        <v>17.639900000000001</v>
      </c>
      <c r="G527" s="184">
        <v>-1.6022000000000001</v>
      </c>
      <c r="H527" s="184">
        <v>-6.1905000000000001</v>
      </c>
      <c r="I527" s="184">
        <v>-6.6542000000000003</v>
      </c>
      <c r="J527" s="184">
        <v>-1.1127</v>
      </c>
      <c r="K527" s="184">
        <v>4.9084000000000003</v>
      </c>
      <c r="L527" s="184">
        <v>2.9226000000000001</v>
      </c>
      <c r="M527" s="184">
        <v>7.2723000000000004</v>
      </c>
      <c r="N527" s="184">
        <v>5.5096999999999996</v>
      </c>
      <c r="O527" s="184"/>
      <c r="P527" s="184"/>
      <c r="Q527" s="184">
        <v>7.7214999999999998</v>
      </c>
      <c r="R527" s="184">
        <v>6.7393999999999998</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44376</v>
      </c>
      <c r="E528" s="184">
        <v>1194.6596999999999</v>
      </c>
      <c r="F528" s="184">
        <v>17.1236</v>
      </c>
      <c r="G528" s="184">
        <v>-2.1198999999999999</v>
      </c>
      <c r="H528" s="184">
        <v>-6.7054999999999998</v>
      </c>
      <c r="I528" s="184">
        <v>-7.1684000000000001</v>
      </c>
      <c r="J528" s="184">
        <v>-1.6282000000000001</v>
      </c>
      <c r="K528" s="184">
        <v>4.3825000000000003</v>
      </c>
      <c r="L528" s="184">
        <v>2.3997999999999999</v>
      </c>
      <c r="M528" s="184">
        <v>6.7282000000000002</v>
      </c>
      <c r="N528" s="184">
        <v>4.9635999999999996</v>
      </c>
      <c r="O528" s="184"/>
      <c r="P528" s="184"/>
      <c r="Q528" s="184">
        <v>7.1661999999999999</v>
      </c>
      <c r="R528" s="184">
        <v>6.1890000000000001</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44376</v>
      </c>
      <c r="E529" s="184">
        <v>34.209899999999998</v>
      </c>
      <c r="F529" s="184">
        <v>25.624600000000001</v>
      </c>
      <c r="G529" s="184">
        <v>2.6414</v>
      </c>
      <c r="H529" s="184">
        <v>-0.1981</v>
      </c>
      <c r="I529" s="184">
        <v>-4.4279000000000002</v>
      </c>
      <c r="J529" s="184">
        <v>-0.73309999999999997</v>
      </c>
      <c r="K529" s="184">
        <v>5.0890000000000004</v>
      </c>
      <c r="L529" s="184">
        <v>2.4411</v>
      </c>
      <c r="M529" s="184">
        <v>4.7478999999999996</v>
      </c>
      <c r="N529" s="184">
        <v>4.7789000000000001</v>
      </c>
      <c r="O529" s="184">
        <v>6.7832999999999997</v>
      </c>
      <c r="P529" s="184">
        <v>7.3571</v>
      </c>
      <c r="Q529" s="184">
        <v>8.1084999999999994</v>
      </c>
      <c r="R529" s="184">
        <v>6.2792000000000003</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44376</v>
      </c>
      <c r="E530" s="184">
        <v>32.630299999999998</v>
      </c>
      <c r="F530" s="184">
        <v>24.849699999999999</v>
      </c>
      <c r="G530" s="184">
        <v>1.9019999999999999</v>
      </c>
      <c r="H530" s="184">
        <v>-0.92669999999999997</v>
      </c>
      <c r="I530" s="184">
        <v>-5.1593</v>
      </c>
      <c r="J530" s="184">
        <v>-1.4593</v>
      </c>
      <c r="K530" s="184">
        <v>4.3512000000000004</v>
      </c>
      <c r="L530" s="184">
        <v>1.7039</v>
      </c>
      <c r="M530" s="184">
        <v>3.9941</v>
      </c>
      <c r="N530" s="184">
        <v>4.0168999999999997</v>
      </c>
      <c r="O530" s="184">
        <v>6.1391</v>
      </c>
      <c r="P530" s="184">
        <v>6.7267999999999999</v>
      </c>
      <c r="Q530" s="184">
        <v>6.7813999999999997</v>
      </c>
      <c r="R530" s="184">
        <v>5.5827999999999998</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44376</v>
      </c>
      <c r="E531" s="184">
        <v>31.022099999999998</v>
      </c>
      <c r="F531" s="184">
        <v>-3.9998999999999998</v>
      </c>
      <c r="G531" s="184">
        <v>-2.6465000000000001</v>
      </c>
      <c r="H531" s="184">
        <v>-2.5535999999999999</v>
      </c>
      <c r="I531" s="184">
        <v>-1.6462000000000001</v>
      </c>
      <c r="J531" s="184">
        <v>3.8033999999999999</v>
      </c>
      <c r="K531" s="184">
        <v>6.5884999999999998</v>
      </c>
      <c r="L531" s="184">
        <v>2.1688000000000001</v>
      </c>
      <c r="M531" s="184">
        <v>6.1182999999999996</v>
      </c>
      <c r="N531" s="184">
        <v>6.0134999999999996</v>
      </c>
      <c r="O531" s="184">
        <v>10.3957</v>
      </c>
      <c r="P531" s="184">
        <v>9.4689999999999994</v>
      </c>
      <c r="Q531" s="184">
        <v>9.6395</v>
      </c>
      <c r="R531" s="184">
        <v>9.1511999999999993</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44376</v>
      </c>
      <c r="E532" s="184">
        <v>29.416599999999999</v>
      </c>
      <c r="F532" s="184">
        <v>-4.7144000000000004</v>
      </c>
      <c r="G532" s="184">
        <v>-3.3799000000000001</v>
      </c>
      <c r="H532" s="184">
        <v>-3.2949000000000002</v>
      </c>
      <c r="I532" s="184">
        <v>-2.3818999999999999</v>
      </c>
      <c r="J532" s="184">
        <v>3.0636999999999999</v>
      </c>
      <c r="K532" s="184">
        <v>5.8380999999999998</v>
      </c>
      <c r="L532" s="184">
        <v>1.4281999999999999</v>
      </c>
      <c r="M532" s="184">
        <v>5.3632</v>
      </c>
      <c r="N532" s="184">
        <v>5.2648999999999999</v>
      </c>
      <c r="O532" s="184">
        <v>9.6678999999999995</v>
      </c>
      <c r="P532" s="184">
        <v>8.7956000000000003</v>
      </c>
      <c r="Q532" s="184">
        <v>8.5860000000000003</v>
      </c>
      <c r="R532" s="184">
        <v>8.4105000000000008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44376</v>
      </c>
      <c r="E533" s="184">
        <v>24.8521</v>
      </c>
      <c r="F533" s="184">
        <v>66.505700000000004</v>
      </c>
      <c r="G533" s="184">
        <v>9.1517999999999997</v>
      </c>
      <c r="H533" s="184">
        <v>3.5693000000000001</v>
      </c>
      <c r="I533" s="184">
        <v>-6.4462999999999999</v>
      </c>
      <c r="J533" s="184">
        <v>7.3400000000000007E-2</v>
      </c>
      <c r="K533" s="184">
        <v>4.9356</v>
      </c>
      <c r="L533" s="184">
        <v>-2.4199999999999999E-2</v>
      </c>
      <c r="M533" s="184">
        <v>3.8584999999999998</v>
      </c>
      <c r="N533" s="184">
        <v>3.7448999999999999</v>
      </c>
      <c r="O533" s="184">
        <v>8.9809999999999999</v>
      </c>
      <c r="P533" s="184">
        <v>8.3626000000000005</v>
      </c>
      <c r="Q533" s="184">
        <v>8.8752999999999993</v>
      </c>
      <c r="R533" s="184">
        <v>7.8775000000000004</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44376</v>
      </c>
      <c r="E534" s="184">
        <v>23.504100000000001</v>
      </c>
      <c r="F534" s="184">
        <v>65.807000000000002</v>
      </c>
      <c r="G534" s="184">
        <v>8.4323999999999995</v>
      </c>
      <c r="H534" s="184">
        <v>2.8633999999999999</v>
      </c>
      <c r="I534" s="184">
        <v>-7.157</v>
      </c>
      <c r="J534" s="184">
        <v>-0.64510000000000001</v>
      </c>
      <c r="K534" s="184">
        <v>4.2073999999999998</v>
      </c>
      <c r="L534" s="184">
        <v>-0.74209999999999998</v>
      </c>
      <c r="M534" s="184">
        <v>3.1374</v>
      </c>
      <c r="N534" s="184">
        <v>3.0293999999999999</v>
      </c>
      <c r="O534" s="184">
        <v>8.1998999999999995</v>
      </c>
      <c r="P534" s="184">
        <v>7.5209000000000001</v>
      </c>
      <c r="Q534" s="184">
        <v>5.9272999999999998</v>
      </c>
      <c r="R534" s="184">
        <v>7.1398000000000001</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44376</v>
      </c>
      <c r="E535" s="184">
        <v>12.088800000000001</v>
      </c>
      <c r="F535" s="184">
        <v>34.755299999999998</v>
      </c>
      <c r="G535" s="184">
        <v>-0.98119999999999996</v>
      </c>
      <c r="H535" s="184">
        <v>-2.1558000000000002</v>
      </c>
      <c r="I535" s="184">
        <v>-1.4657</v>
      </c>
      <c r="J535" s="184">
        <v>1.3225</v>
      </c>
      <c r="K535" s="184">
        <v>4.8076999999999996</v>
      </c>
      <c r="L535" s="184">
        <v>3.6880999999999999</v>
      </c>
      <c r="M535" s="184">
        <v>4.6913</v>
      </c>
      <c r="N535" s="184">
        <v>5.2031999999999998</v>
      </c>
      <c r="O535" s="184"/>
      <c r="P535" s="184"/>
      <c r="Q535" s="184">
        <v>6.8569000000000004</v>
      </c>
      <c r="R535" s="184">
        <v>6.5201000000000002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44376</v>
      </c>
      <c r="E536" s="184">
        <v>11.7128</v>
      </c>
      <c r="F536" s="184">
        <v>33.686500000000002</v>
      </c>
      <c r="G536" s="184">
        <v>-2.1030000000000002</v>
      </c>
      <c r="H536" s="184">
        <v>-3.2477999999999998</v>
      </c>
      <c r="I536" s="184">
        <v>-2.5573000000000001</v>
      </c>
      <c r="J536" s="184">
        <v>0.23380000000000001</v>
      </c>
      <c r="K536" s="184">
        <v>3.7126999999999999</v>
      </c>
      <c r="L536" s="184">
        <v>2.6052</v>
      </c>
      <c r="M536" s="184">
        <v>3.5975000000000001</v>
      </c>
      <c r="N536" s="184">
        <v>4.0720999999999998</v>
      </c>
      <c r="O536" s="184"/>
      <c r="P536" s="184"/>
      <c r="Q536" s="184">
        <v>5.6829999999999998</v>
      </c>
      <c r="R536" s="184">
        <v>5.3483000000000001</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44376</v>
      </c>
      <c r="E537" s="184">
        <v>14.003399999999999</v>
      </c>
      <c r="F537" s="184">
        <v>32.871600000000001</v>
      </c>
      <c r="G537" s="184">
        <v>2.2161</v>
      </c>
      <c r="H537" s="184">
        <v>-1.4890000000000001</v>
      </c>
      <c r="I537" s="184">
        <v>-3.5139999999999998</v>
      </c>
      <c r="J537" s="184">
        <v>0.30959999999999999</v>
      </c>
      <c r="K537" s="184">
        <v>5.0396000000000001</v>
      </c>
      <c r="L537" s="184">
        <v>2.6804999999999999</v>
      </c>
      <c r="M537" s="184">
        <v>4.2172999999999998</v>
      </c>
      <c r="N537" s="184">
        <v>4.0766</v>
      </c>
      <c r="O537" s="184">
        <v>9.8597000000000001</v>
      </c>
      <c r="P537" s="184"/>
      <c r="Q537" s="184">
        <v>8.2079000000000004</v>
      </c>
      <c r="R537" s="184">
        <v>8.8596000000000004</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44376</v>
      </c>
      <c r="E538" s="184">
        <v>13.2905</v>
      </c>
      <c r="F538" s="184">
        <v>31.885200000000001</v>
      </c>
      <c r="G538" s="184">
        <v>1.236</v>
      </c>
      <c r="H538" s="184">
        <v>-2.4704999999999999</v>
      </c>
      <c r="I538" s="184">
        <v>-4.4649000000000001</v>
      </c>
      <c r="J538" s="184">
        <v>-0.65190000000000003</v>
      </c>
      <c r="K538" s="184">
        <v>4.0726000000000004</v>
      </c>
      <c r="L538" s="184">
        <v>1.7121</v>
      </c>
      <c r="M538" s="184">
        <v>3.2393999999999998</v>
      </c>
      <c r="N538" s="184">
        <v>3.1038999999999999</v>
      </c>
      <c r="O538" s="184">
        <v>8.6441999999999997</v>
      </c>
      <c r="P538" s="184"/>
      <c r="Q538" s="184">
        <v>6.8914</v>
      </c>
      <c r="R538" s="184">
        <v>7.7891000000000004</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44376</v>
      </c>
      <c r="E539" s="184">
        <v>29.1754</v>
      </c>
      <c r="F539" s="184">
        <v>-190.66030000000001</v>
      </c>
      <c r="G539" s="184">
        <v>-44.847700000000003</v>
      </c>
      <c r="H539" s="184">
        <v>-35.994599999999998</v>
      </c>
      <c r="I539" s="184">
        <v>-15.5891</v>
      </c>
      <c r="J539" s="184">
        <v>-0.99609999999999999</v>
      </c>
      <c r="K539" s="184">
        <v>5.1837999999999997</v>
      </c>
      <c r="L539" s="184">
        <v>0.86570000000000003</v>
      </c>
      <c r="M539" s="184">
        <v>5.6543000000000001</v>
      </c>
      <c r="N539" s="184">
        <v>3.8761999999999999</v>
      </c>
      <c r="O539" s="184">
        <v>8.2704000000000004</v>
      </c>
      <c r="P539" s="184">
        <v>7.2374999999999998</v>
      </c>
      <c r="Q539" s="184">
        <v>6.6504000000000003</v>
      </c>
      <c r="R539" s="184">
        <v>7.2229000000000001</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44376</v>
      </c>
      <c r="E540" s="184">
        <v>30.800699999999999</v>
      </c>
      <c r="F540" s="184">
        <v>-190.1508</v>
      </c>
      <c r="G540" s="184">
        <v>-44.428899999999999</v>
      </c>
      <c r="H540" s="184">
        <v>-35.594299999999997</v>
      </c>
      <c r="I540" s="184">
        <v>-15.181100000000001</v>
      </c>
      <c r="J540" s="184">
        <v>-0.58479999999999999</v>
      </c>
      <c r="K540" s="184">
        <v>5.6014999999999997</v>
      </c>
      <c r="L540" s="184">
        <v>1.2883</v>
      </c>
      <c r="M540" s="184">
        <v>6.1006999999999998</v>
      </c>
      <c r="N540" s="184">
        <v>4.3243</v>
      </c>
      <c r="O540" s="184">
        <v>8.9207999999999998</v>
      </c>
      <c r="P540" s="184">
        <v>7.9034000000000004</v>
      </c>
      <c r="Q540" s="184">
        <v>8.5082000000000004</v>
      </c>
      <c r="R540" s="184">
        <v>7.8010000000000002</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44376</v>
      </c>
      <c r="E541" s="184">
        <v>2102.8991000000001</v>
      </c>
      <c r="F541" s="184">
        <v>22.211400000000001</v>
      </c>
      <c r="G541" s="184">
        <v>-5.4138999999999999</v>
      </c>
      <c r="H541" s="184">
        <v>-7.5208000000000004</v>
      </c>
      <c r="I541" s="184">
        <v>-6.8620999999999999</v>
      </c>
      <c r="J541" s="184">
        <v>-1.9166000000000001</v>
      </c>
      <c r="K541" s="184">
        <v>4.9246999999999996</v>
      </c>
      <c r="L541" s="184">
        <v>1.5955999999999999</v>
      </c>
      <c r="M541" s="184">
        <v>3.9460999999999999</v>
      </c>
      <c r="N541" s="184">
        <v>3.782</v>
      </c>
      <c r="O541" s="184">
        <v>8.5734999999999992</v>
      </c>
      <c r="P541" s="184">
        <v>8.0252999999999997</v>
      </c>
      <c r="Q541" s="184">
        <v>8.1668000000000003</v>
      </c>
      <c r="R541" s="184">
        <v>6.8540999999999999</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44376</v>
      </c>
      <c r="E542" s="184">
        <v>2272.1581999999999</v>
      </c>
      <c r="F542" s="184">
        <v>23.421900000000001</v>
      </c>
      <c r="G542" s="184">
        <v>-4.2047999999999996</v>
      </c>
      <c r="H542" s="184">
        <v>-6.3125999999999998</v>
      </c>
      <c r="I542" s="184">
        <v>-5.6551</v>
      </c>
      <c r="J542" s="184">
        <v>-0.70809999999999995</v>
      </c>
      <c r="K542" s="184">
        <v>6.1521999999999997</v>
      </c>
      <c r="L542" s="184">
        <v>2.82</v>
      </c>
      <c r="M542" s="184">
        <v>5.1189999999999998</v>
      </c>
      <c r="N542" s="184">
        <v>4.8985000000000003</v>
      </c>
      <c r="O542" s="184">
        <v>9.5304000000000002</v>
      </c>
      <c r="P542" s="184">
        <v>9.1217000000000006</v>
      </c>
      <c r="Q542" s="184">
        <v>8.9792000000000005</v>
      </c>
      <c r="R542" s="184">
        <v>7.843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44376</v>
      </c>
      <c r="E547" s="184">
        <v>16.516999999999999</v>
      </c>
      <c r="F547" s="184">
        <v>21.226800000000001</v>
      </c>
      <c r="G547" s="184">
        <v>-0.221</v>
      </c>
      <c r="H547" s="184">
        <v>-3.0918999999999999</v>
      </c>
      <c r="I547" s="184">
        <v>-4.9154999999999998</v>
      </c>
      <c r="J547" s="184">
        <v>-1.5723</v>
      </c>
      <c r="K547" s="184">
        <v>3.6562999999999999</v>
      </c>
      <c r="L547" s="184">
        <v>2.3723999999999998</v>
      </c>
      <c r="M547" s="184">
        <v>4.4462000000000002</v>
      </c>
      <c r="N547" s="184">
        <v>4.2332000000000001</v>
      </c>
      <c r="O547" s="184">
        <v>8.6050000000000004</v>
      </c>
      <c r="P547" s="184">
        <v>8.2806999999999995</v>
      </c>
      <c r="Q547" s="184">
        <v>8.5480999999999998</v>
      </c>
      <c r="R547" s="184">
        <v>7.6679000000000004</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44376</v>
      </c>
      <c r="E548" s="184">
        <v>16.438700000000001</v>
      </c>
      <c r="F548" s="184">
        <v>21.105699999999999</v>
      </c>
      <c r="G548" s="184">
        <v>-0.33300000000000002</v>
      </c>
      <c r="H548" s="184">
        <v>-3.2334000000000001</v>
      </c>
      <c r="I548" s="184">
        <v>-5.0495000000000001</v>
      </c>
      <c r="J548" s="184">
        <v>-1.6904999999999999</v>
      </c>
      <c r="K548" s="184">
        <v>3.5333999999999999</v>
      </c>
      <c r="L548" s="184">
        <v>2.2515000000000001</v>
      </c>
      <c r="M548" s="184">
        <v>4.3223000000000003</v>
      </c>
      <c r="N548" s="184">
        <v>4.1082999999999998</v>
      </c>
      <c r="O548" s="184">
        <v>8.4753000000000007</v>
      </c>
      <c r="P548" s="184">
        <v>8.1616</v>
      </c>
      <c r="Q548" s="184">
        <v>8.4307999999999996</v>
      </c>
      <c r="R548" s="184">
        <v>7.5339999999999998</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44376</v>
      </c>
      <c r="E549" s="184">
        <v>29.523</v>
      </c>
      <c r="F549" s="184">
        <v>14.5945</v>
      </c>
      <c r="G549" s="184">
        <v>2.5042</v>
      </c>
      <c r="H549" s="184">
        <v>2.6682999999999999</v>
      </c>
      <c r="I549" s="184">
        <v>2.8201000000000001</v>
      </c>
      <c r="J549" s="184">
        <v>2.4586000000000001</v>
      </c>
      <c r="K549" s="184">
        <v>3.9575</v>
      </c>
      <c r="L549" s="184">
        <v>1.7148000000000001</v>
      </c>
      <c r="M549" s="184">
        <v>5.1098999999999997</v>
      </c>
      <c r="N549" s="184">
        <v>4.1618000000000004</v>
      </c>
      <c r="O549" s="184">
        <v>10.074400000000001</v>
      </c>
      <c r="P549" s="184">
        <v>9.0292999999999992</v>
      </c>
      <c r="Q549" s="184">
        <v>8.8484999999999996</v>
      </c>
      <c r="R549" s="184">
        <v>8.8314000000000004</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44376</v>
      </c>
      <c r="E550" s="184">
        <v>27.854900000000001</v>
      </c>
      <c r="F550" s="184">
        <v>13.895099999999999</v>
      </c>
      <c r="G550" s="184">
        <v>1.7365999999999999</v>
      </c>
      <c r="H550" s="184">
        <v>1.9100999999999999</v>
      </c>
      <c r="I550" s="184">
        <v>2.0514000000000001</v>
      </c>
      <c r="J550" s="184">
        <v>1.6896</v>
      </c>
      <c r="K550" s="184">
        <v>3.1819999999999999</v>
      </c>
      <c r="L550" s="184">
        <v>0.94110000000000005</v>
      </c>
      <c r="M550" s="184">
        <v>4.3131000000000004</v>
      </c>
      <c r="N550" s="184">
        <v>3.3660999999999999</v>
      </c>
      <c r="O550" s="184">
        <v>9.2942999999999998</v>
      </c>
      <c r="P550" s="184">
        <v>8.2408000000000001</v>
      </c>
      <c r="Q550" s="184">
        <v>6.0388000000000002</v>
      </c>
      <c r="R550" s="184">
        <v>8.0906000000000002</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44376</v>
      </c>
      <c r="E551" s="184">
        <v>35.505899999999997</v>
      </c>
      <c r="F551" s="184">
        <v>-1.3363</v>
      </c>
      <c r="G551" s="184">
        <v>-3.879</v>
      </c>
      <c r="H551" s="184">
        <v>-3.8595000000000002</v>
      </c>
      <c r="I551" s="184">
        <v>-6.4092000000000002</v>
      </c>
      <c r="J551" s="184">
        <v>1.0610999999999999</v>
      </c>
      <c r="K551" s="184">
        <v>7.0256999999999996</v>
      </c>
      <c r="L551" s="184">
        <v>4.1139000000000001</v>
      </c>
      <c r="M551" s="184">
        <v>6.5910000000000002</v>
      </c>
      <c r="N551" s="184">
        <v>5.7164000000000001</v>
      </c>
      <c r="O551" s="184">
        <v>8.4463000000000008</v>
      </c>
      <c r="P551" s="184">
        <v>7.8997999999999999</v>
      </c>
      <c r="Q551" s="184">
        <v>9.1465999999999994</v>
      </c>
      <c r="R551" s="184">
        <v>8.1197999999999997</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44376</v>
      </c>
      <c r="E552" s="184">
        <v>32.570500000000003</v>
      </c>
      <c r="F552" s="184">
        <v>-1.6809000000000001</v>
      </c>
      <c r="G552" s="184">
        <v>-4.2845000000000004</v>
      </c>
      <c r="H552" s="184">
        <v>-4.2549999999999999</v>
      </c>
      <c r="I552" s="184">
        <v>-6.8181000000000003</v>
      </c>
      <c r="J552" s="184">
        <v>0.6482</v>
      </c>
      <c r="K552" s="184">
        <v>6.5067000000000004</v>
      </c>
      <c r="L552" s="184">
        <v>3.4256000000000002</v>
      </c>
      <c r="M552" s="184">
        <v>5.6634000000000002</v>
      </c>
      <c r="N552" s="184">
        <v>4.6780999999999997</v>
      </c>
      <c r="O552" s="184">
        <v>7.3305999999999996</v>
      </c>
      <c r="P552" s="184">
        <v>6.7866999999999997</v>
      </c>
      <c r="Q552" s="184">
        <v>6.8456999999999999</v>
      </c>
      <c r="R552" s="184">
        <v>7.0007000000000001</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44376</v>
      </c>
      <c r="E553" s="184">
        <v>18.966100000000001</v>
      </c>
      <c r="F553" s="184">
        <v>61.880699999999997</v>
      </c>
      <c r="G553" s="184">
        <v>2.2618</v>
      </c>
      <c r="H553" s="184">
        <v>-6.7544000000000004</v>
      </c>
      <c r="I553" s="184">
        <v>-9.5869999999999997</v>
      </c>
      <c r="J553" s="184">
        <v>-2.5802</v>
      </c>
      <c r="K553" s="184">
        <v>4.7268999999999997</v>
      </c>
      <c r="L553" s="184">
        <v>0.19159999999999999</v>
      </c>
      <c r="M553" s="184">
        <v>3.7637999999999998</v>
      </c>
      <c r="N553" s="184">
        <v>3.3658999999999999</v>
      </c>
      <c r="O553" s="184">
        <v>8.3714999999999993</v>
      </c>
      <c r="P553" s="184">
        <v>6.6074999999999999</v>
      </c>
      <c r="Q553" s="184">
        <v>7.0613000000000001</v>
      </c>
      <c r="R553" s="184">
        <v>7.4836</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44376</v>
      </c>
      <c r="E554" s="184">
        <v>19.833400000000001</v>
      </c>
      <c r="F554" s="184">
        <v>62.3093</v>
      </c>
      <c r="G554" s="184">
        <v>2.6232000000000002</v>
      </c>
      <c r="H554" s="184">
        <v>-6.3807999999999998</v>
      </c>
      <c r="I554" s="184">
        <v>-9.2215000000000007</v>
      </c>
      <c r="J554" s="184">
        <v>-2.2442000000000002</v>
      </c>
      <c r="K554" s="184">
        <v>5.0717999999999996</v>
      </c>
      <c r="L554" s="184">
        <v>0.4073</v>
      </c>
      <c r="M554" s="184">
        <v>3.9782999999999999</v>
      </c>
      <c r="N554" s="184">
        <v>3.6141000000000001</v>
      </c>
      <c r="O554" s="184">
        <v>8.6369000000000007</v>
      </c>
      <c r="P554" s="184">
        <v>7.0438000000000001</v>
      </c>
      <c r="Q554" s="184">
        <v>7.3826000000000001</v>
      </c>
      <c r="R554" s="184">
        <v>7.7624000000000004</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44376</v>
      </c>
      <c r="E555" s="184">
        <v>0.32179999999999997</v>
      </c>
      <c r="F555" s="184">
        <v>11.346</v>
      </c>
      <c r="G555" s="184">
        <v>11.3566</v>
      </c>
      <c r="H555" s="184">
        <v>11.3672</v>
      </c>
      <c r="I555" s="184">
        <v>11.391999999999999</v>
      </c>
      <c r="J555" s="184">
        <v>11.094900000000001</v>
      </c>
      <c r="K555" s="184">
        <v>11.307499999999999</v>
      </c>
      <c r="L555" s="184">
        <v>-40.129800000000003</v>
      </c>
      <c r="M555" s="184">
        <v>-24.500299999999999</v>
      </c>
      <c r="N555" s="184">
        <v>-16.5456</v>
      </c>
      <c r="O555" s="184"/>
      <c r="P555" s="184"/>
      <c r="Q555" s="184">
        <v>-10.362299999999999</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44376</v>
      </c>
      <c r="E556" s="184">
        <v>0.30680000000000002</v>
      </c>
      <c r="F556" s="184">
        <v>11.9009</v>
      </c>
      <c r="G556" s="184">
        <v>11.9125</v>
      </c>
      <c r="H556" s="184">
        <v>10.2174</v>
      </c>
      <c r="I556" s="184">
        <v>11.094200000000001</v>
      </c>
      <c r="J556" s="184">
        <v>10.884499999999999</v>
      </c>
      <c r="K556" s="184">
        <v>11.213100000000001</v>
      </c>
      <c r="L556" s="184">
        <v>-40.485500000000002</v>
      </c>
      <c r="M556" s="184">
        <v>-24.751300000000001</v>
      </c>
      <c r="N556" s="184">
        <v>-16.743600000000001</v>
      </c>
      <c r="O556" s="184"/>
      <c r="P556" s="184"/>
      <c r="Q556" s="184">
        <v>-10.5122</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44376</v>
      </c>
      <c r="E557" s="184">
        <v>22.349900000000002</v>
      </c>
      <c r="F557" s="184">
        <v>12.742800000000001</v>
      </c>
      <c r="G557" s="184">
        <v>1.4292</v>
      </c>
      <c r="H557" s="184">
        <v>-1.1195999999999999</v>
      </c>
      <c r="I557" s="184">
        <v>-0.29160000000000003</v>
      </c>
      <c r="J557" s="184">
        <v>1.2262</v>
      </c>
      <c r="K557" s="184">
        <v>3.6863000000000001</v>
      </c>
      <c r="L557" s="184">
        <v>1.5198</v>
      </c>
      <c r="M557" s="184">
        <v>3.6757</v>
      </c>
      <c r="N557" s="184">
        <v>3.1351</v>
      </c>
      <c r="O557" s="184">
        <v>2.5225</v>
      </c>
      <c r="P557" s="184">
        <v>4.9619999999999997</v>
      </c>
      <c r="Q557" s="184">
        <v>7.0503</v>
      </c>
      <c r="R557" s="184">
        <v>5.0720999999999998</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44376</v>
      </c>
      <c r="E558" s="184">
        <v>21.188500000000001</v>
      </c>
      <c r="F558" s="184">
        <v>12.2348</v>
      </c>
      <c r="G558" s="184">
        <v>0.90449999999999997</v>
      </c>
      <c r="H558" s="184">
        <v>-1.6729000000000001</v>
      </c>
      <c r="I558" s="184">
        <v>-0.84870000000000001</v>
      </c>
      <c r="J558" s="184">
        <v>0.66790000000000005</v>
      </c>
      <c r="K558" s="184">
        <v>3.1185999999999998</v>
      </c>
      <c r="L558" s="184">
        <v>0.95</v>
      </c>
      <c r="M558" s="184">
        <v>3.0903999999999998</v>
      </c>
      <c r="N558" s="184">
        <v>2.5487000000000002</v>
      </c>
      <c r="O558" s="184">
        <v>1.8779999999999999</v>
      </c>
      <c r="P558" s="184">
        <v>4.2469000000000001</v>
      </c>
      <c r="Q558" s="184">
        <v>7.0481999999999996</v>
      </c>
      <c r="R558" s="184">
        <v>4.4577999999999998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8.7713935483870973</v>
      </c>
      <c r="G559" s="186">
        <v>29.470212903225811</v>
      </c>
      <c r="H559" s="186">
        <v>14.193361290322578</v>
      </c>
      <c r="I559" s="186">
        <v>5.0444338709677403</v>
      </c>
      <c r="J559" s="186">
        <v>4.5348322580645153</v>
      </c>
      <c r="K559" s="186">
        <v>6.7486338709677414</v>
      </c>
      <c r="L559" s="186">
        <v>1.5578677419354829</v>
      </c>
      <c r="M559" s="186">
        <v>4.6314919354838713</v>
      </c>
      <c r="N559" s="186">
        <v>4.2848274193548415</v>
      </c>
      <c r="O559" s="186">
        <v>7.9180943396226429</v>
      </c>
      <c r="P559" s="186">
        <v>7.3376274509803912</v>
      </c>
      <c r="Q559" s="186">
        <v>6.1740241935483855</v>
      </c>
      <c r="R559" s="186">
        <v>7.418749122807017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19.82865</v>
      </c>
      <c r="G560" s="186">
        <v>1.0108999999999999</v>
      </c>
      <c r="H560" s="186">
        <v>-1.96495</v>
      </c>
      <c r="I560" s="186">
        <v>-4.4464000000000006</v>
      </c>
      <c r="J560" s="186">
        <v>0.22145000000000001</v>
      </c>
      <c r="K560" s="186">
        <v>5.0804</v>
      </c>
      <c r="L560" s="186">
        <v>1.708</v>
      </c>
      <c r="M560" s="186">
        <v>4.7195999999999998</v>
      </c>
      <c r="N560" s="186">
        <v>4.1974999999999998</v>
      </c>
      <c r="O560" s="186">
        <v>8.1998999999999995</v>
      </c>
      <c r="P560" s="186">
        <v>7.3349000000000002</v>
      </c>
      <c r="Q560" s="186">
        <v>7.77555</v>
      </c>
      <c r="R560" s="186">
        <v>7.3734000000000002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44376</v>
      </c>
      <c r="E563" s="184">
        <v>48.73</v>
      </c>
      <c r="F563" s="184">
        <v>-0.28649999999999998</v>
      </c>
      <c r="G563" s="184">
        <v>-0.51039999999999996</v>
      </c>
      <c r="H563" s="184">
        <v>-0.49009999999999998</v>
      </c>
      <c r="I563" s="184">
        <v>-1.4160999999999999</v>
      </c>
      <c r="J563" s="184">
        <v>1.6691</v>
      </c>
      <c r="K563" s="184">
        <v>4.6607000000000003</v>
      </c>
      <c r="L563" s="184">
        <v>7.8574999999999999</v>
      </c>
      <c r="M563" s="184">
        <v>25.5928</v>
      </c>
      <c r="N563" s="184">
        <v>34.353499999999997</v>
      </c>
      <c r="O563" s="184">
        <v>7.7365000000000004</v>
      </c>
      <c r="P563" s="184">
        <v>11.601100000000001</v>
      </c>
      <c r="Q563" s="184">
        <v>11.3363</v>
      </c>
      <c r="R563" s="184">
        <v>12.4969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44376</v>
      </c>
      <c r="E564" s="184">
        <v>52.65</v>
      </c>
      <c r="F564" s="184">
        <v>-0.28410000000000002</v>
      </c>
      <c r="G564" s="184">
        <v>-0.51019999999999999</v>
      </c>
      <c r="H564" s="184">
        <v>-0.4914</v>
      </c>
      <c r="I564" s="184">
        <v>-1.4045000000000001</v>
      </c>
      <c r="J564" s="184">
        <v>1.7391000000000001</v>
      </c>
      <c r="K564" s="184">
        <v>4.8387000000000002</v>
      </c>
      <c r="L564" s="184">
        <v>8.2219999999999995</v>
      </c>
      <c r="M564" s="184">
        <v>26.198499999999999</v>
      </c>
      <c r="N564" s="184">
        <v>35.242699999999999</v>
      </c>
      <c r="O564" s="184">
        <v>8.5271000000000008</v>
      </c>
      <c r="P564" s="184">
        <v>12.606199999999999</v>
      </c>
      <c r="Q564" s="184">
        <v>15.498100000000001</v>
      </c>
      <c r="R564" s="184">
        <v>13.2539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44376</v>
      </c>
      <c r="E565" s="184">
        <v>39.880000000000003</v>
      </c>
      <c r="F565" s="184">
        <v>-0.3</v>
      </c>
      <c r="G565" s="184">
        <v>-0.499</v>
      </c>
      <c r="H565" s="184">
        <v>-0.499</v>
      </c>
      <c r="I565" s="184">
        <v>-1.4091</v>
      </c>
      <c r="J565" s="184">
        <v>1.7087000000000001</v>
      </c>
      <c r="K565" s="184">
        <v>4.9474</v>
      </c>
      <c r="L565" s="184">
        <v>8.0759000000000007</v>
      </c>
      <c r="M565" s="184">
        <v>25.9236</v>
      </c>
      <c r="N565" s="184">
        <v>34.775300000000001</v>
      </c>
      <c r="O565" s="184">
        <v>8.5641999999999996</v>
      </c>
      <c r="P565" s="184">
        <v>12.3012</v>
      </c>
      <c r="Q565" s="184">
        <v>11.050800000000001</v>
      </c>
      <c r="R565" s="184">
        <v>13.4011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44376</v>
      </c>
      <c r="E566" s="184">
        <v>39.880000000000003</v>
      </c>
      <c r="F566" s="184">
        <v>-0.3</v>
      </c>
      <c r="G566" s="184">
        <v>-0.499</v>
      </c>
      <c r="H566" s="184">
        <v>-0.499</v>
      </c>
      <c r="I566" s="184">
        <v>-1.4091</v>
      </c>
      <c r="J566" s="184">
        <v>1.7087000000000001</v>
      </c>
      <c r="K566" s="184">
        <v>4.9474</v>
      </c>
      <c r="L566" s="184">
        <v>8.0759000000000007</v>
      </c>
      <c r="M566" s="184">
        <v>25.9236</v>
      </c>
      <c r="N566" s="184">
        <v>34.775300000000001</v>
      </c>
      <c r="O566" s="184">
        <v>8.5641999999999996</v>
      </c>
      <c r="P566" s="184">
        <v>12.3012</v>
      </c>
      <c r="Q566" s="184">
        <v>11.050800000000001</v>
      </c>
      <c r="R566" s="184">
        <v>13.4011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44376</v>
      </c>
      <c r="E567" s="184">
        <v>43.12</v>
      </c>
      <c r="F567" s="184">
        <v>-0.27750000000000002</v>
      </c>
      <c r="G567" s="184">
        <v>-0.50760000000000005</v>
      </c>
      <c r="H567" s="184">
        <v>-0.48470000000000002</v>
      </c>
      <c r="I567" s="184">
        <v>-1.3949</v>
      </c>
      <c r="J567" s="184">
        <v>1.7941</v>
      </c>
      <c r="K567" s="184">
        <v>5.1963999999999997</v>
      </c>
      <c r="L567" s="184">
        <v>8.5326000000000004</v>
      </c>
      <c r="M567" s="184">
        <v>26.748999999999999</v>
      </c>
      <c r="N567" s="184">
        <v>35.982300000000002</v>
      </c>
      <c r="O567" s="184">
        <v>9.6385000000000005</v>
      </c>
      <c r="P567" s="184">
        <v>13.445399999999999</v>
      </c>
      <c r="Q567" s="184">
        <v>16.2819</v>
      </c>
      <c r="R567" s="184">
        <v>14.4755</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44376</v>
      </c>
      <c r="E568" s="184">
        <v>72.725999999999999</v>
      </c>
      <c r="F568" s="184">
        <v>-0.17449999999999999</v>
      </c>
      <c r="G568" s="184">
        <v>-0.20910000000000001</v>
      </c>
      <c r="H568" s="184">
        <v>0.27510000000000001</v>
      </c>
      <c r="I568" s="184">
        <v>-0.18210000000000001</v>
      </c>
      <c r="J568" s="184">
        <v>4.1199000000000003</v>
      </c>
      <c r="K568" s="184">
        <v>10.542</v>
      </c>
      <c r="L568" s="184">
        <v>13.614100000000001</v>
      </c>
      <c r="M568" s="184">
        <v>44.497199999999999</v>
      </c>
      <c r="N568" s="184">
        <v>54.813600000000001</v>
      </c>
      <c r="O568" s="184">
        <v>16.6342</v>
      </c>
      <c r="P568" s="184">
        <v>17.412600000000001</v>
      </c>
      <c r="Q568" s="184">
        <v>20.500399999999999</v>
      </c>
      <c r="R568" s="184">
        <v>21.299499999999998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44376</v>
      </c>
      <c r="E569" s="184">
        <v>66.459100000000007</v>
      </c>
      <c r="F569" s="184">
        <v>-0.17680000000000001</v>
      </c>
      <c r="G569" s="184">
        <v>-0.21859999999999999</v>
      </c>
      <c r="H569" s="184">
        <v>0.25840000000000002</v>
      </c>
      <c r="I569" s="184">
        <v>-0.21529999999999999</v>
      </c>
      <c r="J569" s="184">
        <v>4.0407000000000002</v>
      </c>
      <c r="K569" s="184">
        <v>10.2873</v>
      </c>
      <c r="L569" s="184">
        <v>13.110900000000001</v>
      </c>
      <c r="M569" s="184">
        <v>43.550699999999999</v>
      </c>
      <c r="N569" s="184">
        <v>53.4803</v>
      </c>
      <c r="O569" s="184">
        <v>15.6</v>
      </c>
      <c r="P569" s="184">
        <v>16.281500000000001</v>
      </c>
      <c r="Q569" s="184">
        <v>17.8919</v>
      </c>
      <c r="R569" s="184">
        <v>20.301500000000001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44376</v>
      </c>
      <c r="E570" s="184">
        <v>61.96</v>
      </c>
      <c r="F570" s="184">
        <v>-0.38590000000000002</v>
      </c>
      <c r="G570" s="184">
        <v>-0.14499999999999999</v>
      </c>
      <c r="H570" s="184">
        <v>0.69879999999999998</v>
      </c>
      <c r="I570" s="184">
        <v>-0.36980000000000002</v>
      </c>
      <c r="J570" s="184">
        <v>3.9946000000000002</v>
      </c>
      <c r="K570" s="184">
        <v>10.7615</v>
      </c>
      <c r="L570" s="184">
        <v>18.2668</v>
      </c>
      <c r="M570" s="184">
        <v>42.732100000000003</v>
      </c>
      <c r="N570" s="184">
        <v>60.310499999999998</v>
      </c>
      <c r="O570" s="184">
        <v>11.4374</v>
      </c>
      <c r="P570" s="184">
        <v>11.795299999999999</v>
      </c>
      <c r="Q570" s="184">
        <v>7.6378000000000004</v>
      </c>
      <c r="R570" s="184">
        <v>18.117100000000001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44376</v>
      </c>
      <c r="E571" s="184">
        <v>67.569999999999993</v>
      </c>
      <c r="F571" s="184">
        <v>-0.38329999999999997</v>
      </c>
      <c r="G571" s="184">
        <v>-0.13300000000000001</v>
      </c>
      <c r="H571" s="184">
        <v>0.71550000000000002</v>
      </c>
      <c r="I571" s="184">
        <v>-0.35389999999999999</v>
      </c>
      <c r="J571" s="184">
        <v>4.0499000000000001</v>
      </c>
      <c r="K571" s="184">
        <v>10.970599999999999</v>
      </c>
      <c r="L571" s="184">
        <v>18.689599999999999</v>
      </c>
      <c r="M571" s="184">
        <v>43.491199999999999</v>
      </c>
      <c r="N571" s="184">
        <v>61.457599999999999</v>
      </c>
      <c r="O571" s="184">
        <v>12.2729</v>
      </c>
      <c r="P571" s="184">
        <v>12.713900000000001</v>
      </c>
      <c r="Q571" s="184">
        <v>8.5808999999999997</v>
      </c>
      <c r="R571" s="184">
        <v>18.950399999999998</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44376</v>
      </c>
      <c r="E572" s="184">
        <v>54.869</v>
      </c>
      <c r="F572" s="184">
        <v>-0.73629999999999995</v>
      </c>
      <c r="G572" s="184">
        <v>-0.60140000000000005</v>
      </c>
      <c r="H572" s="184">
        <v>0.254</v>
      </c>
      <c r="I572" s="184">
        <v>-0.43009999999999998</v>
      </c>
      <c r="J572" s="184">
        <v>3.4931999999999999</v>
      </c>
      <c r="K572" s="184">
        <v>8.5869999999999997</v>
      </c>
      <c r="L572" s="184">
        <v>13.417299999999999</v>
      </c>
      <c r="M572" s="184">
        <v>36.591999999999999</v>
      </c>
      <c r="N572" s="184">
        <v>48.078499999999998</v>
      </c>
      <c r="O572" s="184">
        <v>14.7867</v>
      </c>
      <c r="P572" s="184">
        <v>13.030200000000001</v>
      </c>
      <c r="Q572" s="184">
        <v>11.616400000000001</v>
      </c>
      <c r="R572" s="184">
        <v>18.342700000000001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44376</v>
      </c>
      <c r="E573" s="184">
        <v>58.856999999999999</v>
      </c>
      <c r="F573" s="184">
        <v>-0.73199999999999998</v>
      </c>
      <c r="G573" s="184">
        <v>-0.58779999999999999</v>
      </c>
      <c r="H573" s="184">
        <v>0.27939999999999998</v>
      </c>
      <c r="I573" s="184">
        <v>-0.37909999999999999</v>
      </c>
      <c r="J573" s="184">
        <v>3.6124000000000001</v>
      </c>
      <c r="K573" s="184">
        <v>8.9662000000000006</v>
      </c>
      <c r="L573" s="184">
        <v>14.1746</v>
      </c>
      <c r="M573" s="184">
        <v>37.945</v>
      </c>
      <c r="N573" s="184">
        <v>50.019100000000002</v>
      </c>
      <c r="O573" s="184">
        <v>16.174600000000002</v>
      </c>
      <c r="P573" s="184">
        <v>14.3101</v>
      </c>
      <c r="Q573" s="184">
        <v>15.719799999999999</v>
      </c>
      <c r="R573" s="184">
        <v>19.8218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44376</v>
      </c>
      <c r="E574" s="184">
        <v>15.67</v>
      </c>
      <c r="F574" s="184">
        <v>0</v>
      </c>
      <c r="G574" s="184">
        <v>0.83660000000000001</v>
      </c>
      <c r="H574" s="184">
        <v>2.4182999999999999</v>
      </c>
      <c r="I574" s="184">
        <v>0.90149999999999997</v>
      </c>
      <c r="J574" s="184">
        <v>6.3094000000000001</v>
      </c>
      <c r="K574" s="184">
        <v>18.442900000000002</v>
      </c>
      <c r="L574" s="184">
        <v>28.7592</v>
      </c>
      <c r="M574" s="184">
        <v>48.3902</v>
      </c>
      <c r="N574" s="184">
        <v>79.290599999999998</v>
      </c>
      <c r="O574" s="184">
        <v>17.970800000000001</v>
      </c>
      <c r="P574" s="184"/>
      <c r="Q574" s="184">
        <v>14.307600000000001</v>
      </c>
      <c r="R574" s="184">
        <v>35.030999999999999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44376</v>
      </c>
      <c r="E575" s="184">
        <v>15.26</v>
      </c>
      <c r="F575" s="184">
        <v>0</v>
      </c>
      <c r="G575" s="184">
        <v>0.85919999999999996</v>
      </c>
      <c r="H575" s="184">
        <v>2.4161000000000001</v>
      </c>
      <c r="I575" s="184">
        <v>0.85919999999999996</v>
      </c>
      <c r="J575" s="184">
        <v>6.2674000000000003</v>
      </c>
      <c r="K575" s="184">
        <v>18.2029</v>
      </c>
      <c r="L575" s="184">
        <v>28.3431</v>
      </c>
      <c r="M575" s="184">
        <v>47.5822</v>
      </c>
      <c r="N575" s="184">
        <v>78.063000000000002</v>
      </c>
      <c r="O575" s="184">
        <v>17.0565</v>
      </c>
      <c r="P575" s="184"/>
      <c r="Q575" s="184">
        <v>13.408899999999999</v>
      </c>
      <c r="R575" s="184">
        <v>34.038899999999998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44376</v>
      </c>
      <c r="E576" s="184">
        <v>19.13</v>
      </c>
      <c r="F576" s="184">
        <v>0.1047</v>
      </c>
      <c r="G576" s="184">
        <v>1.0032000000000001</v>
      </c>
      <c r="H576" s="184">
        <v>2.1356000000000002</v>
      </c>
      <c r="I576" s="184">
        <v>1.3242</v>
      </c>
      <c r="J576" s="184">
        <v>6.4551999999999996</v>
      </c>
      <c r="K576" s="184">
        <v>18.819900000000001</v>
      </c>
      <c r="L576" s="184">
        <v>28.561800000000002</v>
      </c>
      <c r="M576" s="184">
        <v>50.274900000000002</v>
      </c>
      <c r="N576" s="184">
        <v>81.671400000000006</v>
      </c>
      <c r="O576" s="184"/>
      <c r="P576" s="184"/>
      <c r="Q576" s="184">
        <v>27.203199999999999</v>
      </c>
      <c r="R576" s="184">
        <v>33.109099999999998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44376</v>
      </c>
      <c r="E577" s="184">
        <v>18.57</v>
      </c>
      <c r="F577" s="184">
        <v>0.10780000000000001</v>
      </c>
      <c r="G577" s="184">
        <v>0.9788</v>
      </c>
      <c r="H577" s="184">
        <v>2.0891000000000002</v>
      </c>
      <c r="I577" s="184">
        <v>1.2541</v>
      </c>
      <c r="J577" s="184">
        <v>6.3574000000000002</v>
      </c>
      <c r="K577" s="184">
        <v>18.506699999999999</v>
      </c>
      <c r="L577" s="184">
        <v>27.892600000000002</v>
      </c>
      <c r="M577" s="184">
        <v>49.036900000000003</v>
      </c>
      <c r="N577" s="184">
        <v>79.767700000000005</v>
      </c>
      <c r="O577" s="184"/>
      <c r="P577" s="184"/>
      <c r="Q577" s="184">
        <v>25.809000000000001</v>
      </c>
      <c r="R577" s="184">
        <v>31.7011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44376</v>
      </c>
      <c r="E578" s="184">
        <v>99.9</v>
      </c>
      <c r="F578" s="184">
        <v>4.0099999999999997E-2</v>
      </c>
      <c r="G578" s="184">
        <v>0.67520000000000002</v>
      </c>
      <c r="H578" s="184">
        <v>1.8868</v>
      </c>
      <c r="I578" s="184">
        <v>0.97030000000000005</v>
      </c>
      <c r="J578" s="184">
        <v>5.3242000000000003</v>
      </c>
      <c r="K578" s="184">
        <v>16.692</v>
      </c>
      <c r="L578" s="184">
        <v>24.5947</v>
      </c>
      <c r="M578" s="184">
        <v>49.149000000000001</v>
      </c>
      <c r="N578" s="184">
        <v>75.911299999999997</v>
      </c>
      <c r="O578" s="184">
        <v>20.0579</v>
      </c>
      <c r="P578" s="184">
        <v>20.648499999999999</v>
      </c>
      <c r="Q578" s="184">
        <v>18.641999999999999</v>
      </c>
      <c r="R578" s="184">
        <v>33.541499999999999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44376</v>
      </c>
      <c r="E579" s="184">
        <v>89.69</v>
      </c>
      <c r="F579" s="184">
        <v>4.4600000000000001E-2</v>
      </c>
      <c r="G579" s="184">
        <v>0.67349999999999999</v>
      </c>
      <c r="H579" s="184">
        <v>1.8741000000000001</v>
      </c>
      <c r="I579" s="184">
        <v>0.94540000000000002</v>
      </c>
      <c r="J579" s="184">
        <v>5.2451999999999996</v>
      </c>
      <c r="K579" s="184">
        <v>16.3596</v>
      </c>
      <c r="L579" s="184">
        <v>23.915400000000002</v>
      </c>
      <c r="M579" s="184">
        <v>47.930100000000003</v>
      </c>
      <c r="N579" s="184">
        <v>74.020200000000003</v>
      </c>
      <c r="O579" s="184">
        <v>18.709499999999998</v>
      </c>
      <c r="P579" s="184">
        <v>19.169599999999999</v>
      </c>
      <c r="Q579" s="184">
        <v>19.442299999999999</v>
      </c>
      <c r="R579" s="184">
        <v>32.098399999999998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44376</v>
      </c>
      <c r="E580" s="184">
        <v>95.99</v>
      </c>
      <c r="F580" s="184">
        <v>4.1700000000000001E-2</v>
      </c>
      <c r="G580" s="184">
        <v>0.67120000000000002</v>
      </c>
      <c r="H580" s="184">
        <v>1.8786</v>
      </c>
      <c r="I580" s="184">
        <v>0.94650000000000001</v>
      </c>
      <c r="J580" s="184">
        <v>5.2637</v>
      </c>
      <c r="K580" s="184">
        <v>16.464500000000001</v>
      </c>
      <c r="L580" s="184">
        <v>24.210699999999999</v>
      </c>
      <c r="M580" s="184">
        <v>48.522399999999998</v>
      </c>
      <c r="N580" s="184">
        <v>74.972700000000003</v>
      </c>
      <c r="O580" s="184">
        <v>19.501799999999999</v>
      </c>
      <c r="P580" s="184">
        <v>20.023</v>
      </c>
      <c r="Q580" s="184">
        <v>20.1007</v>
      </c>
      <c r="R580" s="184">
        <v>32.890700000000002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44376</v>
      </c>
      <c r="E581" s="184">
        <v>110.45</v>
      </c>
      <c r="F581" s="184">
        <v>-0.2979</v>
      </c>
      <c r="G581" s="184">
        <v>-0.27989999999999998</v>
      </c>
      <c r="H581" s="184">
        <v>0.8952</v>
      </c>
      <c r="I581" s="184">
        <v>0.1178</v>
      </c>
      <c r="J581" s="184">
        <v>3.8357000000000001</v>
      </c>
      <c r="K581" s="184">
        <v>12.1775</v>
      </c>
      <c r="L581" s="184">
        <v>20.9086</v>
      </c>
      <c r="M581" s="184">
        <v>44.643799999999999</v>
      </c>
      <c r="N581" s="184">
        <v>67.247100000000003</v>
      </c>
      <c r="O581" s="184">
        <v>21.491299999999999</v>
      </c>
      <c r="P581" s="184">
        <v>19.104099999999999</v>
      </c>
      <c r="Q581" s="184">
        <v>16.64</v>
      </c>
      <c r="R581" s="184">
        <v>25.472000000000001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44376</v>
      </c>
      <c r="E582" s="184">
        <v>103.91</v>
      </c>
      <c r="F582" s="184">
        <v>-0.2974</v>
      </c>
      <c r="G582" s="184">
        <v>-0.2974</v>
      </c>
      <c r="H582" s="184">
        <v>0.8639</v>
      </c>
      <c r="I582" s="184">
        <v>5.7799999999999997E-2</v>
      </c>
      <c r="J582" s="184">
        <v>3.7128999999999999</v>
      </c>
      <c r="K582" s="184">
        <v>11.8033</v>
      </c>
      <c r="L582" s="184">
        <v>20.168800000000001</v>
      </c>
      <c r="M582" s="184">
        <v>43.383499999999998</v>
      </c>
      <c r="N582" s="184">
        <v>65.330200000000005</v>
      </c>
      <c r="O582" s="184">
        <v>20.302800000000001</v>
      </c>
      <c r="P582" s="184">
        <v>18.036100000000001</v>
      </c>
      <c r="Q582" s="184">
        <v>20.3584</v>
      </c>
      <c r="R582" s="184">
        <v>24.146599999999999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44376</v>
      </c>
      <c r="E583" s="184">
        <v>78.822000000000003</v>
      </c>
      <c r="F583" s="184">
        <v>-0.48099999999999998</v>
      </c>
      <c r="G583" s="184">
        <v>-0.37290000000000001</v>
      </c>
      <c r="H583" s="184">
        <v>1.0693999999999999</v>
      </c>
      <c r="I583" s="184">
        <v>0.24160000000000001</v>
      </c>
      <c r="J583" s="184">
        <v>4.0705999999999998</v>
      </c>
      <c r="K583" s="184">
        <v>14.837300000000001</v>
      </c>
      <c r="L583" s="184">
        <v>25.155999999999999</v>
      </c>
      <c r="M583" s="184">
        <v>55.091200000000001</v>
      </c>
      <c r="N583" s="184">
        <v>66.935599999999994</v>
      </c>
      <c r="O583" s="184">
        <v>19.7563</v>
      </c>
      <c r="P583" s="184">
        <v>17.970700000000001</v>
      </c>
      <c r="Q583" s="184">
        <v>18.275200000000002</v>
      </c>
      <c r="R583" s="184">
        <v>23.854900000000001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44376</v>
      </c>
      <c r="E584" s="184">
        <v>73.724000000000004</v>
      </c>
      <c r="F584" s="184">
        <v>-0.4819</v>
      </c>
      <c r="G584" s="184">
        <v>-0.38240000000000002</v>
      </c>
      <c r="H584" s="184">
        <v>1.0512999999999999</v>
      </c>
      <c r="I584" s="184">
        <v>0.20660000000000001</v>
      </c>
      <c r="J584" s="184">
        <v>3.9860000000000002</v>
      </c>
      <c r="K584" s="184">
        <v>14.5565</v>
      </c>
      <c r="L584" s="184">
        <v>24.556899999999999</v>
      </c>
      <c r="M584" s="184">
        <v>53.979799999999997</v>
      </c>
      <c r="N584" s="184">
        <v>65.348600000000005</v>
      </c>
      <c r="O584" s="184">
        <v>18.603999999999999</v>
      </c>
      <c r="P584" s="184">
        <v>16.763400000000001</v>
      </c>
      <c r="Q584" s="184">
        <v>14.821199999999999</v>
      </c>
      <c r="R584" s="184">
        <v>22.671199999999999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44376</v>
      </c>
      <c r="E585" s="184">
        <v>70.06</v>
      </c>
      <c r="F585" s="184">
        <v>-0.313</v>
      </c>
      <c r="G585" s="184">
        <v>-0.22789999999999999</v>
      </c>
      <c r="H585" s="184">
        <v>0.82030000000000003</v>
      </c>
      <c r="I585" s="184">
        <v>-7.1300000000000002E-2</v>
      </c>
      <c r="J585" s="184">
        <v>2.9687999999999999</v>
      </c>
      <c r="K585" s="184">
        <v>9.7087000000000003</v>
      </c>
      <c r="L585" s="184">
        <v>16.825099999999999</v>
      </c>
      <c r="M585" s="184">
        <v>42.282699999999998</v>
      </c>
      <c r="N585" s="184">
        <v>57.190899999999999</v>
      </c>
      <c r="O585" s="184">
        <v>13.6738</v>
      </c>
      <c r="P585" s="184">
        <v>14.1724</v>
      </c>
      <c r="Q585" s="184">
        <v>14.8325</v>
      </c>
      <c r="R585" s="184">
        <v>17.7438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44376</v>
      </c>
      <c r="E586" s="184">
        <v>63.4</v>
      </c>
      <c r="F586" s="184">
        <v>-0.3145</v>
      </c>
      <c r="G586" s="184">
        <v>-0.23599999999999999</v>
      </c>
      <c r="H586" s="184">
        <v>0.79490000000000005</v>
      </c>
      <c r="I586" s="184">
        <v>-0.126</v>
      </c>
      <c r="J586" s="184">
        <v>2.8218999999999999</v>
      </c>
      <c r="K586" s="184">
        <v>9.2349999999999994</v>
      </c>
      <c r="L586" s="184">
        <v>15.8626</v>
      </c>
      <c r="M586" s="184">
        <v>40.514200000000002</v>
      </c>
      <c r="N586" s="184">
        <v>54.596400000000003</v>
      </c>
      <c r="O586" s="184">
        <v>11.7636</v>
      </c>
      <c r="P586" s="184">
        <v>12.558400000000001</v>
      </c>
      <c r="Q586" s="184">
        <v>15.916700000000001</v>
      </c>
      <c r="R586" s="184">
        <v>15.7651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44376</v>
      </c>
      <c r="E587" s="184">
        <v>782.10640000000001</v>
      </c>
      <c r="F587" s="184">
        <v>-0.47520000000000001</v>
      </c>
      <c r="G587" s="184">
        <v>-0.18029999999999999</v>
      </c>
      <c r="H587" s="184">
        <v>0.93500000000000005</v>
      </c>
      <c r="I587" s="184">
        <v>0.33860000000000001</v>
      </c>
      <c r="J587" s="184">
        <v>4.7135999999999996</v>
      </c>
      <c r="K587" s="184">
        <v>12.9396</v>
      </c>
      <c r="L587" s="184">
        <v>23.944600000000001</v>
      </c>
      <c r="M587" s="184">
        <v>57.271500000000003</v>
      </c>
      <c r="N587" s="184">
        <v>67.728099999999998</v>
      </c>
      <c r="O587" s="184">
        <v>12.499700000000001</v>
      </c>
      <c r="P587" s="184">
        <v>12.2148</v>
      </c>
      <c r="Q587" s="184">
        <v>21.659400000000002</v>
      </c>
      <c r="R587" s="184">
        <v>16.4208</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44376</v>
      </c>
      <c r="E588" s="184">
        <v>843.5095</v>
      </c>
      <c r="F588" s="184">
        <v>-0.47260000000000002</v>
      </c>
      <c r="G588" s="184">
        <v>-0.1714</v>
      </c>
      <c r="H588" s="184">
        <v>0.95079999999999998</v>
      </c>
      <c r="I588" s="184">
        <v>0.36959999999999998</v>
      </c>
      <c r="J588" s="184">
        <v>4.7873999999999999</v>
      </c>
      <c r="K588" s="184">
        <v>13.183999999999999</v>
      </c>
      <c r="L588" s="184">
        <v>24.473099999999999</v>
      </c>
      <c r="M588" s="184">
        <v>58.288699999999999</v>
      </c>
      <c r="N588" s="184">
        <v>69.204400000000007</v>
      </c>
      <c r="O588" s="184">
        <v>13.5602</v>
      </c>
      <c r="P588" s="184">
        <v>13.307600000000001</v>
      </c>
      <c r="Q588" s="184">
        <v>15.796099999999999</v>
      </c>
      <c r="R588" s="184">
        <v>17.507100000000001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44376</v>
      </c>
      <c r="E589" s="184">
        <v>504.26299999999998</v>
      </c>
      <c r="F589" s="184">
        <v>-0.30009999999999998</v>
      </c>
      <c r="G589" s="184">
        <v>-0.28179999999999999</v>
      </c>
      <c r="H589" s="184">
        <v>0.1014</v>
      </c>
      <c r="I589" s="184">
        <v>-0.91139999999999999</v>
      </c>
      <c r="J589" s="184">
        <v>2.4641999999999999</v>
      </c>
      <c r="K589" s="184">
        <v>12.363300000000001</v>
      </c>
      <c r="L589" s="184">
        <v>20.901199999999999</v>
      </c>
      <c r="M589" s="184">
        <v>50.016199999999998</v>
      </c>
      <c r="N589" s="184">
        <v>62.619300000000003</v>
      </c>
      <c r="O589" s="184">
        <v>15.2088</v>
      </c>
      <c r="P589" s="184">
        <v>15.5723</v>
      </c>
      <c r="Q589" s="184">
        <v>21.074000000000002</v>
      </c>
      <c r="R589" s="184">
        <v>16.9984</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44376</v>
      </c>
      <c r="E590" s="184">
        <v>528.66200000000003</v>
      </c>
      <c r="F590" s="184">
        <v>-0.29870000000000002</v>
      </c>
      <c r="G590" s="184">
        <v>-0.27689999999999998</v>
      </c>
      <c r="H590" s="184">
        <v>0.11</v>
      </c>
      <c r="I590" s="184">
        <v>-0.89400000000000002</v>
      </c>
      <c r="J590" s="184">
        <v>2.5049000000000001</v>
      </c>
      <c r="K590" s="184">
        <v>12.482699999999999</v>
      </c>
      <c r="L590" s="184">
        <v>21.149699999999999</v>
      </c>
      <c r="M590" s="184">
        <v>50.4938</v>
      </c>
      <c r="N590" s="184">
        <v>63.339199999999998</v>
      </c>
      <c r="O590" s="184">
        <v>15.767899999999999</v>
      </c>
      <c r="P590" s="184">
        <v>16.233000000000001</v>
      </c>
      <c r="Q590" s="184">
        <v>16.273</v>
      </c>
      <c r="R590" s="184">
        <v>17.5502</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44376</v>
      </c>
      <c r="E591" s="184">
        <v>2107.2215212759502</v>
      </c>
      <c r="F591" s="184">
        <v>-0.20200000000000001</v>
      </c>
      <c r="G591" s="184">
        <v>-0.1636</v>
      </c>
      <c r="H591" s="184">
        <v>1.1459999999999999</v>
      </c>
      <c r="I591" s="184">
        <v>0.46260000000000001</v>
      </c>
      <c r="J591" s="184">
        <v>4.5972999999999997</v>
      </c>
      <c r="K591" s="184">
        <v>12.3148</v>
      </c>
      <c r="L591" s="184">
        <v>18.370200000000001</v>
      </c>
      <c r="M591" s="184">
        <v>42.034100000000002</v>
      </c>
      <c r="N591" s="184">
        <v>51.527900000000002</v>
      </c>
      <c r="O591" s="184">
        <v>9.2071000000000005</v>
      </c>
      <c r="P591" s="184">
        <v>11.1153</v>
      </c>
      <c r="Q591" s="184">
        <v>23.589300000000001</v>
      </c>
      <c r="R591" s="184">
        <v>10.0753</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44376</v>
      </c>
      <c r="E592" s="184">
        <v>680.30700000000002</v>
      </c>
      <c r="F592" s="184">
        <v>-0.20069999999999999</v>
      </c>
      <c r="G592" s="184">
        <v>-0.15809999999999999</v>
      </c>
      <c r="H592" s="184">
        <v>1.1556</v>
      </c>
      <c r="I592" s="184">
        <v>0.48180000000000001</v>
      </c>
      <c r="J592" s="184">
        <v>4.6454000000000004</v>
      </c>
      <c r="K592" s="184">
        <v>12.4588</v>
      </c>
      <c r="L592" s="184">
        <v>18.6783</v>
      </c>
      <c r="M592" s="184">
        <v>42.630099999999999</v>
      </c>
      <c r="N592" s="184">
        <v>52.412500000000001</v>
      </c>
      <c r="O592" s="184">
        <v>9.8587000000000007</v>
      </c>
      <c r="P592" s="184">
        <v>11.839</v>
      </c>
      <c r="Q592" s="184">
        <v>12.824299999999999</v>
      </c>
      <c r="R592" s="184">
        <v>10.705299999999999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44376</v>
      </c>
      <c r="E593" s="184">
        <v>49.896299999999997</v>
      </c>
      <c r="F593" s="184">
        <v>-0.32200000000000001</v>
      </c>
      <c r="G593" s="184">
        <v>-0.3075</v>
      </c>
      <c r="H593" s="184">
        <v>0.96730000000000005</v>
      </c>
      <c r="I593" s="184">
        <v>0.34749999999999998</v>
      </c>
      <c r="J593" s="184">
        <v>4.4039000000000001</v>
      </c>
      <c r="K593" s="184">
        <v>11.1591</v>
      </c>
      <c r="L593" s="184">
        <v>16.245000000000001</v>
      </c>
      <c r="M593" s="184">
        <v>43.576999999999998</v>
      </c>
      <c r="N593" s="184">
        <v>55.309100000000001</v>
      </c>
      <c r="O593" s="184">
        <v>11.799799999999999</v>
      </c>
      <c r="P593" s="184">
        <v>12.6874</v>
      </c>
      <c r="Q593" s="184">
        <v>11.731199999999999</v>
      </c>
      <c r="R593" s="184">
        <v>15.4267</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44376</v>
      </c>
      <c r="E594" s="184">
        <v>53.682299999999998</v>
      </c>
      <c r="F594" s="184">
        <v>-0.31859999999999999</v>
      </c>
      <c r="G594" s="184">
        <v>-0.29380000000000001</v>
      </c>
      <c r="H594" s="184">
        <v>0.99139999999999995</v>
      </c>
      <c r="I594" s="184">
        <v>0.39589999999999997</v>
      </c>
      <c r="J594" s="184">
        <v>4.5190000000000001</v>
      </c>
      <c r="K594" s="184">
        <v>11.5238</v>
      </c>
      <c r="L594" s="184">
        <v>16.9801</v>
      </c>
      <c r="M594" s="184">
        <v>44.936900000000001</v>
      </c>
      <c r="N594" s="184">
        <v>57.279000000000003</v>
      </c>
      <c r="O594" s="184">
        <v>13.047000000000001</v>
      </c>
      <c r="P594" s="184">
        <v>13.7623</v>
      </c>
      <c r="Q594" s="184">
        <v>14.5252</v>
      </c>
      <c r="R594" s="184">
        <v>16.9038</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44376</v>
      </c>
      <c r="E595" s="184">
        <v>524.03</v>
      </c>
      <c r="F595" s="184">
        <v>-0.43319999999999997</v>
      </c>
      <c r="G595" s="184">
        <v>-0.37259999999999999</v>
      </c>
      <c r="H595" s="184">
        <v>0.31390000000000001</v>
      </c>
      <c r="I595" s="184">
        <v>-0.56730000000000003</v>
      </c>
      <c r="J595" s="184">
        <v>3.3243</v>
      </c>
      <c r="K595" s="184">
        <v>10.1181</v>
      </c>
      <c r="L595" s="184">
        <v>18.085899999999999</v>
      </c>
      <c r="M595" s="184">
        <v>47.922400000000003</v>
      </c>
      <c r="N595" s="184">
        <v>56.787199999999999</v>
      </c>
      <c r="O595" s="184">
        <v>13.895899999999999</v>
      </c>
      <c r="P595" s="184">
        <v>13.148899999999999</v>
      </c>
      <c r="Q595" s="184">
        <v>19.837599999999998</v>
      </c>
      <c r="R595" s="184">
        <v>16.168800000000001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44376</v>
      </c>
      <c r="E596" s="184">
        <v>566.28</v>
      </c>
      <c r="F596" s="184">
        <v>-0.43080000000000002</v>
      </c>
      <c r="G596" s="184">
        <v>-0.36420000000000002</v>
      </c>
      <c r="H596" s="184">
        <v>0.32779999999999998</v>
      </c>
      <c r="I596" s="184">
        <v>-0.53749999999999998</v>
      </c>
      <c r="J596" s="184">
        <v>3.3923999999999999</v>
      </c>
      <c r="K596" s="184">
        <v>10.2849</v>
      </c>
      <c r="L596" s="184">
        <v>18.441400000000002</v>
      </c>
      <c r="M596" s="184">
        <v>48.6494</v>
      </c>
      <c r="N596" s="184">
        <v>57.896500000000003</v>
      </c>
      <c r="O596" s="184">
        <v>14.7547</v>
      </c>
      <c r="P596" s="184">
        <v>14.213800000000001</v>
      </c>
      <c r="Q596" s="184">
        <v>16.121700000000001</v>
      </c>
      <c r="R596" s="184">
        <v>16.9788</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44376</v>
      </c>
      <c r="E597" s="184">
        <v>14.26</v>
      </c>
      <c r="F597" s="184">
        <v>-0.62719999999999998</v>
      </c>
      <c r="G597" s="184">
        <v>-0.76549999999999996</v>
      </c>
      <c r="H597" s="184">
        <v>-0.62719999999999998</v>
      </c>
      <c r="I597" s="184">
        <v>-1.3149</v>
      </c>
      <c r="J597" s="184">
        <v>3.1092</v>
      </c>
      <c r="K597" s="184">
        <v>10.371499999999999</v>
      </c>
      <c r="L597" s="184">
        <v>16.693899999999999</v>
      </c>
      <c r="M597" s="184">
        <v>42.0319</v>
      </c>
      <c r="N597" s="184">
        <v>56.188400000000001</v>
      </c>
      <c r="O597" s="184">
        <v>11.2272</v>
      </c>
      <c r="P597" s="184"/>
      <c r="Q597" s="184">
        <v>11.458600000000001</v>
      </c>
      <c r="R597" s="184">
        <v>13.4582</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44376</v>
      </c>
      <c r="E598" s="184">
        <v>14.66</v>
      </c>
      <c r="F598" s="184">
        <v>-0.54269999999999996</v>
      </c>
      <c r="G598" s="184">
        <v>-0.67749999999999999</v>
      </c>
      <c r="H598" s="184">
        <v>-0.61019999999999996</v>
      </c>
      <c r="I598" s="184">
        <v>-1.2129000000000001</v>
      </c>
      <c r="J598" s="184">
        <v>3.2393999999999998</v>
      </c>
      <c r="K598" s="184">
        <v>10.5581</v>
      </c>
      <c r="L598" s="184">
        <v>16.999199999999998</v>
      </c>
      <c r="M598" s="184">
        <v>42.606999999999999</v>
      </c>
      <c r="N598" s="184">
        <v>57.127499999999998</v>
      </c>
      <c r="O598" s="184">
        <v>12.1127</v>
      </c>
      <c r="P598" s="184"/>
      <c r="Q598" s="184">
        <v>12.405200000000001</v>
      </c>
      <c r="R598" s="184">
        <v>14.0116</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44376</v>
      </c>
      <c r="E599" s="184">
        <v>37.39</v>
      </c>
      <c r="F599" s="184">
        <v>-0.39960000000000001</v>
      </c>
      <c r="G599" s="184">
        <v>-0.42609999999999998</v>
      </c>
      <c r="H599" s="184">
        <v>0.61890000000000001</v>
      </c>
      <c r="I599" s="184">
        <v>-0.90110000000000001</v>
      </c>
      <c r="J599" s="184">
        <v>2.6070000000000002</v>
      </c>
      <c r="K599" s="184">
        <v>9.0404999999999998</v>
      </c>
      <c r="L599" s="184">
        <v>12.8584</v>
      </c>
      <c r="M599" s="184">
        <v>36.4101</v>
      </c>
      <c r="N599" s="184">
        <v>42.0593</v>
      </c>
      <c r="O599" s="184">
        <v>10.162699999999999</v>
      </c>
      <c r="P599" s="184">
        <v>12.351100000000001</v>
      </c>
      <c r="Q599" s="184">
        <v>18.407299999999999</v>
      </c>
      <c r="R599" s="184">
        <v>16.575700000000001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44376</v>
      </c>
      <c r="E600" s="184">
        <v>34.11</v>
      </c>
      <c r="F600" s="184">
        <v>-0.4088</v>
      </c>
      <c r="G600" s="184">
        <v>-0.43780000000000002</v>
      </c>
      <c r="H600" s="184">
        <v>0.58979999999999999</v>
      </c>
      <c r="I600" s="184">
        <v>-0.9294</v>
      </c>
      <c r="J600" s="184">
        <v>2.5247999999999999</v>
      </c>
      <c r="K600" s="184">
        <v>8.7345000000000006</v>
      </c>
      <c r="L600" s="184">
        <v>12.203900000000001</v>
      </c>
      <c r="M600" s="184">
        <v>35.196199999999997</v>
      </c>
      <c r="N600" s="184">
        <v>40.370399999999997</v>
      </c>
      <c r="O600" s="184">
        <v>8.6888000000000005</v>
      </c>
      <c r="P600" s="184">
        <v>10.7569</v>
      </c>
      <c r="Q600" s="184">
        <v>17.0227</v>
      </c>
      <c r="R600" s="184">
        <v>15.1836</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44376</v>
      </c>
      <c r="E601" s="184">
        <v>93.88</v>
      </c>
      <c r="F601" s="184">
        <v>-0.3503</v>
      </c>
      <c r="G601" s="184">
        <v>-0.13830000000000001</v>
      </c>
      <c r="H601" s="184">
        <v>0.95709999999999995</v>
      </c>
      <c r="I601" s="184">
        <v>-0.2974</v>
      </c>
      <c r="J601" s="184">
        <v>3.2555999999999998</v>
      </c>
      <c r="K601" s="184">
        <v>16.708100000000002</v>
      </c>
      <c r="L601" s="184">
        <v>32.2254</v>
      </c>
      <c r="M601" s="184">
        <v>61.167400000000001</v>
      </c>
      <c r="N601" s="184">
        <v>84.621399999999994</v>
      </c>
      <c r="O601" s="184">
        <v>16.485099999999999</v>
      </c>
      <c r="P601" s="184">
        <v>18.449400000000001</v>
      </c>
      <c r="Q601" s="184">
        <v>18.427499999999998</v>
      </c>
      <c r="R601" s="184">
        <v>23.8626</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44376</v>
      </c>
      <c r="E602" s="184">
        <v>85.63</v>
      </c>
      <c r="F602" s="184">
        <v>-0.34910000000000002</v>
      </c>
      <c r="G602" s="184">
        <v>-0.1399</v>
      </c>
      <c r="H602" s="184">
        <v>0.94310000000000005</v>
      </c>
      <c r="I602" s="184">
        <v>-0.32590000000000002</v>
      </c>
      <c r="J602" s="184">
        <v>3.1686999999999999</v>
      </c>
      <c r="K602" s="184">
        <v>16.3767</v>
      </c>
      <c r="L602" s="184">
        <v>31.515899999999998</v>
      </c>
      <c r="M602" s="184">
        <v>59.876800000000003</v>
      </c>
      <c r="N602" s="184">
        <v>82.657799999999995</v>
      </c>
      <c r="O602" s="184">
        <v>15.1517</v>
      </c>
      <c r="P602" s="184">
        <v>17.095600000000001</v>
      </c>
      <c r="Q602" s="184">
        <v>18.719000000000001</v>
      </c>
      <c r="R602" s="184">
        <v>22.542300000000001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44376</v>
      </c>
      <c r="E603" s="184">
        <v>13.01</v>
      </c>
      <c r="F603" s="184">
        <v>-0.45910000000000001</v>
      </c>
      <c r="G603" s="184">
        <v>-0.61119999999999997</v>
      </c>
      <c r="H603" s="184">
        <v>7.6899999999999996E-2</v>
      </c>
      <c r="I603" s="184">
        <v>-0.91390000000000005</v>
      </c>
      <c r="J603" s="184">
        <v>4.08</v>
      </c>
      <c r="K603" s="184">
        <v>8.9614999999999991</v>
      </c>
      <c r="L603" s="184">
        <v>13.5253</v>
      </c>
      <c r="M603" s="184">
        <v>36.947400000000002</v>
      </c>
      <c r="N603" s="184">
        <v>48.685699999999997</v>
      </c>
      <c r="O603" s="184">
        <v>11.352399999999999</v>
      </c>
      <c r="P603" s="184"/>
      <c r="Q603" s="184">
        <v>7.7984</v>
      </c>
      <c r="R603" s="184">
        <v>14.1343</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44376</v>
      </c>
      <c r="E604" s="184">
        <v>12.27</v>
      </c>
      <c r="F604" s="184">
        <v>-0.40579999999999999</v>
      </c>
      <c r="G604" s="184">
        <v>-0.56730000000000003</v>
      </c>
      <c r="H604" s="184">
        <v>0.1633</v>
      </c>
      <c r="I604" s="184">
        <v>-0.88849999999999996</v>
      </c>
      <c r="J604" s="184">
        <v>3.9830999999999999</v>
      </c>
      <c r="K604" s="184">
        <v>8.5840999999999994</v>
      </c>
      <c r="L604" s="184">
        <v>10.940300000000001</v>
      </c>
      <c r="M604" s="184">
        <v>33.224800000000002</v>
      </c>
      <c r="N604" s="184">
        <v>43.845300000000002</v>
      </c>
      <c r="O604" s="184">
        <v>9.3955000000000002</v>
      </c>
      <c r="P604" s="184"/>
      <c r="Q604" s="184">
        <v>6.0118</v>
      </c>
      <c r="R604" s="184">
        <v>11.6333</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44376</v>
      </c>
      <c r="E605" s="184">
        <v>74.34</v>
      </c>
      <c r="F605" s="184">
        <v>-0.22819999999999999</v>
      </c>
      <c r="G605" s="184">
        <v>-6.7199999999999996E-2</v>
      </c>
      <c r="H605" s="184">
        <v>0.52739999999999998</v>
      </c>
      <c r="I605" s="184">
        <v>-0.78739999999999999</v>
      </c>
      <c r="J605" s="184">
        <v>2.9497</v>
      </c>
      <c r="K605" s="184">
        <v>11.8904</v>
      </c>
      <c r="L605" s="184">
        <v>16.9604</v>
      </c>
      <c r="M605" s="184">
        <v>40.211199999999998</v>
      </c>
      <c r="N605" s="184">
        <v>55.165900000000001</v>
      </c>
      <c r="O605" s="184">
        <v>14.288600000000001</v>
      </c>
      <c r="P605" s="184">
        <v>15.5465</v>
      </c>
      <c r="Q605" s="184">
        <v>14.827199999999999</v>
      </c>
      <c r="R605" s="184">
        <v>19.969200000000001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44376</v>
      </c>
      <c r="E606" s="184">
        <v>83.75</v>
      </c>
      <c r="F606" s="184">
        <v>-0.2382</v>
      </c>
      <c r="G606" s="184">
        <v>-5.9700000000000003E-2</v>
      </c>
      <c r="H606" s="184">
        <v>0.54020000000000001</v>
      </c>
      <c r="I606" s="184">
        <v>-0.7349</v>
      </c>
      <c r="J606" s="184">
        <v>3.0516000000000001</v>
      </c>
      <c r="K606" s="184">
        <v>12.250400000000001</v>
      </c>
      <c r="L606" s="184">
        <v>17.692499999999999</v>
      </c>
      <c r="M606" s="184">
        <v>41.565199999999997</v>
      </c>
      <c r="N606" s="184">
        <v>57.1295</v>
      </c>
      <c r="O606" s="184">
        <v>15.7799</v>
      </c>
      <c r="P606" s="184">
        <v>17.217300000000002</v>
      </c>
      <c r="Q606" s="184">
        <v>18.542899999999999</v>
      </c>
      <c r="R606" s="184">
        <v>21.395399999999999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44376</v>
      </c>
      <c r="E607" s="184">
        <v>14.815200000000001</v>
      </c>
      <c r="F607" s="184">
        <v>-0.22220000000000001</v>
      </c>
      <c r="G607" s="184">
        <v>1.9599999999999999E-2</v>
      </c>
      <c r="H607" s="184">
        <v>0.4032</v>
      </c>
      <c r="I607" s="184">
        <v>-1.6816</v>
      </c>
      <c r="J607" s="184">
        <v>2.5407999999999999</v>
      </c>
      <c r="K607" s="184">
        <v>14.1686</v>
      </c>
      <c r="L607" s="184">
        <v>23.5578</v>
      </c>
      <c r="M607" s="184">
        <v>46.872700000000002</v>
      </c>
      <c r="N607" s="184">
        <v>61.699199999999998</v>
      </c>
      <c r="O607" s="184"/>
      <c r="P607" s="184"/>
      <c r="Q607" s="184">
        <v>26.0367</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44376</v>
      </c>
      <c r="E608" s="184">
        <v>14.273899999999999</v>
      </c>
      <c r="F608" s="184">
        <v>-0.2286</v>
      </c>
      <c r="G608" s="184">
        <v>-4.8999999999999998E-3</v>
      </c>
      <c r="H608" s="184">
        <v>0.36070000000000002</v>
      </c>
      <c r="I608" s="184">
        <v>-1.7645999999999999</v>
      </c>
      <c r="J608" s="184">
        <v>2.3439000000000001</v>
      </c>
      <c r="K608" s="184">
        <v>13.516500000000001</v>
      </c>
      <c r="L608" s="184">
        <v>22.209099999999999</v>
      </c>
      <c r="M608" s="184">
        <v>44.4756</v>
      </c>
      <c r="N608" s="184">
        <v>58.180599999999998</v>
      </c>
      <c r="O608" s="184"/>
      <c r="P608" s="184"/>
      <c r="Q608" s="184">
        <v>23.305</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44376</v>
      </c>
      <c r="E609" s="184">
        <v>25.071000000000002</v>
      </c>
      <c r="F609" s="184">
        <v>-0.52729999999999999</v>
      </c>
      <c r="G609" s="184">
        <v>-0.69750000000000001</v>
      </c>
      <c r="H609" s="184">
        <v>0.35709999999999997</v>
      </c>
      <c r="I609" s="184">
        <v>-0.57379999999999998</v>
      </c>
      <c r="J609" s="184">
        <v>2.6267999999999998</v>
      </c>
      <c r="K609" s="184">
        <v>9.2666000000000004</v>
      </c>
      <c r="L609" s="184">
        <v>16.225999999999999</v>
      </c>
      <c r="M609" s="184">
        <v>46.639800000000001</v>
      </c>
      <c r="N609" s="184">
        <v>60.106000000000002</v>
      </c>
      <c r="O609" s="184">
        <v>15.8323</v>
      </c>
      <c r="P609" s="184">
        <v>16.847799999999999</v>
      </c>
      <c r="Q609" s="184">
        <v>7.1803999999999997</v>
      </c>
      <c r="R609" s="184">
        <v>19.4955</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44376</v>
      </c>
      <c r="E610" s="184">
        <v>27.451499999999999</v>
      </c>
      <c r="F610" s="184">
        <v>-0.52510000000000001</v>
      </c>
      <c r="G610" s="184">
        <v>-0.68920000000000003</v>
      </c>
      <c r="H610" s="184">
        <v>0.3715</v>
      </c>
      <c r="I610" s="184">
        <v>-0.54559999999999997</v>
      </c>
      <c r="J610" s="184">
        <v>2.6941999999999999</v>
      </c>
      <c r="K610" s="184">
        <v>9.4802</v>
      </c>
      <c r="L610" s="184">
        <v>16.6585</v>
      </c>
      <c r="M610" s="184">
        <v>47.461100000000002</v>
      </c>
      <c r="N610" s="184">
        <v>61.306699999999999</v>
      </c>
      <c r="O610" s="184">
        <v>16.701599999999999</v>
      </c>
      <c r="P610" s="184">
        <v>17.9846</v>
      </c>
      <c r="Q610" s="184">
        <v>17.1645</v>
      </c>
      <c r="R610" s="184">
        <v>20.3918</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44376</v>
      </c>
      <c r="E611" s="184">
        <v>64.942999999999998</v>
      </c>
      <c r="F611" s="184">
        <v>-0.53759999999999997</v>
      </c>
      <c r="G611" s="184">
        <v>-0.39419999999999999</v>
      </c>
      <c r="H611" s="184">
        <v>0.78839999999999999</v>
      </c>
      <c r="I611" s="184">
        <v>0.28260000000000002</v>
      </c>
      <c r="J611" s="184">
        <v>4.3512000000000004</v>
      </c>
      <c r="K611" s="184">
        <v>12.150499999999999</v>
      </c>
      <c r="L611" s="184">
        <v>21.191700000000001</v>
      </c>
      <c r="M611" s="184">
        <v>44.558700000000002</v>
      </c>
      <c r="N611" s="184">
        <v>58.784799999999997</v>
      </c>
      <c r="O611" s="184">
        <v>17.209399999999999</v>
      </c>
      <c r="P611" s="184">
        <v>15.924099999999999</v>
      </c>
      <c r="Q611" s="184">
        <v>12.7348</v>
      </c>
      <c r="R611" s="184">
        <v>19.167100000000001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44376</v>
      </c>
      <c r="E612" s="184">
        <v>72.275000000000006</v>
      </c>
      <c r="F612" s="184">
        <v>-0.5353</v>
      </c>
      <c r="G612" s="184">
        <v>-0.38179999999999997</v>
      </c>
      <c r="H612" s="184">
        <v>0.81179999999999997</v>
      </c>
      <c r="I612" s="184">
        <v>0.3332</v>
      </c>
      <c r="J612" s="184">
        <v>4.4692999999999996</v>
      </c>
      <c r="K612" s="184">
        <v>12.5306</v>
      </c>
      <c r="L612" s="184">
        <v>22.0078</v>
      </c>
      <c r="M612" s="184">
        <v>45.995399999999997</v>
      </c>
      <c r="N612" s="184">
        <v>60.886400000000002</v>
      </c>
      <c r="O612" s="184">
        <v>18.6432</v>
      </c>
      <c r="P612" s="184">
        <v>17.423500000000001</v>
      </c>
      <c r="Q612" s="184">
        <v>16.1067</v>
      </c>
      <c r="R612" s="184">
        <v>20.684699999999999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44376</v>
      </c>
      <c r="E613" s="184">
        <v>77.100999999999999</v>
      </c>
      <c r="F613" s="184">
        <v>-0.42359999999999998</v>
      </c>
      <c r="G613" s="184">
        <v>-0.5867</v>
      </c>
      <c r="H613" s="184">
        <v>0.24959999999999999</v>
      </c>
      <c r="I613" s="184">
        <v>-0.36059999999999998</v>
      </c>
      <c r="J613" s="184">
        <v>3.6499000000000001</v>
      </c>
      <c r="K613" s="184">
        <v>10.753399999999999</v>
      </c>
      <c r="L613" s="184">
        <v>17.376300000000001</v>
      </c>
      <c r="M613" s="184">
        <v>39.620100000000001</v>
      </c>
      <c r="N613" s="184">
        <v>54.855499999999999</v>
      </c>
      <c r="O613" s="184">
        <v>10.9171</v>
      </c>
      <c r="P613" s="184">
        <v>14.000299999999999</v>
      </c>
      <c r="Q613" s="184">
        <v>14.9213</v>
      </c>
      <c r="R613" s="184">
        <v>16.639800000000001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44376</v>
      </c>
      <c r="E614" s="184">
        <v>73.02</v>
      </c>
      <c r="F614" s="184">
        <v>-0.42680000000000001</v>
      </c>
      <c r="G614" s="184">
        <v>-0.59630000000000005</v>
      </c>
      <c r="H614" s="184">
        <v>0.23469999999999999</v>
      </c>
      <c r="I614" s="184">
        <v>-0.3901</v>
      </c>
      <c r="J614" s="184">
        <v>3.5802999999999998</v>
      </c>
      <c r="K614" s="184">
        <v>10.5359</v>
      </c>
      <c r="L614" s="184">
        <v>16.9724</v>
      </c>
      <c r="M614" s="184">
        <v>38.916400000000003</v>
      </c>
      <c r="N614" s="184">
        <v>53.833199999999998</v>
      </c>
      <c r="O614" s="184">
        <v>10.2568</v>
      </c>
      <c r="P614" s="184">
        <v>13.2376</v>
      </c>
      <c r="Q614" s="184">
        <v>13.8329</v>
      </c>
      <c r="R614" s="184">
        <v>15.9314</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44376</v>
      </c>
      <c r="E615" s="184">
        <v>89.453699999999998</v>
      </c>
      <c r="F615" s="184">
        <v>-0.52010000000000001</v>
      </c>
      <c r="G615" s="184">
        <v>-0.56130000000000002</v>
      </c>
      <c r="H615" s="184">
        <v>0.4355</v>
      </c>
      <c r="I615" s="184">
        <v>0.42180000000000001</v>
      </c>
      <c r="J615" s="184">
        <v>4.2839999999999998</v>
      </c>
      <c r="K615" s="184">
        <v>11.058199999999999</v>
      </c>
      <c r="L615" s="184">
        <v>13.162100000000001</v>
      </c>
      <c r="M615" s="184">
        <v>37.5914</v>
      </c>
      <c r="N615" s="184">
        <v>50.956299999999999</v>
      </c>
      <c r="O615" s="184">
        <v>12.310499999999999</v>
      </c>
      <c r="P615" s="184">
        <v>13.2486</v>
      </c>
      <c r="Q615" s="184">
        <v>9.7235999999999994</v>
      </c>
      <c r="R615" s="184">
        <v>14.8002</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44376</v>
      </c>
      <c r="E616" s="184">
        <v>97.447900000000004</v>
      </c>
      <c r="F616" s="184">
        <v>-0.51670000000000005</v>
      </c>
      <c r="G616" s="184">
        <v>-0.54730000000000001</v>
      </c>
      <c r="H616" s="184">
        <v>0.46010000000000001</v>
      </c>
      <c r="I616" s="184">
        <v>0.4708</v>
      </c>
      <c r="J616" s="184">
        <v>4.4004000000000003</v>
      </c>
      <c r="K616" s="184">
        <v>11.4282</v>
      </c>
      <c r="L616" s="184">
        <v>13.8779</v>
      </c>
      <c r="M616" s="184">
        <v>38.886499999999998</v>
      </c>
      <c r="N616" s="184">
        <v>52.856299999999997</v>
      </c>
      <c r="O616" s="184">
        <v>13.633100000000001</v>
      </c>
      <c r="P616" s="184">
        <v>14.558999999999999</v>
      </c>
      <c r="Q616" s="184">
        <v>14.8749</v>
      </c>
      <c r="R616" s="184">
        <v>16.163599999999999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44376</v>
      </c>
      <c r="E617" s="184">
        <v>18.317</v>
      </c>
      <c r="F617" s="184">
        <v>-0.26350000000000001</v>
      </c>
      <c r="G617" s="184">
        <v>-0.40350000000000003</v>
      </c>
      <c r="H617" s="184">
        <v>0.69650000000000001</v>
      </c>
      <c r="I617" s="184">
        <v>0.81679999999999997</v>
      </c>
      <c r="J617" s="184">
        <v>5.0757000000000003</v>
      </c>
      <c r="K617" s="184">
        <v>13.8614</v>
      </c>
      <c r="L617" s="184">
        <v>25.057200000000002</v>
      </c>
      <c r="M617" s="184">
        <v>53.261099999999999</v>
      </c>
      <c r="N617" s="184">
        <v>66.223500000000001</v>
      </c>
      <c r="O617" s="184">
        <v>15.704000000000001</v>
      </c>
      <c r="P617" s="184"/>
      <c r="Q617" s="184">
        <v>13.7477</v>
      </c>
      <c r="R617" s="184">
        <v>21.985199999999999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44376</v>
      </c>
      <c r="E618" s="184">
        <v>16.690100000000001</v>
      </c>
      <c r="F618" s="184">
        <v>-0.26829999999999998</v>
      </c>
      <c r="G618" s="184">
        <v>-0.42120000000000002</v>
      </c>
      <c r="H618" s="184">
        <v>0.66469999999999996</v>
      </c>
      <c r="I618" s="184">
        <v>0.75219999999999998</v>
      </c>
      <c r="J618" s="184">
        <v>4.9217000000000004</v>
      </c>
      <c r="K618" s="184">
        <v>13.373799999999999</v>
      </c>
      <c r="L618" s="184">
        <v>24.043800000000001</v>
      </c>
      <c r="M618" s="184">
        <v>51.407499999999999</v>
      </c>
      <c r="N618" s="184">
        <v>63.503399999999999</v>
      </c>
      <c r="O618" s="184">
        <v>13.6945</v>
      </c>
      <c r="P618" s="184"/>
      <c r="Q618" s="184">
        <v>11.5181</v>
      </c>
      <c r="R618" s="184">
        <v>19.9709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44376</v>
      </c>
      <c r="E619" s="184">
        <v>30.417999999999999</v>
      </c>
      <c r="F619" s="184">
        <v>-0.55249999999999999</v>
      </c>
      <c r="G619" s="184">
        <v>-0.60450000000000004</v>
      </c>
      <c r="H619" s="184">
        <v>0.72189999999999999</v>
      </c>
      <c r="I619" s="184">
        <v>-7.5600000000000001E-2</v>
      </c>
      <c r="J619" s="184">
        <v>3.6459000000000001</v>
      </c>
      <c r="K619" s="184">
        <v>12.4178</v>
      </c>
      <c r="L619" s="184">
        <v>22.896000000000001</v>
      </c>
      <c r="M619" s="184">
        <v>49.798099999999998</v>
      </c>
      <c r="N619" s="184">
        <v>70.753299999999996</v>
      </c>
      <c r="O619" s="184">
        <v>22.325199999999999</v>
      </c>
      <c r="P619" s="184">
        <v>23.069299999999998</v>
      </c>
      <c r="Q619" s="184">
        <v>22.386299999999999</v>
      </c>
      <c r="R619" s="184">
        <v>26.6768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44376</v>
      </c>
      <c r="E620" s="184">
        <v>28.088999999999999</v>
      </c>
      <c r="F620" s="184">
        <v>-0.55579999999999996</v>
      </c>
      <c r="G620" s="184">
        <v>-0.61560000000000004</v>
      </c>
      <c r="H620" s="184">
        <v>0.69910000000000005</v>
      </c>
      <c r="I620" s="184">
        <v>-0.1244</v>
      </c>
      <c r="J620" s="184">
        <v>3.5310000000000001</v>
      </c>
      <c r="K620" s="184">
        <v>12.033300000000001</v>
      </c>
      <c r="L620" s="184">
        <v>22.014700000000001</v>
      </c>
      <c r="M620" s="184">
        <v>48.164400000000001</v>
      </c>
      <c r="N620" s="184">
        <v>68.258099999999999</v>
      </c>
      <c r="O620" s="184">
        <v>20.468800000000002</v>
      </c>
      <c r="P620" s="184">
        <v>21.3218</v>
      </c>
      <c r="Q620" s="184">
        <v>20.628699999999998</v>
      </c>
      <c r="R620" s="184">
        <v>24.778400000000001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44376</v>
      </c>
      <c r="E621" s="184">
        <v>26.674199999999999</v>
      </c>
      <c r="F621" s="184">
        <v>-0.52139999999999997</v>
      </c>
      <c r="G621" s="184">
        <v>4.4999999999999997E-3</v>
      </c>
      <c r="H621" s="184">
        <v>0.94189999999999996</v>
      </c>
      <c r="I621" s="184">
        <v>0.55679999999999996</v>
      </c>
      <c r="J621" s="184">
        <v>6.0339</v>
      </c>
      <c r="K621" s="184">
        <v>12.114599999999999</v>
      </c>
      <c r="L621" s="184">
        <v>21.564599999999999</v>
      </c>
      <c r="M621" s="184">
        <v>52.496299999999998</v>
      </c>
      <c r="N621" s="184">
        <v>59.779299999999999</v>
      </c>
      <c r="O621" s="184">
        <v>13.158799999999999</v>
      </c>
      <c r="P621" s="184">
        <v>17.6052</v>
      </c>
      <c r="Q621" s="184">
        <v>16.453399999999998</v>
      </c>
      <c r="R621" s="184">
        <v>20.3232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44376</v>
      </c>
      <c r="E622" s="184">
        <v>24.456399999999999</v>
      </c>
      <c r="F622" s="184">
        <v>-0.52510000000000001</v>
      </c>
      <c r="G622" s="184">
        <v>-9.7999999999999997E-3</v>
      </c>
      <c r="H622" s="184">
        <v>0.91690000000000005</v>
      </c>
      <c r="I622" s="184">
        <v>0.50670000000000004</v>
      </c>
      <c r="J622" s="184">
        <v>5.9135999999999997</v>
      </c>
      <c r="K622" s="184">
        <v>11.741400000000001</v>
      </c>
      <c r="L622" s="184">
        <v>20.7789</v>
      </c>
      <c r="M622" s="184">
        <v>51.000900000000001</v>
      </c>
      <c r="N622" s="184">
        <v>57.635800000000003</v>
      </c>
      <c r="O622" s="184">
        <v>11.684699999999999</v>
      </c>
      <c r="P622" s="184">
        <v>16.041799999999999</v>
      </c>
      <c r="Q622" s="184">
        <v>14.894500000000001</v>
      </c>
      <c r="R622" s="184">
        <v>18.728899999999999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44376</v>
      </c>
      <c r="E623" s="184">
        <v>20.312999999999999</v>
      </c>
      <c r="F623" s="184">
        <v>-0.39229999999999998</v>
      </c>
      <c r="G623" s="184">
        <v>-0.56979999999999997</v>
      </c>
      <c r="H623" s="184">
        <v>0.2581</v>
      </c>
      <c r="I623" s="184">
        <v>-0.2681</v>
      </c>
      <c r="J623" s="184">
        <v>3.8975</v>
      </c>
      <c r="K623" s="184">
        <v>10.1967</v>
      </c>
      <c r="L623" s="184">
        <v>16.339500000000001</v>
      </c>
      <c r="M623" s="184">
        <v>36.477200000000003</v>
      </c>
      <c r="N623" s="184">
        <v>47.500300000000003</v>
      </c>
      <c r="O623" s="184">
        <v>12.405799999999999</v>
      </c>
      <c r="P623" s="184">
        <v>13.5464</v>
      </c>
      <c r="Q623" s="184">
        <v>13.7483</v>
      </c>
      <c r="R623" s="184">
        <v>14.5206</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44376</v>
      </c>
      <c r="E624" s="184">
        <v>18.510200000000001</v>
      </c>
      <c r="F624" s="184">
        <v>-0.3977</v>
      </c>
      <c r="G624" s="184">
        <v>-0.59019999999999995</v>
      </c>
      <c r="H624" s="184">
        <v>0.22140000000000001</v>
      </c>
      <c r="I624" s="184">
        <v>-0.34079999999999999</v>
      </c>
      <c r="J624" s="184">
        <v>3.7212999999999998</v>
      </c>
      <c r="K624" s="184">
        <v>9.6341999999999999</v>
      </c>
      <c r="L624" s="184">
        <v>15.2035</v>
      </c>
      <c r="M624" s="184">
        <v>34.482700000000001</v>
      </c>
      <c r="N624" s="184">
        <v>44.622199999999999</v>
      </c>
      <c r="O624" s="184">
        <v>10.427099999999999</v>
      </c>
      <c r="P624" s="184">
        <v>11.635</v>
      </c>
      <c r="Q624" s="184">
        <v>11.8428</v>
      </c>
      <c r="R624" s="184">
        <v>12.546099999999999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44376</v>
      </c>
      <c r="E625" s="184">
        <v>68.044600000000003</v>
      </c>
      <c r="F625" s="184">
        <v>-0.29570000000000002</v>
      </c>
      <c r="G625" s="184">
        <v>-0.1114</v>
      </c>
      <c r="H625" s="184">
        <v>0.71940000000000004</v>
      </c>
      <c r="I625" s="184">
        <v>-0.2717</v>
      </c>
      <c r="J625" s="184">
        <v>2.9868999999999999</v>
      </c>
      <c r="K625" s="184">
        <v>10.573499999999999</v>
      </c>
      <c r="L625" s="184">
        <v>23.3613</v>
      </c>
      <c r="M625" s="184">
        <v>52.882800000000003</v>
      </c>
      <c r="N625" s="184">
        <v>63.902900000000002</v>
      </c>
      <c r="O625" s="184">
        <v>7.6951999999999998</v>
      </c>
      <c r="P625" s="184">
        <v>8.3171999999999997</v>
      </c>
      <c r="Q625" s="184">
        <v>12.920400000000001</v>
      </c>
      <c r="R625" s="184">
        <v>10.1814</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44376</v>
      </c>
      <c r="E626" s="184">
        <v>72.614599999999996</v>
      </c>
      <c r="F626" s="184">
        <v>-0.29380000000000001</v>
      </c>
      <c r="G626" s="184">
        <v>-0.1037</v>
      </c>
      <c r="H626" s="184">
        <v>0.73150000000000004</v>
      </c>
      <c r="I626" s="184">
        <v>-0.2485</v>
      </c>
      <c r="J626" s="184">
        <v>3.0432999999999999</v>
      </c>
      <c r="K626" s="184">
        <v>10.772</v>
      </c>
      <c r="L626" s="184">
        <v>23.799499999999998</v>
      </c>
      <c r="M626" s="184">
        <v>53.697000000000003</v>
      </c>
      <c r="N626" s="184">
        <v>65.062799999999996</v>
      </c>
      <c r="O626" s="184">
        <v>8.4885999999999999</v>
      </c>
      <c r="P626" s="184">
        <v>9.2037999999999993</v>
      </c>
      <c r="Q626" s="184">
        <v>13.4815</v>
      </c>
      <c r="R626" s="184">
        <v>10.9481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44376</v>
      </c>
      <c r="E627" s="184">
        <v>16.4253</v>
      </c>
      <c r="F627" s="184">
        <v>-0.38569999999999999</v>
      </c>
      <c r="G627" s="184">
        <v>-0.121</v>
      </c>
      <c r="H627" s="184">
        <v>1.0185</v>
      </c>
      <c r="I627" s="184">
        <v>0.1079</v>
      </c>
      <c r="J627" s="184">
        <v>1.8130999999999999</v>
      </c>
      <c r="K627" s="184">
        <v>11.2403</v>
      </c>
      <c r="L627" s="184">
        <v>17.021799999999999</v>
      </c>
      <c r="M627" s="184">
        <v>30.589600000000001</v>
      </c>
      <c r="N627" s="184">
        <v>57.378700000000002</v>
      </c>
      <c r="O627" s="184"/>
      <c r="P627" s="184"/>
      <c r="Q627" s="184">
        <v>29.2468</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44376</v>
      </c>
      <c r="E628" s="184">
        <v>16.043500000000002</v>
      </c>
      <c r="F628" s="184">
        <v>-0.38869999999999999</v>
      </c>
      <c r="G628" s="184">
        <v>-0.13450000000000001</v>
      </c>
      <c r="H628" s="184">
        <v>0.99329999999999996</v>
      </c>
      <c r="I628" s="184">
        <v>5.8000000000000003E-2</v>
      </c>
      <c r="J628" s="184">
        <v>1.6975</v>
      </c>
      <c r="K628" s="184">
        <v>10.8765</v>
      </c>
      <c r="L628" s="184">
        <v>16.317900000000002</v>
      </c>
      <c r="M628" s="184">
        <v>29.4238</v>
      </c>
      <c r="N628" s="184">
        <v>55.500999999999998</v>
      </c>
      <c r="O628" s="184"/>
      <c r="P628" s="184"/>
      <c r="Q628" s="184">
        <v>27.684799999999999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44376</v>
      </c>
      <c r="E629" s="184">
        <v>22.58</v>
      </c>
      <c r="F629" s="184">
        <v>-0.22090000000000001</v>
      </c>
      <c r="G629" s="184">
        <v>-0.13270000000000001</v>
      </c>
      <c r="H629" s="184">
        <v>0.48949999999999999</v>
      </c>
      <c r="I629" s="184">
        <v>-0.35299999999999998</v>
      </c>
      <c r="J629" s="184">
        <v>2.8702000000000001</v>
      </c>
      <c r="K629" s="184">
        <v>14.503</v>
      </c>
      <c r="L629" s="184">
        <v>22.1861</v>
      </c>
      <c r="M629" s="184">
        <v>51.747300000000003</v>
      </c>
      <c r="N629" s="184">
        <v>63.032499999999999</v>
      </c>
      <c r="O629" s="184">
        <v>16.349900000000002</v>
      </c>
      <c r="P629" s="184">
        <v>16.7395</v>
      </c>
      <c r="Q629" s="184">
        <v>15.7963</v>
      </c>
      <c r="R629" s="184">
        <v>21.024899999999999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44376</v>
      </c>
      <c r="E630" s="184">
        <v>20.93</v>
      </c>
      <c r="F630" s="184">
        <v>-0.23830000000000001</v>
      </c>
      <c r="G630" s="184">
        <v>-0.1431</v>
      </c>
      <c r="H630" s="184">
        <v>0.48010000000000003</v>
      </c>
      <c r="I630" s="184">
        <v>-0.38080000000000003</v>
      </c>
      <c r="J630" s="184">
        <v>2.7995999999999999</v>
      </c>
      <c r="K630" s="184">
        <v>14.1844</v>
      </c>
      <c r="L630" s="184">
        <v>21.544699999999999</v>
      </c>
      <c r="M630" s="184">
        <v>50.467300000000002</v>
      </c>
      <c r="N630" s="184">
        <v>61.248100000000001</v>
      </c>
      <c r="O630" s="184">
        <v>14.658300000000001</v>
      </c>
      <c r="P630" s="184">
        <v>15.048500000000001</v>
      </c>
      <c r="Q630" s="184">
        <v>14.2249</v>
      </c>
      <c r="R630" s="184">
        <v>19.428100000000001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44376</v>
      </c>
      <c r="E631" s="184">
        <v>804.18238834461795</v>
      </c>
      <c r="F631" s="184">
        <v>-0.58589999999999998</v>
      </c>
      <c r="G631" s="184">
        <v>-0.45100000000000001</v>
      </c>
      <c r="H631" s="184">
        <v>0.70109999999999995</v>
      </c>
      <c r="I631" s="184">
        <v>6.6299999999999998E-2</v>
      </c>
      <c r="J631" s="184">
        <v>3.7214</v>
      </c>
      <c r="K631" s="184">
        <v>12.428599999999999</v>
      </c>
      <c r="L631" s="184">
        <v>18.1023</v>
      </c>
      <c r="M631" s="184">
        <v>46.605800000000002</v>
      </c>
      <c r="N631" s="184">
        <v>59.7164</v>
      </c>
      <c r="O631" s="184">
        <v>12.4687</v>
      </c>
      <c r="P631" s="184">
        <v>12.0352</v>
      </c>
      <c r="Q631" s="184">
        <v>18.965399999999999</v>
      </c>
      <c r="R631" s="184">
        <v>17.7377</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44376</v>
      </c>
      <c r="E632" s="184">
        <v>283.76</v>
      </c>
      <c r="F632" s="184">
        <v>-0.58160000000000001</v>
      </c>
      <c r="G632" s="184">
        <v>-0.4491</v>
      </c>
      <c r="H632" s="184">
        <v>0.70979999999999999</v>
      </c>
      <c r="I632" s="184">
        <v>8.1100000000000005E-2</v>
      </c>
      <c r="J632" s="184">
        <v>3.7589999999999999</v>
      </c>
      <c r="K632" s="184">
        <v>12.5496</v>
      </c>
      <c r="L632" s="184">
        <v>18.341799999999999</v>
      </c>
      <c r="M632" s="184">
        <v>47.0488</v>
      </c>
      <c r="N632" s="184">
        <v>60.361699999999999</v>
      </c>
      <c r="O632" s="184">
        <v>12.9071</v>
      </c>
      <c r="P632" s="184">
        <v>12.563800000000001</v>
      </c>
      <c r="Q632" s="184">
        <v>12.8177</v>
      </c>
      <c r="R632" s="184">
        <v>18.170100000000001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44376</v>
      </c>
      <c r="E633" s="184">
        <v>438.97270251301001</v>
      </c>
      <c r="F633" s="184">
        <v>-0.58420000000000005</v>
      </c>
      <c r="G633" s="184">
        <v>-0.44469999999999998</v>
      </c>
      <c r="H633" s="184">
        <v>0.72340000000000004</v>
      </c>
      <c r="I633" s="184">
        <v>9.2899999999999996E-2</v>
      </c>
      <c r="J633" s="184">
        <v>3.7359</v>
      </c>
      <c r="K633" s="184">
        <v>12.4247</v>
      </c>
      <c r="L633" s="184">
        <v>18.114999999999998</v>
      </c>
      <c r="M633" s="184">
        <v>46.334099999999999</v>
      </c>
      <c r="N633" s="184">
        <v>59.173000000000002</v>
      </c>
      <c r="O633" s="184">
        <v>12.5886</v>
      </c>
      <c r="P633" s="184">
        <v>15.0913</v>
      </c>
      <c r="Q633" s="184">
        <v>16.148499999999999</v>
      </c>
      <c r="R633" s="184">
        <v>17.978100000000001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44376</v>
      </c>
      <c r="E634" s="184">
        <v>304.11</v>
      </c>
      <c r="F634" s="184">
        <v>-0.58189999999999997</v>
      </c>
      <c r="G634" s="184">
        <v>-0.43869999999999998</v>
      </c>
      <c r="H634" s="184">
        <v>0.73199999999999998</v>
      </c>
      <c r="I634" s="184">
        <v>0.1119</v>
      </c>
      <c r="J634" s="184">
        <v>3.7847</v>
      </c>
      <c r="K634" s="184">
        <v>12.583299999999999</v>
      </c>
      <c r="L634" s="184">
        <v>18.418299999999999</v>
      </c>
      <c r="M634" s="184">
        <v>46.898899999999998</v>
      </c>
      <c r="N634" s="184">
        <v>59.998899999999999</v>
      </c>
      <c r="O634" s="184">
        <v>13.239100000000001</v>
      </c>
      <c r="P634" s="184">
        <v>15.6904</v>
      </c>
      <c r="Q634" s="184">
        <v>16.0778</v>
      </c>
      <c r="R634" s="184">
        <v>18.559200000000001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44376</v>
      </c>
      <c r="E635" s="184">
        <v>194.5222</v>
      </c>
      <c r="F635" s="184">
        <v>-9.4200000000000006E-2</v>
      </c>
      <c r="G635" s="184">
        <v>-0.14000000000000001</v>
      </c>
      <c r="H635" s="184">
        <v>0.2349</v>
      </c>
      <c r="I635" s="184">
        <v>0.30309999999999998</v>
      </c>
      <c r="J635" s="184">
        <v>3.9447999999999999</v>
      </c>
      <c r="K635" s="184">
        <v>25.712499999999999</v>
      </c>
      <c r="L635" s="184">
        <v>40.837499999999999</v>
      </c>
      <c r="M635" s="184">
        <v>69.709599999999995</v>
      </c>
      <c r="N635" s="184">
        <v>112.9153</v>
      </c>
      <c r="O635" s="184">
        <v>29.877400000000002</v>
      </c>
      <c r="P635" s="184">
        <v>23.347200000000001</v>
      </c>
      <c r="Q635" s="184">
        <v>14.9815</v>
      </c>
      <c r="R635" s="184">
        <v>42.947299999999998</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44376</v>
      </c>
      <c r="E636" s="184">
        <v>205.75030000000001</v>
      </c>
      <c r="F636" s="184">
        <v>-8.8499999999999995E-2</v>
      </c>
      <c r="G636" s="184">
        <v>-0.1176</v>
      </c>
      <c r="H636" s="184">
        <v>0.2747</v>
      </c>
      <c r="I636" s="184">
        <v>0.37909999999999999</v>
      </c>
      <c r="J636" s="184">
        <v>4.1322000000000001</v>
      </c>
      <c r="K636" s="184">
        <v>26.3964</v>
      </c>
      <c r="L636" s="184">
        <v>42.379300000000001</v>
      </c>
      <c r="M636" s="184">
        <v>72.430700000000002</v>
      </c>
      <c r="N636" s="184">
        <v>117.34180000000001</v>
      </c>
      <c r="O636" s="184">
        <v>31.8064</v>
      </c>
      <c r="P636" s="184">
        <v>24.5</v>
      </c>
      <c r="Q636" s="184">
        <v>21.613099999999999</v>
      </c>
      <c r="R636" s="184">
        <v>45.690100000000001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44376</v>
      </c>
      <c r="E637" s="184">
        <v>72.61</v>
      </c>
      <c r="F637" s="184">
        <v>-0.39779999999999999</v>
      </c>
      <c r="G637" s="184">
        <v>-0.28839999999999999</v>
      </c>
      <c r="H637" s="184">
        <v>0.60970000000000002</v>
      </c>
      <c r="I637" s="184">
        <v>-0.72460000000000002</v>
      </c>
      <c r="J637" s="184">
        <v>2.3685</v>
      </c>
      <c r="K637" s="184">
        <v>11.109400000000001</v>
      </c>
      <c r="L637" s="184">
        <v>20.734999999999999</v>
      </c>
      <c r="M637" s="184">
        <v>48.8825</v>
      </c>
      <c r="N637" s="184">
        <v>64.275999999999996</v>
      </c>
      <c r="O637" s="184">
        <v>11.7745</v>
      </c>
      <c r="P637" s="184">
        <v>11.9176</v>
      </c>
      <c r="Q637" s="184">
        <v>17.1525</v>
      </c>
      <c r="R637" s="184">
        <v>14.6272</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44376</v>
      </c>
      <c r="E638" s="184">
        <v>71.52</v>
      </c>
      <c r="F638" s="184">
        <v>-0.40379999999999999</v>
      </c>
      <c r="G638" s="184">
        <v>-0.2928</v>
      </c>
      <c r="H638" s="184">
        <v>0.60489999999999999</v>
      </c>
      <c r="I638" s="184">
        <v>-0.74939999999999996</v>
      </c>
      <c r="J638" s="184">
        <v>2.3176000000000001</v>
      </c>
      <c r="K638" s="184">
        <v>10.952500000000001</v>
      </c>
      <c r="L638" s="184">
        <v>20.444600000000001</v>
      </c>
      <c r="M638" s="184">
        <v>48.350999999999999</v>
      </c>
      <c r="N638" s="184">
        <v>63.474299999999999</v>
      </c>
      <c r="O638" s="184">
        <v>11.2913</v>
      </c>
      <c r="P638" s="184">
        <v>11.5366</v>
      </c>
      <c r="Q638" s="184">
        <v>16.8171</v>
      </c>
      <c r="R638" s="184">
        <v>14.065</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44376</v>
      </c>
      <c r="E639" s="184">
        <v>212.4633</v>
      </c>
      <c r="F639" s="184">
        <v>-0.5716</v>
      </c>
      <c r="G639" s="184">
        <v>-0.32590000000000002</v>
      </c>
      <c r="H639" s="184">
        <v>0.7117</v>
      </c>
      <c r="I639" s="184">
        <v>-0.32390000000000002</v>
      </c>
      <c r="J639" s="184">
        <v>3.8740999999999999</v>
      </c>
      <c r="K639" s="184">
        <v>12.9244</v>
      </c>
      <c r="L639" s="184">
        <v>19.371400000000001</v>
      </c>
      <c r="M639" s="184">
        <v>43.660699999999999</v>
      </c>
      <c r="N639" s="184">
        <v>59.852400000000003</v>
      </c>
      <c r="O639" s="184">
        <v>15.1403</v>
      </c>
      <c r="P639" s="184">
        <v>13.2155</v>
      </c>
      <c r="Q639" s="184">
        <v>14.4376</v>
      </c>
      <c r="R639" s="184">
        <v>19.432500000000001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44376</v>
      </c>
      <c r="E640" s="184">
        <v>626.89031963569005</v>
      </c>
      <c r="F640" s="184">
        <v>-0.57330000000000003</v>
      </c>
      <c r="G640" s="184">
        <v>-0.3327</v>
      </c>
      <c r="H640" s="184">
        <v>0.69950000000000001</v>
      </c>
      <c r="I640" s="184">
        <v>-0.34720000000000001</v>
      </c>
      <c r="J640" s="184">
        <v>3.8218000000000001</v>
      </c>
      <c r="K640" s="184">
        <v>12.7456</v>
      </c>
      <c r="L640" s="184">
        <v>18.988700000000001</v>
      </c>
      <c r="M640" s="184">
        <v>42.981999999999999</v>
      </c>
      <c r="N640" s="184">
        <v>58.872799999999998</v>
      </c>
      <c r="O640" s="184">
        <v>14.418200000000001</v>
      </c>
      <c r="P640" s="184">
        <v>12.478300000000001</v>
      </c>
      <c r="Q640" s="184">
        <v>15.7662</v>
      </c>
      <c r="R640" s="184">
        <v>18.683700000000002</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44376</v>
      </c>
      <c r="E641" s="184">
        <v>21.523099999999999</v>
      </c>
      <c r="F641" s="184">
        <v>8.5999999999999993E-2</v>
      </c>
      <c r="G641" s="184">
        <v>0.1671</v>
      </c>
      <c r="H641" s="184">
        <v>0.60529999999999995</v>
      </c>
      <c r="I641" s="184">
        <v>-1.2113</v>
      </c>
      <c r="J641" s="184">
        <v>1.7707999999999999</v>
      </c>
      <c r="K641" s="184">
        <v>10.918100000000001</v>
      </c>
      <c r="L641" s="184">
        <v>21.449200000000001</v>
      </c>
      <c r="M641" s="184">
        <v>45.280099999999997</v>
      </c>
      <c r="N641" s="184">
        <v>74.943299999999994</v>
      </c>
      <c r="O641" s="184">
        <v>18.485299999999999</v>
      </c>
      <c r="P641" s="184">
        <v>15.255000000000001</v>
      </c>
      <c r="Q641" s="184">
        <v>12.824999999999999</v>
      </c>
      <c r="R641" s="184">
        <v>24.197600000000001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44376</v>
      </c>
      <c r="E642" s="184">
        <v>20.994800000000001</v>
      </c>
      <c r="F642" s="184">
        <v>8.4900000000000003E-2</v>
      </c>
      <c r="G642" s="184">
        <v>0.16320000000000001</v>
      </c>
      <c r="H642" s="184">
        <v>0.59850000000000003</v>
      </c>
      <c r="I642" s="184">
        <v>-1.2245999999999999</v>
      </c>
      <c r="J642" s="184">
        <v>1.7392000000000001</v>
      </c>
      <c r="K642" s="184">
        <v>10.817399999999999</v>
      </c>
      <c r="L642" s="184">
        <v>21.238099999999999</v>
      </c>
      <c r="M642" s="184">
        <v>44.896599999999999</v>
      </c>
      <c r="N642" s="184">
        <v>74.324700000000007</v>
      </c>
      <c r="O642" s="184">
        <v>17.838000000000001</v>
      </c>
      <c r="P642" s="184">
        <v>14.7645</v>
      </c>
      <c r="Q642" s="184">
        <v>12.386799999999999</v>
      </c>
      <c r="R642" s="184">
        <v>23.762599999999999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44376</v>
      </c>
      <c r="E643" s="184">
        <v>22.787500000000001</v>
      </c>
      <c r="F643" s="184">
        <v>6.8099999999999994E-2</v>
      </c>
      <c r="G643" s="184">
        <v>0.1358</v>
      </c>
      <c r="H643" s="184">
        <v>0.56440000000000001</v>
      </c>
      <c r="I643" s="184">
        <v>-1.3366</v>
      </c>
      <c r="J643" s="184">
        <v>1.8071999999999999</v>
      </c>
      <c r="K643" s="184">
        <v>10.937200000000001</v>
      </c>
      <c r="L643" s="184">
        <v>20.957899999999999</v>
      </c>
      <c r="M643" s="184">
        <v>44.613700000000001</v>
      </c>
      <c r="N643" s="184">
        <v>73.5595</v>
      </c>
      <c r="O643" s="184">
        <v>20.4344</v>
      </c>
      <c r="P643" s="184">
        <v>16.572700000000001</v>
      </c>
      <c r="Q643" s="184">
        <v>14.043100000000001</v>
      </c>
      <c r="R643" s="184">
        <v>25.446899999999999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44376</v>
      </c>
      <c r="E644" s="184">
        <v>22.234500000000001</v>
      </c>
      <c r="F644" s="184">
        <v>6.7100000000000007E-2</v>
      </c>
      <c r="G644" s="184">
        <v>0.13150000000000001</v>
      </c>
      <c r="H644" s="184">
        <v>0.55759999999999998</v>
      </c>
      <c r="I644" s="184">
        <v>-1.3501000000000001</v>
      </c>
      <c r="J644" s="184">
        <v>1.7756000000000001</v>
      </c>
      <c r="K644" s="184">
        <v>10.8367</v>
      </c>
      <c r="L644" s="184">
        <v>20.7471</v>
      </c>
      <c r="M644" s="184">
        <v>44.235599999999998</v>
      </c>
      <c r="N644" s="184">
        <v>72.954400000000007</v>
      </c>
      <c r="O644" s="184">
        <v>19.7807</v>
      </c>
      <c r="P644" s="184">
        <v>16.089500000000001</v>
      </c>
      <c r="Q644" s="184">
        <v>13.596</v>
      </c>
      <c r="R644" s="184">
        <v>25.014399999999998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44376</v>
      </c>
      <c r="E645" s="184">
        <v>22.5334</v>
      </c>
      <c r="F645" s="184">
        <v>0.11550000000000001</v>
      </c>
      <c r="G645" s="184">
        <v>0.19700000000000001</v>
      </c>
      <c r="H645" s="184">
        <v>0.69169999999999998</v>
      </c>
      <c r="I645" s="184">
        <v>-1.2004999999999999</v>
      </c>
      <c r="J645" s="184">
        <v>1.8187</v>
      </c>
      <c r="K645" s="184">
        <v>11.155799999999999</v>
      </c>
      <c r="L645" s="184">
        <v>21.6142</v>
      </c>
      <c r="M645" s="184">
        <v>45.768000000000001</v>
      </c>
      <c r="N645" s="184">
        <v>74.615300000000005</v>
      </c>
      <c r="O645" s="184">
        <v>20.951799999999999</v>
      </c>
      <c r="P645" s="184">
        <v>15.955500000000001</v>
      </c>
      <c r="Q645" s="184">
        <v>16.738399999999999</v>
      </c>
      <c r="R645" s="184">
        <v>24.995000000000001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44376</v>
      </c>
      <c r="E646" s="184">
        <v>21.4955</v>
      </c>
      <c r="F646" s="184">
        <v>0.11459999999999999</v>
      </c>
      <c r="G646" s="184">
        <v>0.192</v>
      </c>
      <c r="H646" s="184">
        <v>0.68289999999999995</v>
      </c>
      <c r="I646" s="184">
        <v>-1.2169000000000001</v>
      </c>
      <c r="J646" s="184">
        <v>1.7794000000000001</v>
      </c>
      <c r="K646" s="184">
        <v>11.026999999999999</v>
      </c>
      <c r="L646" s="184">
        <v>21.3386</v>
      </c>
      <c r="M646" s="184">
        <v>45.256500000000003</v>
      </c>
      <c r="N646" s="184">
        <v>73.783900000000003</v>
      </c>
      <c r="O646" s="184">
        <v>20.172799999999999</v>
      </c>
      <c r="P646" s="184">
        <v>14.9514</v>
      </c>
      <c r="Q646" s="184">
        <v>15.6945</v>
      </c>
      <c r="R646" s="184">
        <v>24.394400000000001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44376</v>
      </c>
      <c r="E647" s="184">
        <v>25.591999999999999</v>
      </c>
      <c r="F647" s="184">
        <v>-0.46589999999999998</v>
      </c>
      <c r="G647" s="184">
        <v>1.4272</v>
      </c>
      <c r="H647" s="184">
        <v>2.6718999999999999</v>
      </c>
      <c r="I647" s="184">
        <v>3.3677999999999999</v>
      </c>
      <c r="J647" s="184">
        <v>8.0665999999999993</v>
      </c>
      <c r="K647" s="184">
        <v>20.6845</v>
      </c>
      <c r="L647" s="184">
        <v>33.894199999999998</v>
      </c>
      <c r="M647" s="184">
        <v>65.383899999999997</v>
      </c>
      <c r="N647" s="184">
        <v>93.074299999999994</v>
      </c>
      <c r="O647" s="184">
        <v>27.684699999999999</v>
      </c>
      <c r="P647" s="184"/>
      <c r="Q647" s="184">
        <v>24.7498</v>
      </c>
      <c r="R647" s="184">
        <v>39.034199999999998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44376</v>
      </c>
      <c r="E648" s="184">
        <v>24.822600000000001</v>
      </c>
      <c r="F648" s="184">
        <v>-0.46710000000000002</v>
      </c>
      <c r="G648" s="184">
        <v>1.4218999999999999</v>
      </c>
      <c r="H648" s="184">
        <v>2.6627000000000001</v>
      </c>
      <c r="I648" s="184">
        <v>3.35</v>
      </c>
      <c r="J648" s="184">
        <v>8.0238999999999994</v>
      </c>
      <c r="K648" s="184">
        <v>20.5443</v>
      </c>
      <c r="L648" s="184">
        <v>33.590600000000002</v>
      </c>
      <c r="M648" s="184">
        <v>64.802800000000005</v>
      </c>
      <c r="N648" s="184">
        <v>92.152199999999993</v>
      </c>
      <c r="O648" s="184">
        <v>26.891300000000001</v>
      </c>
      <c r="P648" s="184"/>
      <c r="Q648" s="184">
        <v>23.8569</v>
      </c>
      <c r="R648" s="184">
        <v>38.354399999999998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44376</v>
      </c>
      <c r="E649" s="184">
        <v>14.847</v>
      </c>
      <c r="F649" s="184">
        <v>-0.41389999999999999</v>
      </c>
      <c r="G649" s="184">
        <v>-0.3236</v>
      </c>
      <c r="H649" s="184">
        <v>1.1734</v>
      </c>
      <c r="I649" s="184">
        <v>0.48870000000000002</v>
      </c>
      <c r="J649" s="184">
        <v>2.468</v>
      </c>
      <c r="K649" s="184">
        <v>11.2585</v>
      </c>
      <c r="L649" s="184">
        <v>17.989699999999999</v>
      </c>
      <c r="M649" s="184">
        <v>42.231699999999996</v>
      </c>
      <c r="N649" s="184">
        <v>58.801600000000001</v>
      </c>
      <c r="O649" s="184">
        <v>14.930999999999999</v>
      </c>
      <c r="P649" s="184"/>
      <c r="Q649" s="184">
        <v>12.8874</v>
      </c>
      <c r="R649" s="184">
        <v>18.648900000000001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44376</v>
      </c>
      <c r="E650" s="184">
        <v>14.5084</v>
      </c>
      <c r="F650" s="184">
        <v>-0.4153</v>
      </c>
      <c r="G650" s="184">
        <v>-0.32840000000000003</v>
      </c>
      <c r="H650" s="184">
        <v>1.1652</v>
      </c>
      <c r="I650" s="184">
        <v>0.47299999999999998</v>
      </c>
      <c r="J650" s="184">
        <v>2.4315000000000002</v>
      </c>
      <c r="K650" s="184">
        <v>11.1431</v>
      </c>
      <c r="L650" s="184">
        <v>17.798400000000001</v>
      </c>
      <c r="M650" s="184">
        <v>41.788800000000002</v>
      </c>
      <c r="N650" s="184">
        <v>58.067700000000002</v>
      </c>
      <c r="O650" s="184">
        <v>14.176</v>
      </c>
      <c r="P650" s="184"/>
      <c r="Q650" s="184">
        <v>12.0914</v>
      </c>
      <c r="R650" s="184">
        <v>18.022400000000001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44376</v>
      </c>
      <c r="E651" s="184">
        <v>16.440000000000001</v>
      </c>
      <c r="F651" s="184">
        <v>-0.29959999999999998</v>
      </c>
      <c r="G651" s="184">
        <v>0.32469999999999999</v>
      </c>
      <c r="H651" s="184">
        <v>2.5871</v>
      </c>
      <c r="I651" s="184">
        <v>1.4132</v>
      </c>
      <c r="J651" s="184">
        <v>2.7589999999999999</v>
      </c>
      <c r="K651" s="184">
        <v>13.774800000000001</v>
      </c>
      <c r="L651" s="184">
        <v>20.522600000000001</v>
      </c>
      <c r="M651" s="184">
        <v>48.682699999999997</v>
      </c>
      <c r="N651" s="184">
        <v>66.886600000000001</v>
      </c>
      <c r="O651" s="184"/>
      <c r="P651" s="184"/>
      <c r="Q651" s="184">
        <v>18.332000000000001</v>
      </c>
      <c r="R651" s="184">
        <v>22.512599999999999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44376</v>
      </c>
      <c r="E652" s="184">
        <v>16.069800000000001</v>
      </c>
      <c r="F652" s="184">
        <v>-0.3009</v>
      </c>
      <c r="G652" s="184">
        <v>0.32029999999999997</v>
      </c>
      <c r="H652" s="184">
        <v>2.5794999999999999</v>
      </c>
      <c r="I652" s="184">
        <v>1.3983000000000001</v>
      </c>
      <c r="J652" s="184">
        <v>2.7231000000000001</v>
      </c>
      <c r="K652" s="184">
        <v>13.657500000000001</v>
      </c>
      <c r="L652" s="184">
        <v>20.320799999999998</v>
      </c>
      <c r="M652" s="184">
        <v>48.193399999999997</v>
      </c>
      <c r="N652" s="184">
        <v>66.065200000000004</v>
      </c>
      <c r="O652" s="184"/>
      <c r="P652" s="184"/>
      <c r="Q652" s="184">
        <v>17.422999999999998</v>
      </c>
      <c r="R652" s="184">
        <v>21.810600000000001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44376</v>
      </c>
      <c r="E653" s="184">
        <v>69.147199999999998</v>
      </c>
      <c r="F653" s="184">
        <v>-0.60060000000000002</v>
      </c>
      <c r="G653" s="184">
        <v>-0.57720000000000005</v>
      </c>
      <c r="H653" s="184">
        <v>0.15609999999999999</v>
      </c>
      <c r="I653" s="184">
        <v>0.52949999999999997</v>
      </c>
      <c r="J653" s="184">
        <v>5.0045999999999999</v>
      </c>
      <c r="K653" s="184">
        <v>15.676</v>
      </c>
      <c r="L653" s="184">
        <v>27.659400000000002</v>
      </c>
      <c r="M653" s="184">
        <v>49.629399999999997</v>
      </c>
      <c r="N653" s="184">
        <v>80.360200000000006</v>
      </c>
      <c r="O653" s="184">
        <v>28.499300000000002</v>
      </c>
      <c r="P653" s="184">
        <v>23.509699999999999</v>
      </c>
      <c r="Q653" s="184">
        <v>23.228899999999999</v>
      </c>
      <c r="R653" s="184">
        <v>35.593200000000003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44376</v>
      </c>
      <c r="E654" s="184">
        <v>50.926499999999997</v>
      </c>
      <c r="F654" s="184">
        <v>-0.72209999999999996</v>
      </c>
      <c r="G654" s="184">
        <v>-0.2321</v>
      </c>
      <c r="H654" s="184">
        <v>0.45669999999999999</v>
      </c>
      <c r="I654" s="184">
        <v>1.6406000000000001</v>
      </c>
      <c r="J654" s="184">
        <v>6.4970999999999997</v>
      </c>
      <c r="K654" s="184">
        <v>16.6891</v>
      </c>
      <c r="L654" s="184">
        <v>28.383400000000002</v>
      </c>
      <c r="M654" s="184">
        <v>50.427100000000003</v>
      </c>
      <c r="N654" s="184">
        <v>83.646000000000001</v>
      </c>
      <c r="O654" s="184">
        <v>30.801300000000001</v>
      </c>
      <c r="P654" s="184">
        <v>24.432200000000002</v>
      </c>
      <c r="Q654" s="184">
        <v>25.132899999999999</v>
      </c>
      <c r="R654" s="184">
        <v>38.831400000000002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44376</v>
      </c>
      <c r="E655" s="184">
        <v>49.438800000000001</v>
      </c>
      <c r="F655" s="184">
        <v>-0.72309999999999997</v>
      </c>
      <c r="G655" s="184">
        <v>-0.2359</v>
      </c>
      <c r="H655" s="184">
        <v>0.4496</v>
      </c>
      <c r="I655" s="184">
        <v>1.6257999999999999</v>
      </c>
      <c r="J655" s="184">
        <v>6.4603000000000002</v>
      </c>
      <c r="K655" s="184">
        <v>16.569099999999999</v>
      </c>
      <c r="L655" s="184">
        <v>28.115600000000001</v>
      </c>
      <c r="M655" s="184">
        <v>49.925899999999999</v>
      </c>
      <c r="N655" s="184">
        <v>82.803299999999993</v>
      </c>
      <c r="O655" s="184">
        <v>29.955200000000001</v>
      </c>
      <c r="P655" s="184">
        <v>23.809000000000001</v>
      </c>
      <c r="Q655" s="184">
        <v>24.623000000000001</v>
      </c>
      <c r="R655" s="184">
        <v>38.170099999999998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44376</v>
      </c>
      <c r="E656" s="184">
        <v>14.606299999999999</v>
      </c>
      <c r="F656" s="184">
        <v>-0.41720000000000002</v>
      </c>
      <c r="G656" s="184">
        <v>-0.50070000000000003</v>
      </c>
      <c r="H656" s="184">
        <v>-0.31940000000000002</v>
      </c>
      <c r="I656" s="184">
        <v>-0.87539999999999996</v>
      </c>
      <c r="J656" s="184">
        <v>3.2839</v>
      </c>
      <c r="K656" s="184">
        <v>8.1723999999999997</v>
      </c>
      <c r="L656" s="184">
        <v>9.0266000000000002</v>
      </c>
      <c r="M656" s="184">
        <v>28.9011</v>
      </c>
      <c r="N656" s="184">
        <v>39.241599999999998</v>
      </c>
      <c r="O656" s="184"/>
      <c r="P656" s="184"/>
      <c r="Q656" s="184">
        <v>16.891999999999999</v>
      </c>
      <c r="R656" s="184">
        <v>17.057099999999998</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44376</v>
      </c>
      <c r="E657" s="184">
        <v>13.94</v>
      </c>
      <c r="F657" s="184">
        <v>-0.4229</v>
      </c>
      <c r="G657" s="184">
        <v>-0.5202</v>
      </c>
      <c r="H657" s="184">
        <v>-0.35310000000000002</v>
      </c>
      <c r="I657" s="184">
        <v>-0.94299999999999995</v>
      </c>
      <c r="J657" s="184">
        <v>3.1233</v>
      </c>
      <c r="K657" s="184">
        <v>7.6589</v>
      </c>
      <c r="L657" s="184">
        <v>8.0335000000000001</v>
      </c>
      <c r="M657" s="184">
        <v>27.1341</v>
      </c>
      <c r="N657" s="184">
        <v>36.694800000000001</v>
      </c>
      <c r="O657" s="184"/>
      <c r="P657" s="184"/>
      <c r="Q657" s="184">
        <v>14.664999999999999</v>
      </c>
      <c r="R657" s="184">
        <v>14.87</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44376</v>
      </c>
      <c r="E658" s="184">
        <v>131.79679999999999</v>
      </c>
      <c r="F658" s="184">
        <v>-0.31840000000000002</v>
      </c>
      <c r="G658" s="184">
        <v>-0.17349999999999999</v>
      </c>
      <c r="H658" s="184">
        <v>0.78990000000000005</v>
      </c>
      <c r="I658" s="184">
        <v>-2.2700000000000001E-2</v>
      </c>
      <c r="J658" s="184">
        <v>3.5935000000000001</v>
      </c>
      <c r="K658" s="184">
        <v>10.3017</v>
      </c>
      <c r="L658" s="184">
        <v>17.5367</v>
      </c>
      <c r="M658" s="184">
        <v>41.816899999999997</v>
      </c>
      <c r="N658" s="184">
        <v>56.477699999999999</v>
      </c>
      <c r="O658" s="184">
        <v>9.4344000000000001</v>
      </c>
      <c r="P658" s="184">
        <v>11.3589</v>
      </c>
      <c r="Q658" s="184">
        <v>15.2903</v>
      </c>
      <c r="R658" s="184">
        <v>13.294700000000001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44376</v>
      </c>
      <c r="E659" s="184">
        <v>136.50720000000001</v>
      </c>
      <c r="F659" s="184">
        <v>-0.31609999999999999</v>
      </c>
      <c r="G659" s="184">
        <v>-0.16420000000000001</v>
      </c>
      <c r="H659" s="184">
        <v>0.80640000000000001</v>
      </c>
      <c r="I659" s="184">
        <v>0.01</v>
      </c>
      <c r="J659" s="184">
        <v>3.6709000000000001</v>
      </c>
      <c r="K659" s="184">
        <v>10.5473</v>
      </c>
      <c r="L659" s="184">
        <v>17.909700000000001</v>
      </c>
      <c r="M659" s="184">
        <v>42.392299999999999</v>
      </c>
      <c r="N659" s="184">
        <v>57.252600000000001</v>
      </c>
      <c r="O659" s="184">
        <v>9.9186999999999994</v>
      </c>
      <c r="P659" s="184">
        <v>11.8973</v>
      </c>
      <c r="Q659" s="184">
        <v>12.9038</v>
      </c>
      <c r="R659" s="184">
        <v>13.787699999999999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44376</v>
      </c>
      <c r="E660" s="184">
        <v>15.6579</v>
      </c>
      <c r="F660" s="184">
        <v>0.90410000000000001</v>
      </c>
      <c r="G660" s="184">
        <v>1.2251000000000001</v>
      </c>
      <c r="H660" s="184">
        <v>2.1396000000000002</v>
      </c>
      <c r="I660" s="184">
        <v>1.7269000000000001</v>
      </c>
      <c r="J660" s="184">
        <v>7.3371000000000004</v>
      </c>
      <c r="K660" s="184">
        <v>28.7879</v>
      </c>
      <c r="L660" s="184">
        <v>43.184100000000001</v>
      </c>
      <c r="M660" s="184">
        <v>77.402500000000003</v>
      </c>
      <c r="N660" s="184">
        <v>99.837900000000005</v>
      </c>
      <c r="O660" s="184">
        <v>9.5481999999999996</v>
      </c>
      <c r="P660" s="184"/>
      <c r="Q660" s="184">
        <v>10.2066</v>
      </c>
      <c r="R660" s="184">
        <v>22.706</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44376</v>
      </c>
      <c r="E661" s="184">
        <v>15.313700000000001</v>
      </c>
      <c r="F661" s="184">
        <v>0.90339999999999998</v>
      </c>
      <c r="G661" s="184">
        <v>1.2228000000000001</v>
      </c>
      <c r="H661" s="184">
        <v>2.1356000000000002</v>
      </c>
      <c r="I661" s="184">
        <v>1.7197</v>
      </c>
      <c r="J661" s="184">
        <v>7.3207000000000004</v>
      </c>
      <c r="K661" s="184">
        <v>28.750399999999999</v>
      </c>
      <c r="L661" s="184">
        <v>43.0839</v>
      </c>
      <c r="M661" s="184">
        <v>77.2029</v>
      </c>
      <c r="N661" s="184">
        <v>99.527000000000001</v>
      </c>
      <c r="O661" s="184">
        <v>9.2672000000000008</v>
      </c>
      <c r="P661" s="184"/>
      <c r="Q661" s="184">
        <v>9.6768999999999998</v>
      </c>
      <c r="R661" s="184">
        <v>22.517600000000002</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44376</v>
      </c>
      <c r="E662" s="184">
        <v>13.3718</v>
      </c>
      <c r="F662" s="184">
        <v>0.99929999999999997</v>
      </c>
      <c r="G662" s="184">
        <v>1.3091999999999999</v>
      </c>
      <c r="H662" s="184">
        <v>2.0926999999999998</v>
      </c>
      <c r="I662" s="184">
        <v>1.621</v>
      </c>
      <c r="J662" s="184">
        <v>6.8624000000000001</v>
      </c>
      <c r="K662" s="184">
        <v>28.206399999999999</v>
      </c>
      <c r="L662" s="184">
        <v>44.027500000000003</v>
      </c>
      <c r="M662" s="184">
        <v>78.338200000000001</v>
      </c>
      <c r="N662" s="184">
        <v>101.51</v>
      </c>
      <c r="O662" s="184">
        <v>9.8066999999999993</v>
      </c>
      <c r="P662" s="184"/>
      <c r="Q662" s="184">
        <v>7.0442</v>
      </c>
      <c r="R662" s="184">
        <v>23.649100000000001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44376</v>
      </c>
      <c r="E663" s="184">
        <v>13.135899999999999</v>
      </c>
      <c r="F663" s="184">
        <v>0.99950000000000006</v>
      </c>
      <c r="G663" s="184">
        <v>1.3088</v>
      </c>
      <c r="H663" s="184">
        <v>2.0905999999999998</v>
      </c>
      <c r="I663" s="184">
        <v>1.6175999999999999</v>
      </c>
      <c r="J663" s="184">
        <v>6.8524000000000003</v>
      </c>
      <c r="K663" s="184">
        <v>28.166399999999999</v>
      </c>
      <c r="L663" s="184">
        <v>43.945599999999999</v>
      </c>
      <c r="M663" s="184">
        <v>78.200900000000004</v>
      </c>
      <c r="N663" s="184">
        <v>101.3103</v>
      </c>
      <c r="O663" s="184">
        <v>9.4949999999999992</v>
      </c>
      <c r="P663" s="184"/>
      <c r="Q663" s="184">
        <v>6.5987999999999998</v>
      </c>
      <c r="R663" s="184">
        <v>23.504100000000001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44376</v>
      </c>
      <c r="E664" s="184">
        <v>13.449</v>
      </c>
      <c r="F664" s="184">
        <v>1.2017</v>
      </c>
      <c r="G664" s="184">
        <v>1.6684000000000001</v>
      </c>
      <c r="H664" s="184">
        <v>2.8007</v>
      </c>
      <c r="I664" s="184">
        <v>2.2963</v>
      </c>
      <c r="J664" s="184">
        <v>7.8369999999999997</v>
      </c>
      <c r="K664" s="184">
        <v>31.018000000000001</v>
      </c>
      <c r="L664" s="184">
        <v>47.452599999999997</v>
      </c>
      <c r="M664" s="184">
        <v>83.353800000000007</v>
      </c>
      <c r="N664" s="184">
        <v>109.6525</v>
      </c>
      <c r="O664" s="184">
        <v>11.1099</v>
      </c>
      <c r="P664" s="184"/>
      <c r="Q664" s="184">
        <v>7.7167000000000003</v>
      </c>
      <c r="R664" s="184">
        <v>25.815200000000001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44376</v>
      </c>
      <c r="E665" s="184">
        <v>13.1935</v>
      </c>
      <c r="F665" s="184">
        <v>1.2012</v>
      </c>
      <c r="G665" s="184">
        <v>1.6668000000000001</v>
      </c>
      <c r="H665" s="184">
        <v>2.7970999999999999</v>
      </c>
      <c r="I665" s="184">
        <v>2.2894999999999999</v>
      </c>
      <c r="J665" s="184">
        <v>7.8190999999999997</v>
      </c>
      <c r="K665" s="184">
        <v>30.949000000000002</v>
      </c>
      <c r="L665" s="184">
        <v>47.262</v>
      </c>
      <c r="M665" s="184">
        <v>82.968599999999995</v>
      </c>
      <c r="N665" s="184">
        <v>109.0424</v>
      </c>
      <c r="O665" s="184">
        <v>10.6989</v>
      </c>
      <c r="P665" s="184"/>
      <c r="Q665" s="184">
        <v>7.1997</v>
      </c>
      <c r="R665" s="184">
        <v>25.429600000000001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44376</v>
      </c>
      <c r="E666" s="184">
        <v>12.7265</v>
      </c>
      <c r="F666" s="184">
        <v>1.1348</v>
      </c>
      <c r="G666" s="184">
        <v>1.7453000000000001</v>
      </c>
      <c r="H666" s="184">
        <v>2.8860999999999999</v>
      </c>
      <c r="I666" s="184">
        <v>2.4472</v>
      </c>
      <c r="J666" s="184">
        <v>9.5167000000000002</v>
      </c>
      <c r="K666" s="184">
        <v>32.627099999999999</v>
      </c>
      <c r="L666" s="184">
        <v>49.298499999999997</v>
      </c>
      <c r="M666" s="184">
        <v>84.351200000000006</v>
      </c>
      <c r="N666" s="184">
        <v>110.98309999999999</v>
      </c>
      <c r="O666" s="184">
        <v>10.758800000000001</v>
      </c>
      <c r="P666" s="184"/>
      <c r="Q666" s="184">
        <v>6.6342999999999996</v>
      </c>
      <c r="R666" s="184">
        <v>25.02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44376</v>
      </c>
      <c r="E667" s="184">
        <v>12.257</v>
      </c>
      <c r="F667" s="184">
        <v>1.1336999999999999</v>
      </c>
      <c r="G667" s="184">
        <v>1.7432000000000001</v>
      </c>
      <c r="H667" s="184">
        <v>2.8824000000000001</v>
      </c>
      <c r="I667" s="184">
        <v>2.4396</v>
      </c>
      <c r="J667" s="184">
        <v>9.4991000000000003</v>
      </c>
      <c r="K667" s="184">
        <v>32.561100000000003</v>
      </c>
      <c r="L667" s="184">
        <v>49.124600000000001</v>
      </c>
      <c r="M667" s="184">
        <v>84.008600000000001</v>
      </c>
      <c r="N667" s="184">
        <v>110.4387</v>
      </c>
      <c r="O667" s="184">
        <v>9.9839000000000002</v>
      </c>
      <c r="P667" s="184"/>
      <c r="Q667" s="184">
        <v>5.5716999999999999</v>
      </c>
      <c r="R667" s="184">
        <v>24.683700000000002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44376</v>
      </c>
      <c r="E668" s="184">
        <v>19.777999999999999</v>
      </c>
      <c r="F668" s="184">
        <v>-0.64149999999999996</v>
      </c>
      <c r="G668" s="184">
        <v>-0.49559999999999998</v>
      </c>
      <c r="H668" s="184">
        <v>0.33739999999999998</v>
      </c>
      <c r="I668" s="184">
        <v>-0.312</v>
      </c>
      <c r="J668" s="184">
        <v>3.8193000000000001</v>
      </c>
      <c r="K668" s="184">
        <v>11.559200000000001</v>
      </c>
      <c r="L668" s="184">
        <v>18.944700000000001</v>
      </c>
      <c r="M668" s="184">
        <v>44.5929</v>
      </c>
      <c r="N668" s="184">
        <v>60.380800000000001</v>
      </c>
      <c r="O668" s="184">
        <v>13.9443</v>
      </c>
      <c r="P668" s="184">
        <v>14.4978</v>
      </c>
      <c r="Q668" s="184">
        <v>11.498799999999999</v>
      </c>
      <c r="R668" s="184">
        <v>19.1172</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44376</v>
      </c>
      <c r="E669" s="184">
        <v>19.361499999999999</v>
      </c>
      <c r="F669" s="184">
        <v>-0.64149999999999996</v>
      </c>
      <c r="G669" s="184">
        <v>-0.49590000000000001</v>
      </c>
      <c r="H669" s="184">
        <v>0.33679999999999999</v>
      </c>
      <c r="I669" s="184">
        <v>-0.3125</v>
      </c>
      <c r="J669" s="184">
        <v>3.8178000000000001</v>
      </c>
      <c r="K669" s="184">
        <v>11.574400000000001</v>
      </c>
      <c r="L669" s="184">
        <v>18.956600000000002</v>
      </c>
      <c r="M669" s="184">
        <v>44.600999999999999</v>
      </c>
      <c r="N669" s="184">
        <v>60.383499999999998</v>
      </c>
      <c r="O669" s="184">
        <v>13.674799999999999</v>
      </c>
      <c r="P669" s="184">
        <v>14.1755</v>
      </c>
      <c r="Q669" s="184">
        <v>11.120699999999999</v>
      </c>
      <c r="R669" s="184">
        <v>18.912700000000001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44376</v>
      </c>
      <c r="E670" s="184">
        <v>21.5839</v>
      </c>
      <c r="F670" s="184">
        <v>-0.63759999999999994</v>
      </c>
      <c r="G670" s="184">
        <v>-0.51300000000000001</v>
      </c>
      <c r="H670" s="184">
        <v>0.30669999999999997</v>
      </c>
      <c r="I670" s="184">
        <v>-0.23619999999999999</v>
      </c>
      <c r="J670" s="184">
        <v>3.8147000000000002</v>
      </c>
      <c r="K670" s="184">
        <v>11.3393</v>
      </c>
      <c r="L670" s="184">
        <v>18.733799999999999</v>
      </c>
      <c r="M670" s="184">
        <v>43.453699999999998</v>
      </c>
      <c r="N670" s="184">
        <v>59.541600000000003</v>
      </c>
      <c r="O670" s="184">
        <v>14.5647</v>
      </c>
      <c r="P670" s="184">
        <v>15.1707</v>
      </c>
      <c r="Q670" s="184">
        <v>15.696899999999999</v>
      </c>
      <c r="R670" s="184">
        <v>19.489599999999999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44376</v>
      </c>
      <c r="E671" s="184">
        <v>21.111799999999999</v>
      </c>
      <c r="F671" s="184">
        <v>-0.63819999999999999</v>
      </c>
      <c r="G671" s="184">
        <v>-0.5151</v>
      </c>
      <c r="H671" s="184">
        <v>0.30309999999999998</v>
      </c>
      <c r="I671" s="184">
        <v>-0.2424</v>
      </c>
      <c r="J671" s="184">
        <v>3.7995999999999999</v>
      </c>
      <c r="K671" s="184">
        <v>11.291600000000001</v>
      </c>
      <c r="L671" s="184">
        <v>18.636900000000001</v>
      </c>
      <c r="M671" s="184">
        <v>43.279499999999999</v>
      </c>
      <c r="N671" s="184">
        <v>59.283799999999999</v>
      </c>
      <c r="O671" s="184">
        <v>14.1685</v>
      </c>
      <c r="P671" s="184">
        <v>14.6838</v>
      </c>
      <c r="Q671" s="184">
        <v>15.212999999999999</v>
      </c>
      <c r="R671" s="184">
        <v>19.245000000000001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44376</v>
      </c>
      <c r="E672" s="184">
        <v>13.116400000000001</v>
      </c>
      <c r="F672" s="184">
        <v>0.81320000000000003</v>
      </c>
      <c r="G672" s="184">
        <v>1.4212</v>
      </c>
      <c r="H672" s="184">
        <v>2.2162999999999999</v>
      </c>
      <c r="I672" s="184">
        <v>1.8583000000000001</v>
      </c>
      <c r="J672" s="184">
        <v>8.3569999999999993</v>
      </c>
      <c r="K672" s="184">
        <v>28.4574</v>
      </c>
      <c r="L672" s="184">
        <v>41.645800000000001</v>
      </c>
      <c r="M672" s="184">
        <v>77.649600000000007</v>
      </c>
      <c r="N672" s="184">
        <v>106.2846</v>
      </c>
      <c r="O672" s="184">
        <v>11.951700000000001</v>
      </c>
      <c r="P672" s="184"/>
      <c r="Q672" s="184">
        <v>8.6843000000000004</v>
      </c>
      <c r="R672" s="184">
        <v>23.594799999999999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44376</v>
      </c>
      <c r="E673" s="184">
        <v>12.828099999999999</v>
      </c>
      <c r="F673" s="184">
        <v>0.81340000000000001</v>
      </c>
      <c r="G673" s="184">
        <v>1.4207000000000001</v>
      </c>
      <c r="H673" s="184">
        <v>2.2151000000000001</v>
      </c>
      <c r="I673" s="184">
        <v>1.8548</v>
      </c>
      <c r="J673" s="184">
        <v>8.3491</v>
      </c>
      <c r="K673" s="184">
        <v>28.4236</v>
      </c>
      <c r="L673" s="184">
        <v>41.537399999999998</v>
      </c>
      <c r="M673" s="184">
        <v>77.418999999999997</v>
      </c>
      <c r="N673" s="184">
        <v>105.90519999999999</v>
      </c>
      <c r="O673" s="184">
        <v>11.293699999999999</v>
      </c>
      <c r="P673" s="184"/>
      <c r="Q673" s="184">
        <v>7.9452999999999996</v>
      </c>
      <c r="R673" s="184">
        <v>23.3522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44376</v>
      </c>
      <c r="E674" s="184">
        <v>15.0562</v>
      </c>
      <c r="F674" s="184">
        <v>0.89059999999999995</v>
      </c>
      <c r="G674" s="184">
        <v>1.3278000000000001</v>
      </c>
      <c r="H674" s="184">
        <v>2.2465000000000002</v>
      </c>
      <c r="I674" s="184">
        <v>1.8419000000000001</v>
      </c>
      <c r="J674" s="184">
        <v>8.2238000000000007</v>
      </c>
      <c r="K674" s="184">
        <v>27.556000000000001</v>
      </c>
      <c r="L674" s="184">
        <v>40.932099999999998</v>
      </c>
      <c r="M674" s="184">
        <v>77.815799999999996</v>
      </c>
      <c r="N674" s="184">
        <v>97.222999999999999</v>
      </c>
      <c r="O674" s="184">
        <v>14.5999</v>
      </c>
      <c r="P674" s="184"/>
      <c r="Q674" s="184">
        <v>14.5999</v>
      </c>
      <c r="R674" s="184">
        <v>23.854700000000001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44376</v>
      </c>
      <c r="E675" s="184">
        <v>14.8933</v>
      </c>
      <c r="F675" s="184">
        <v>0.8901</v>
      </c>
      <c r="G675" s="184">
        <v>1.3252999999999999</v>
      </c>
      <c r="H675" s="184">
        <v>2.2414000000000001</v>
      </c>
      <c r="I675" s="184">
        <v>1.831</v>
      </c>
      <c r="J675" s="184">
        <v>8.1968999999999994</v>
      </c>
      <c r="K675" s="184">
        <v>27.460899999999999</v>
      </c>
      <c r="L675" s="184">
        <v>40.728499999999997</v>
      </c>
      <c r="M675" s="184">
        <v>77.432199999999995</v>
      </c>
      <c r="N675" s="184">
        <v>96.652799999999999</v>
      </c>
      <c r="O675" s="184">
        <v>14.185499999999999</v>
      </c>
      <c r="P675" s="184"/>
      <c r="Q675" s="184">
        <v>14.185499999999999</v>
      </c>
      <c r="R675" s="184">
        <v>23.497299999999999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44376</v>
      </c>
      <c r="E680" s="184">
        <v>27.018699999999999</v>
      </c>
      <c r="F680" s="184">
        <v>-0.49640000000000001</v>
      </c>
      <c r="G680" s="184">
        <v>-0.5272</v>
      </c>
      <c r="H680" s="184">
        <v>0.53510000000000002</v>
      </c>
      <c r="I680" s="184">
        <v>-0.90300000000000002</v>
      </c>
      <c r="J680" s="184">
        <v>2.0914000000000001</v>
      </c>
      <c r="K680" s="184">
        <v>8.3048000000000002</v>
      </c>
      <c r="L680" s="184">
        <v>16.098099999999999</v>
      </c>
      <c r="M680" s="184">
        <v>40.745899999999999</v>
      </c>
      <c r="N680" s="184">
        <v>55.396900000000002</v>
      </c>
      <c r="O680" s="184">
        <v>15.3726</v>
      </c>
      <c r="P680" s="184">
        <v>15.6012</v>
      </c>
      <c r="Q680" s="184">
        <v>15.9533</v>
      </c>
      <c r="R680" s="184">
        <v>16.308499999999999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44376</v>
      </c>
      <c r="E681" s="184">
        <v>24.746600000000001</v>
      </c>
      <c r="F681" s="184">
        <v>-0.49940000000000001</v>
      </c>
      <c r="G681" s="184">
        <v>-0.54020000000000001</v>
      </c>
      <c r="H681" s="184">
        <v>0.51139999999999997</v>
      </c>
      <c r="I681" s="184">
        <v>-0.94940000000000002</v>
      </c>
      <c r="J681" s="184">
        <v>1.9826999999999999</v>
      </c>
      <c r="K681" s="184">
        <v>7.9492000000000003</v>
      </c>
      <c r="L681" s="184">
        <v>15.3376</v>
      </c>
      <c r="M681" s="184">
        <v>39.3523</v>
      </c>
      <c r="N681" s="184">
        <v>53.3247</v>
      </c>
      <c r="O681" s="184">
        <v>13.7554</v>
      </c>
      <c r="P681" s="184">
        <v>14.124000000000001</v>
      </c>
      <c r="Q681" s="184">
        <v>14.446300000000001</v>
      </c>
      <c r="R681" s="184">
        <v>14.6518</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44376</v>
      </c>
      <c r="E682" s="184">
        <v>111.48</v>
      </c>
      <c r="F682" s="184">
        <v>-0.48209999999999997</v>
      </c>
      <c r="G682" s="184">
        <v>-0.57079999999999997</v>
      </c>
      <c r="H682" s="184">
        <v>0.2157</v>
      </c>
      <c r="I682" s="184">
        <v>-0.24160000000000001</v>
      </c>
      <c r="J682" s="184">
        <v>2.8982999999999999</v>
      </c>
      <c r="K682" s="184">
        <v>11.7706</v>
      </c>
      <c r="L682" s="184">
        <v>14.1511</v>
      </c>
      <c r="M682" s="184">
        <v>33.893799999999999</v>
      </c>
      <c r="N682" s="184">
        <v>48.461799999999997</v>
      </c>
      <c r="O682" s="184">
        <v>12.068099999999999</v>
      </c>
      <c r="P682" s="184">
        <v>14.964399999999999</v>
      </c>
      <c r="Q682" s="184">
        <v>13.2652</v>
      </c>
      <c r="R682" s="184">
        <v>15.749599999999999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44376</v>
      </c>
      <c r="E683" s="184">
        <v>159.514126769179</v>
      </c>
      <c r="F683" s="184">
        <v>-0.48320000000000002</v>
      </c>
      <c r="G683" s="184">
        <v>-0.57740000000000002</v>
      </c>
      <c r="H683" s="184">
        <v>0.20030000000000001</v>
      </c>
      <c r="I683" s="184">
        <v>-0.26590000000000003</v>
      </c>
      <c r="J683" s="184">
        <v>2.8391999999999999</v>
      </c>
      <c r="K683" s="184">
        <v>11.542999999999999</v>
      </c>
      <c r="L683" s="184">
        <v>13.8028</v>
      </c>
      <c r="M683" s="184">
        <v>33.316400000000002</v>
      </c>
      <c r="N683" s="184">
        <v>47.590299999999999</v>
      </c>
      <c r="O683" s="184">
        <v>11.2867</v>
      </c>
      <c r="P683" s="184">
        <v>14.2333</v>
      </c>
      <c r="Q683" s="184">
        <v>11.5863</v>
      </c>
      <c r="R683" s="184">
        <v>14.931100000000001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44376</v>
      </c>
      <c r="E684" s="184">
        <v>36.799999999999997</v>
      </c>
      <c r="F684" s="184">
        <v>-0.18990000000000001</v>
      </c>
      <c r="G684" s="184">
        <v>-0.18990000000000001</v>
      </c>
      <c r="H684" s="184">
        <v>0.68400000000000005</v>
      </c>
      <c r="I684" s="184">
        <v>0.10879999999999999</v>
      </c>
      <c r="J684" s="184">
        <v>5.5953999999999997</v>
      </c>
      <c r="K684" s="184">
        <v>12.0585</v>
      </c>
      <c r="L684" s="184">
        <v>18.633099999999999</v>
      </c>
      <c r="M684" s="184">
        <v>43.413899999999998</v>
      </c>
      <c r="N684" s="184">
        <v>59.930500000000002</v>
      </c>
      <c r="O684" s="184">
        <v>16.640799999999999</v>
      </c>
      <c r="P684" s="184">
        <v>13.699299999999999</v>
      </c>
      <c r="Q684" s="184">
        <v>14.6614</v>
      </c>
      <c r="R684" s="184">
        <v>22.018799999999999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44376</v>
      </c>
      <c r="E685" s="184">
        <v>38.6</v>
      </c>
      <c r="F685" s="184">
        <v>-0.20680000000000001</v>
      </c>
      <c r="G685" s="184">
        <v>-0.18099999999999999</v>
      </c>
      <c r="H685" s="184">
        <v>0.70440000000000003</v>
      </c>
      <c r="I685" s="184">
        <v>0.12970000000000001</v>
      </c>
      <c r="J685" s="184">
        <v>5.6376999999999997</v>
      </c>
      <c r="K685" s="184">
        <v>12.241899999999999</v>
      </c>
      <c r="L685" s="184">
        <v>18.952200000000001</v>
      </c>
      <c r="M685" s="184">
        <v>43.976100000000002</v>
      </c>
      <c r="N685" s="184">
        <v>60.833300000000001</v>
      </c>
      <c r="O685" s="184">
        <v>17.1953</v>
      </c>
      <c r="P685" s="184">
        <v>14.4376</v>
      </c>
      <c r="Q685" s="184">
        <v>13.533300000000001</v>
      </c>
      <c r="R685" s="184">
        <v>22.604800000000001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44376</v>
      </c>
      <c r="E686" s="184">
        <v>20.137899999999998</v>
      </c>
      <c r="F686" s="184">
        <v>-0.81069999999999998</v>
      </c>
      <c r="G686" s="184">
        <v>-0.64970000000000006</v>
      </c>
      <c r="H686" s="184">
        <v>-0.2457</v>
      </c>
      <c r="I686" s="184">
        <v>-0.90980000000000005</v>
      </c>
      <c r="J686" s="184">
        <v>3.6208999999999998</v>
      </c>
      <c r="K686" s="184">
        <v>13.2233</v>
      </c>
      <c r="L686" s="184">
        <v>27.841000000000001</v>
      </c>
      <c r="M686" s="184">
        <v>53.514699999999998</v>
      </c>
      <c r="N686" s="184">
        <v>74.423599999999993</v>
      </c>
      <c r="O686" s="184">
        <v>15.0563</v>
      </c>
      <c r="P686" s="184">
        <v>14.1092</v>
      </c>
      <c r="Q686" s="184">
        <v>14.2575</v>
      </c>
      <c r="R686" s="184">
        <v>21.270099999999999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44376</v>
      </c>
      <c r="E687" s="184">
        <v>21.238800000000001</v>
      </c>
      <c r="F687" s="184">
        <v>-0.81030000000000002</v>
      </c>
      <c r="G687" s="184">
        <v>-0.64829999999999999</v>
      </c>
      <c r="H687" s="184">
        <v>-0.24329999999999999</v>
      </c>
      <c r="I687" s="184">
        <v>-0.9042</v>
      </c>
      <c r="J687" s="184">
        <v>3.6341999999999999</v>
      </c>
      <c r="K687" s="184">
        <v>13.2676</v>
      </c>
      <c r="L687" s="184">
        <v>27.936900000000001</v>
      </c>
      <c r="M687" s="184">
        <v>53.686100000000003</v>
      </c>
      <c r="N687" s="184">
        <v>74.712900000000005</v>
      </c>
      <c r="O687" s="184">
        <v>15.476900000000001</v>
      </c>
      <c r="P687" s="184">
        <v>15.193899999999999</v>
      </c>
      <c r="Q687" s="184">
        <v>15.4213</v>
      </c>
      <c r="R687" s="184">
        <v>21.4621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44376</v>
      </c>
      <c r="E688" s="184">
        <v>14.6496</v>
      </c>
      <c r="F688" s="184">
        <v>-0.69479999999999997</v>
      </c>
      <c r="G688" s="184">
        <v>-0.64359999999999995</v>
      </c>
      <c r="H688" s="184">
        <v>-0.21929999999999999</v>
      </c>
      <c r="I688" s="184">
        <v>-0.69679999999999997</v>
      </c>
      <c r="J688" s="184">
        <v>3.4752000000000001</v>
      </c>
      <c r="K688" s="184">
        <v>14.7926</v>
      </c>
      <c r="L688" s="184">
        <v>28.744700000000002</v>
      </c>
      <c r="M688" s="184">
        <v>58.810099999999998</v>
      </c>
      <c r="N688" s="184">
        <v>73.126300000000001</v>
      </c>
      <c r="O688" s="184">
        <v>12.849500000000001</v>
      </c>
      <c r="P688" s="184"/>
      <c r="Q688" s="184">
        <v>9.0069999999999997</v>
      </c>
      <c r="R688" s="184">
        <v>17.176200000000001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44376</v>
      </c>
      <c r="E689" s="184">
        <v>15.3689</v>
      </c>
      <c r="F689" s="184">
        <v>-0.6946</v>
      </c>
      <c r="G689" s="184">
        <v>-0.64200000000000002</v>
      </c>
      <c r="H689" s="184">
        <v>-0.21560000000000001</v>
      </c>
      <c r="I689" s="184">
        <v>-0.69079999999999997</v>
      </c>
      <c r="J689" s="184">
        <v>3.4908000000000001</v>
      </c>
      <c r="K689" s="184">
        <v>14.8415</v>
      </c>
      <c r="L689" s="184">
        <v>28.8386</v>
      </c>
      <c r="M689" s="184">
        <v>58.978200000000001</v>
      </c>
      <c r="N689" s="184">
        <v>73.37</v>
      </c>
      <c r="O689" s="184">
        <v>13.4846</v>
      </c>
      <c r="P689" s="184"/>
      <c r="Q689" s="184">
        <v>10.1936</v>
      </c>
      <c r="R689" s="184">
        <v>17.465800000000002</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44376</v>
      </c>
      <c r="E690" s="184">
        <v>13.599</v>
      </c>
      <c r="F690" s="184">
        <v>-0.76549999999999996</v>
      </c>
      <c r="G690" s="184">
        <v>-0.8125</v>
      </c>
      <c r="H690" s="184">
        <v>-0.14829999999999999</v>
      </c>
      <c r="I690" s="184">
        <v>-0.40720000000000001</v>
      </c>
      <c r="J690" s="184">
        <v>3.5916999999999999</v>
      </c>
      <c r="K690" s="184">
        <v>13.9221</v>
      </c>
      <c r="L690" s="184">
        <v>28.008700000000001</v>
      </c>
      <c r="M690" s="184">
        <v>56.537100000000002</v>
      </c>
      <c r="N690" s="184">
        <v>68.745099999999994</v>
      </c>
      <c r="O690" s="184">
        <v>13.6069</v>
      </c>
      <c r="P690" s="184"/>
      <c r="Q690" s="184">
        <v>7.4924999999999997</v>
      </c>
      <c r="R690" s="184">
        <v>17.557700000000001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44376</v>
      </c>
      <c r="E691" s="184">
        <v>14.269299999999999</v>
      </c>
      <c r="F691" s="184">
        <v>-0.76570000000000005</v>
      </c>
      <c r="G691" s="184">
        <v>-0.81120000000000003</v>
      </c>
      <c r="H691" s="184">
        <v>-0.14699999999999999</v>
      </c>
      <c r="I691" s="184">
        <v>-0.40339999999999998</v>
      </c>
      <c r="J691" s="184">
        <v>3.6004</v>
      </c>
      <c r="K691" s="184">
        <v>13.952</v>
      </c>
      <c r="L691" s="184">
        <v>28.072299999999998</v>
      </c>
      <c r="M691" s="184">
        <v>56.657400000000003</v>
      </c>
      <c r="N691" s="184">
        <v>68.923400000000001</v>
      </c>
      <c r="O691" s="184">
        <v>14.395899999999999</v>
      </c>
      <c r="P691" s="184"/>
      <c r="Q691" s="184">
        <v>8.7149000000000001</v>
      </c>
      <c r="R691" s="184">
        <v>17.811399999999999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44376</v>
      </c>
      <c r="E692" s="184">
        <v>11.277799999999999</v>
      </c>
      <c r="F692" s="184">
        <v>-0.29970000000000002</v>
      </c>
      <c r="G692" s="184">
        <v>-0.18140000000000001</v>
      </c>
      <c r="H692" s="184">
        <v>8.9599999999999999E-2</v>
      </c>
      <c r="I692" s="184">
        <v>-1.1335</v>
      </c>
      <c r="J692" s="184">
        <v>1.5981000000000001</v>
      </c>
      <c r="K692" s="184">
        <v>7.9939</v>
      </c>
      <c r="L692" s="184">
        <v>15.798</v>
      </c>
      <c r="M692" s="184">
        <v>36.976199999999999</v>
      </c>
      <c r="N692" s="184">
        <v>48.2166</v>
      </c>
      <c r="O692" s="184">
        <v>6.7645999999999997</v>
      </c>
      <c r="P692" s="184"/>
      <c r="Q692" s="184">
        <v>3.5506000000000002</v>
      </c>
      <c r="R692" s="184">
        <v>15.7119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44376</v>
      </c>
      <c r="E693" s="184">
        <v>11.7143</v>
      </c>
      <c r="F693" s="184">
        <v>-0.29870000000000002</v>
      </c>
      <c r="G693" s="184">
        <v>-0.1764</v>
      </c>
      <c r="H693" s="184">
        <v>9.8299999999999998E-2</v>
      </c>
      <c r="I693" s="184">
        <v>-1.1168</v>
      </c>
      <c r="J693" s="184">
        <v>1.6363000000000001</v>
      </c>
      <c r="K693" s="184">
        <v>8.1123999999999992</v>
      </c>
      <c r="L693" s="184">
        <v>16.0303</v>
      </c>
      <c r="M693" s="184">
        <v>37.3902</v>
      </c>
      <c r="N693" s="184">
        <v>48.828600000000002</v>
      </c>
      <c r="O693" s="184">
        <v>7.7709000000000001</v>
      </c>
      <c r="P693" s="184"/>
      <c r="Q693" s="184">
        <v>4.6978</v>
      </c>
      <c r="R693" s="184">
        <v>16.2559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44376</v>
      </c>
      <c r="E694" s="184">
        <v>11.7911</v>
      </c>
      <c r="F694" s="184">
        <v>-0.35239999999999999</v>
      </c>
      <c r="G694" s="184">
        <v>-0.215</v>
      </c>
      <c r="H694" s="184">
        <v>0.17419999999999999</v>
      </c>
      <c r="I694" s="184">
        <v>-0.89180000000000004</v>
      </c>
      <c r="J694" s="184">
        <v>1.8757999999999999</v>
      </c>
      <c r="K694" s="184">
        <v>8.2736000000000001</v>
      </c>
      <c r="L694" s="184">
        <v>15.411199999999999</v>
      </c>
      <c r="M694" s="184">
        <v>36.411099999999998</v>
      </c>
      <c r="N694" s="184">
        <v>47.311399999999999</v>
      </c>
      <c r="O694" s="184">
        <v>7.7184999999999997</v>
      </c>
      <c r="P694" s="184"/>
      <c r="Q694" s="184">
        <v>5.1833999999999998</v>
      </c>
      <c r="R694" s="184">
        <v>16.552800000000001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44376</v>
      </c>
      <c r="E695" s="184">
        <v>12.194599999999999</v>
      </c>
      <c r="F695" s="184">
        <v>-0.35139999999999999</v>
      </c>
      <c r="G695" s="184">
        <v>-0.21110000000000001</v>
      </c>
      <c r="H695" s="184">
        <v>0.1807</v>
      </c>
      <c r="I695" s="184">
        <v>-0.87949999999999995</v>
      </c>
      <c r="J695" s="184">
        <v>1.9053</v>
      </c>
      <c r="K695" s="184">
        <v>8.3695000000000004</v>
      </c>
      <c r="L695" s="184">
        <v>15.6105</v>
      </c>
      <c r="M695" s="184">
        <v>36.762900000000002</v>
      </c>
      <c r="N695" s="184">
        <v>47.820500000000003</v>
      </c>
      <c r="O695" s="184">
        <v>8.7113999999999994</v>
      </c>
      <c r="P695" s="184"/>
      <c r="Q695" s="184">
        <v>6.2746000000000004</v>
      </c>
      <c r="R695" s="184">
        <v>16.981400000000001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44376</v>
      </c>
      <c r="E696" s="184">
        <v>138.99639999999999</v>
      </c>
      <c r="F696" s="184">
        <v>-0.27529999999999999</v>
      </c>
      <c r="G696" s="184">
        <v>0.12139999999999999</v>
      </c>
      <c r="H696" s="184">
        <v>1.0680000000000001</v>
      </c>
      <c r="I696" s="184">
        <v>0.4929</v>
      </c>
      <c r="J696" s="184">
        <v>4.9001999999999999</v>
      </c>
      <c r="K696" s="184">
        <v>11.124000000000001</v>
      </c>
      <c r="L696" s="184">
        <v>17.965299999999999</v>
      </c>
      <c r="M696" s="184">
        <v>48.4009</v>
      </c>
      <c r="N696" s="184">
        <v>61.448900000000002</v>
      </c>
      <c r="O696" s="184">
        <v>16.875</v>
      </c>
      <c r="P696" s="184">
        <v>15.325100000000001</v>
      </c>
      <c r="Q696" s="184">
        <v>14.978300000000001</v>
      </c>
      <c r="R696" s="184">
        <v>22.878499999999999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44376</v>
      </c>
      <c r="E697" s="184">
        <v>129.33680000000001</v>
      </c>
      <c r="F697" s="184">
        <v>-0.27760000000000001</v>
      </c>
      <c r="G697" s="184">
        <v>0.11260000000000001</v>
      </c>
      <c r="H697" s="184">
        <v>1.0516000000000001</v>
      </c>
      <c r="I697" s="184">
        <v>0.45950000000000002</v>
      </c>
      <c r="J697" s="184">
        <v>4.8208000000000002</v>
      </c>
      <c r="K697" s="184">
        <v>10.860300000000001</v>
      </c>
      <c r="L697" s="184">
        <v>17.411899999999999</v>
      </c>
      <c r="M697" s="184">
        <v>47.380899999999997</v>
      </c>
      <c r="N697" s="184">
        <v>59.946800000000003</v>
      </c>
      <c r="O697" s="184">
        <v>15.807700000000001</v>
      </c>
      <c r="P697" s="184">
        <v>14.2713</v>
      </c>
      <c r="Q697" s="184">
        <v>11.989599999999999</v>
      </c>
      <c r="R697" s="184">
        <v>21.731999999999999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44376</v>
      </c>
      <c r="E698" s="184">
        <v>206.289635245835</v>
      </c>
      <c r="F698" s="184">
        <v>-0.46560000000000001</v>
      </c>
      <c r="G698" s="184">
        <v>-0.49230000000000002</v>
      </c>
      <c r="H698" s="184">
        <v>0.81120000000000003</v>
      </c>
      <c r="I698" s="184">
        <v>0.31530000000000002</v>
      </c>
      <c r="J698" s="184">
        <v>4.1891999999999996</v>
      </c>
      <c r="K698" s="184">
        <v>10.1166</v>
      </c>
      <c r="L698" s="184">
        <v>15.9823</v>
      </c>
      <c r="M698" s="184">
        <v>42.063299999999998</v>
      </c>
      <c r="N698" s="184">
        <v>54.779699999999998</v>
      </c>
      <c r="O698" s="184">
        <v>11.979900000000001</v>
      </c>
      <c r="P698" s="184">
        <v>12.934900000000001</v>
      </c>
      <c r="Q698" s="184">
        <v>18.019400000000001</v>
      </c>
      <c r="R698" s="184">
        <v>14.8283</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-0.24858484848484849</v>
      </c>
      <c r="G699" s="186">
        <v>-7.3512878787878808E-2</v>
      </c>
      <c r="H699" s="186">
        <v>0.78845454545454519</v>
      </c>
      <c r="I699" s="186">
        <v>3.1281060606060625E-2</v>
      </c>
      <c r="J699" s="186">
        <v>4.0289787878787893</v>
      </c>
      <c r="K699" s="186">
        <v>13.627810606060603</v>
      </c>
      <c r="L699" s="186">
        <v>22.182029545454547</v>
      </c>
      <c r="M699" s="186">
        <v>48.231446969696933</v>
      </c>
      <c r="N699" s="186">
        <v>65.532512878787884</v>
      </c>
      <c r="O699" s="186">
        <v>14.565320491803281</v>
      </c>
      <c r="P699" s="186">
        <v>15.176707777777784</v>
      </c>
      <c r="Q699" s="186">
        <v>14.87414924242424</v>
      </c>
      <c r="R699" s="186">
        <v>20.717503906249991</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-0.35085</v>
      </c>
      <c r="G700" s="186">
        <v>-0.23594999999999999</v>
      </c>
      <c r="H700" s="186">
        <v>0.68345</v>
      </c>
      <c r="I700" s="186">
        <v>-0.19869999999999999</v>
      </c>
      <c r="J700" s="186">
        <v>3.7170999999999998</v>
      </c>
      <c r="K700" s="186">
        <v>11.84685</v>
      </c>
      <c r="L700" s="186">
        <v>19.770099999999999</v>
      </c>
      <c r="M700" s="186">
        <v>45.881699999999995</v>
      </c>
      <c r="N700" s="186">
        <v>60.608400000000003</v>
      </c>
      <c r="O700" s="186">
        <v>13.72495</v>
      </c>
      <c r="P700" s="186">
        <v>14.5284</v>
      </c>
      <c r="Q700" s="186">
        <v>14.824199999999999</v>
      </c>
      <c r="R700" s="186">
        <v>19.206050000000001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44376</v>
      </c>
      <c r="E703" s="184">
        <v>31.2835</v>
      </c>
      <c r="F703" s="184">
        <v>-0.29070000000000001</v>
      </c>
      <c r="G703" s="184">
        <v>-0.28149999999999997</v>
      </c>
      <c r="H703" s="184">
        <v>0.30909999999999999</v>
      </c>
      <c r="I703" s="184">
        <v>-0.59199999999999997</v>
      </c>
      <c r="J703" s="184">
        <v>2.3393000000000002</v>
      </c>
      <c r="K703" s="184">
        <v>8.5847999999999995</v>
      </c>
      <c r="L703" s="184">
        <v>12.660299999999999</v>
      </c>
      <c r="M703" s="184">
        <v>31.148499999999999</v>
      </c>
      <c r="N703" s="184">
        <v>40.025399999999998</v>
      </c>
      <c r="O703" s="184">
        <v>12.7713</v>
      </c>
      <c r="P703" s="184">
        <v>12.5016</v>
      </c>
      <c r="Q703" s="184">
        <v>11.8947</v>
      </c>
      <c r="R703" s="184">
        <v>17.353300000000001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44376</v>
      </c>
      <c r="E704" s="184">
        <v>33.256</v>
      </c>
      <c r="F704" s="184">
        <v>-0.2878</v>
      </c>
      <c r="G704" s="184">
        <v>-0.26540000000000002</v>
      </c>
      <c r="H704" s="184">
        <v>0.33460000000000001</v>
      </c>
      <c r="I704" s="184">
        <v>-0.5464</v>
      </c>
      <c r="J704" s="184">
        <v>2.4392999999999998</v>
      </c>
      <c r="K704" s="184">
        <v>8.8668999999999993</v>
      </c>
      <c r="L704" s="184">
        <v>13.238899999999999</v>
      </c>
      <c r="M704" s="184">
        <v>32.276899999999998</v>
      </c>
      <c r="N704" s="184">
        <v>41.467300000000002</v>
      </c>
      <c r="O704" s="184">
        <v>13.763299999999999</v>
      </c>
      <c r="P704" s="184">
        <v>13.435600000000001</v>
      </c>
      <c r="Q704" s="184">
        <v>13.319699999999999</v>
      </c>
      <c r="R704" s="184">
        <v>18.459800000000001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44376</v>
      </c>
      <c r="E705" s="184">
        <v>108.768</v>
      </c>
      <c r="F705" s="184">
        <v>-0.36909999999999998</v>
      </c>
      <c r="G705" s="184">
        <v>-0.28910000000000002</v>
      </c>
      <c r="H705" s="184">
        <v>0.59509999999999996</v>
      </c>
      <c r="I705" s="184">
        <v>-0.27429999999999999</v>
      </c>
      <c r="J705" s="184">
        <v>2.5870000000000002</v>
      </c>
      <c r="K705" s="184">
        <v>10.378500000000001</v>
      </c>
      <c r="L705" s="184">
        <v>22.0959</v>
      </c>
      <c r="M705" s="184">
        <v>48.560099999999998</v>
      </c>
      <c r="N705" s="184">
        <v>54.862099999999998</v>
      </c>
      <c r="O705" s="184">
        <v>10.7616</v>
      </c>
      <c r="P705" s="184">
        <v>10.8047</v>
      </c>
      <c r="Q705" s="184">
        <v>14.532500000000001</v>
      </c>
      <c r="R705" s="184">
        <v>14.4581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44376</v>
      </c>
      <c r="E706" s="184">
        <v>113.25749999999999</v>
      </c>
      <c r="F706" s="184">
        <v>-0.36799999999999999</v>
      </c>
      <c r="G706" s="184">
        <v>-0.28470000000000001</v>
      </c>
      <c r="H706" s="184">
        <v>0.60299999999999998</v>
      </c>
      <c r="I706" s="184">
        <v>-0.25900000000000001</v>
      </c>
      <c r="J706" s="184">
        <v>2.6229</v>
      </c>
      <c r="K706" s="184">
        <v>10.4946</v>
      </c>
      <c r="L706" s="184">
        <v>22.383600000000001</v>
      </c>
      <c r="M706" s="184">
        <v>49.167499999999997</v>
      </c>
      <c r="N706" s="184">
        <v>55.844700000000003</v>
      </c>
      <c r="O706" s="184">
        <v>11.3939</v>
      </c>
      <c r="P706" s="184">
        <v>11.3744</v>
      </c>
      <c r="Q706" s="184">
        <v>12.388400000000001</v>
      </c>
      <c r="R706" s="184">
        <v>15.1929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44376</v>
      </c>
      <c r="E707" s="184">
        <v>72.163799999999995</v>
      </c>
      <c r="F707" s="184">
        <v>-0.26140000000000002</v>
      </c>
      <c r="G707" s="184">
        <v>-0.21709999999999999</v>
      </c>
      <c r="H707" s="184">
        <v>0.37859999999999999</v>
      </c>
      <c r="I707" s="184">
        <v>-0.1449</v>
      </c>
      <c r="J707" s="184">
        <v>2.5537999999999998</v>
      </c>
      <c r="K707" s="184">
        <v>9.5854999999999997</v>
      </c>
      <c r="L707" s="184">
        <v>21.595300000000002</v>
      </c>
      <c r="M707" s="184">
        <v>40.445399999999999</v>
      </c>
      <c r="N707" s="184">
        <v>45.666899999999998</v>
      </c>
      <c r="O707" s="184">
        <v>8.0588999999999995</v>
      </c>
      <c r="P707" s="184">
        <v>8.7507000000000001</v>
      </c>
      <c r="Q707" s="184">
        <v>11.8919</v>
      </c>
      <c r="R707" s="184">
        <v>9.4488000000000003</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44376</v>
      </c>
      <c r="E708" s="184">
        <v>75.820999999999998</v>
      </c>
      <c r="F708" s="184">
        <v>-0.25990000000000002</v>
      </c>
      <c r="G708" s="184">
        <v>-0.21179999999999999</v>
      </c>
      <c r="H708" s="184">
        <v>0.38790000000000002</v>
      </c>
      <c r="I708" s="184">
        <v>-0.12659999999999999</v>
      </c>
      <c r="J708" s="184">
        <v>2.5968</v>
      </c>
      <c r="K708" s="184">
        <v>9.7227999999999994</v>
      </c>
      <c r="L708" s="184">
        <v>21.909700000000001</v>
      </c>
      <c r="M708" s="184">
        <v>41.033499999999997</v>
      </c>
      <c r="N708" s="184">
        <v>46.563000000000002</v>
      </c>
      <c r="O708" s="184">
        <v>8.7202999999999999</v>
      </c>
      <c r="P708" s="184">
        <v>9.4387000000000008</v>
      </c>
      <c r="Q708" s="184">
        <v>10.5847</v>
      </c>
      <c r="R708" s="184">
        <v>10.1241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44376</v>
      </c>
      <c r="E709" s="184">
        <v>24.5608</v>
      </c>
      <c r="F709" s="184">
        <v>-0.29349999999999998</v>
      </c>
      <c r="G709" s="184">
        <v>-0.31940000000000002</v>
      </c>
      <c r="H709" s="184">
        <v>0.5988</v>
      </c>
      <c r="I709" s="184">
        <v>0.44080000000000003</v>
      </c>
      <c r="J709" s="184">
        <v>3.3111999999999999</v>
      </c>
      <c r="K709" s="184">
        <v>9.3331</v>
      </c>
      <c r="L709" s="184">
        <v>14.4353</v>
      </c>
      <c r="M709" s="184">
        <v>36.6417</v>
      </c>
      <c r="N709" s="184">
        <v>49.752800000000001</v>
      </c>
      <c r="O709" s="184">
        <v>12.211600000000001</v>
      </c>
      <c r="P709" s="184">
        <v>12.834199999999999</v>
      </c>
      <c r="Q709" s="184">
        <v>13.351699999999999</v>
      </c>
      <c r="R709" s="184">
        <v>16.741099999999999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44376</v>
      </c>
      <c r="E710" s="184">
        <v>25.0855</v>
      </c>
      <c r="F710" s="184">
        <v>-0.29289999999999999</v>
      </c>
      <c r="G710" s="184">
        <v>-0.31590000000000001</v>
      </c>
      <c r="H710" s="184">
        <v>0.60560000000000003</v>
      </c>
      <c r="I710" s="184">
        <v>0.4541</v>
      </c>
      <c r="J710" s="184">
        <v>3.3426999999999998</v>
      </c>
      <c r="K710" s="184">
        <v>9.4322999999999997</v>
      </c>
      <c r="L710" s="184">
        <v>14.635199999999999</v>
      </c>
      <c r="M710" s="184">
        <v>37.000599999999999</v>
      </c>
      <c r="N710" s="184">
        <v>50.283700000000003</v>
      </c>
      <c r="O710" s="184">
        <v>12.5815</v>
      </c>
      <c r="P710" s="184">
        <v>13.179500000000001</v>
      </c>
      <c r="Q710" s="184">
        <v>13.686400000000001</v>
      </c>
      <c r="R710" s="184">
        <v>17.154699999999998</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44376</v>
      </c>
      <c r="E711" s="184">
        <v>22.712</v>
      </c>
      <c r="F711" s="184">
        <v>-0.2258</v>
      </c>
      <c r="G711" s="184">
        <v>-0.26219999999999999</v>
      </c>
      <c r="H711" s="184">
        <v>0.47020000000000001</v>
      </c>
      <c r="I711" s="184">
        <v>0.30690000000000001</v>
      </c>
      <c r="J711" s="184">
        <v>2.6488999999999998</v>
      </c>
      <c r="K711" s="184">
        <v>7.7389000000000001</v>
      </c>
      <c r="L711" s="184">
        <v>11.67</v>
      </c>
      <c r="M711" s="184">
        <v>29.554099999999998</v>
      </c>
      <c r="N711" s="184">
        <v>40.635899999999999</v>
      </c>
      <c r="O711" s="184">
        <v>11.265499999999999</v>
      </c>
      <c r="P711" s="184">
        <v>11.630100000000001</v>
      </c>
      <c r="Q711" s="184">
        <v>12.1212</v>
      </c>
      <c r="R711" s="184">
        <v>15.1516</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44376</v>
      </c>
      <c r="E712" s="184">
        <v>23.303699999999999</v>
      </c>
      <c r="F712" s="184">
        <v>-0.22389999999999999</v>
      </c>
      <c r="G712" s="184">
        <v>-0.25600000000000001</v>
      </c>
      <c r="H712" s="184">
        <v>0.48159999999999997</v>
      </c>
      <c r="I712" s="184">
        <v>0.32940000000000003</v>
      </c>
      <c r="J712" s="184">
        <v>2.7014999999999998</v>
      </c>
      <c r="K712" s="184">
        <v>7.9024999999999999</v>
      </c>
      <c r="L712" s="184">
        <v>11.996600000000001</v>
      </c>
      <c r="M712" s="184">
        <v>30.124300000000002</v>
      </c>
      <c r="N712" s="184">
        <v>41.465200000000003</v>
      </c>
      <c r="O712" s="184">
        <v>11.834</v>
      </c>
      <c r="P712" s="184">
        <v>12.0839</v>
      </c>
      <c r="Q712" s="184">
        <v>12.524100000000001</v>
      </c>
      <c r="R712" s="184">
        <v>15.8514</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44376</v>
      </c>
      <c r="E713" s="184">
        <v>11.7355</v>
      </c>
      <c r="F713" s="184">
        <v>-0.77280000000000004</v>
      </c>
      <c r="G713" s="184">
        <v>-0.52380000000000004</v>
      </c>
      <c r="H713" s="184">
        <v>0.73219999999999996</v>
      </c>
      <c r="I713" s="184">
        <v>-1.1514</v>
      </c>
      <c r="J713" s="184">
        <v>2.3325999999999998</v>
      </c>
      <c r="K713" s="184">
        <v>12.497400000000001</v>
      </c>
      <c r="L713" s="184">
        <v>25.0626</v>
      </c>
      <c r="M713" s="184">
        <v>62.106000000000002</v>
      </c>
      <c r="N713" s="184">
        <v>55.161700000000003</v>
      </c>
      <c r="O713" s="184">
        <v>5.4741999999999997</v>
      </c>
      <c r="P713" s="184"/>
      <c r="Q713" s="184">
        <v>5.4741999999999997</v>
      </c>
      <c r="R713" s="184">
        <v>0.93110000000000004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44376</v>
      </c>
      <c r="E714" s="184">
        <v>11.7354</v>
      </c>
      <c r="F714" s="184">
        <v>-0.77280000000000004</v>
      </c>
      <c r="G714" s="184">
        <v>-0.52390000000000003</v>
      </c>
      <c r="H714" s="184">
        <v>0.73219999999999996</v>
      </c>
      <c r="I714" s="184">
        <v>-1.1514</v>
      </c>
      <c r="J714" s="184">
        <v>2.3325999999999998</v>
      </c>
      <c r="K714" s="184">
        <v>12.4975</v>
      </c>
      <c r="L714" s="184">
        <v>25.061499999999999</v>
      </c>
      <c r="M714" s="184">
        <v>62.1068</v>
      </c>
      <c r="N714" s="184">
        <v>55.162399999999998</v>
      </c>
      <c r="O714" s="184">
        <v>5.4739000000000004</v>
      </c>
      <c r="P714" s="184"/>
      <c r="Q714" s="184">
        <v>5.4739000000000004</v>
      </c>
      <c r="R714" s="184">
        <v>0.93059999999999998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44376</v>
      </c>
      <c r="E715" s="184">
        <v>14.823</v>
      </c>
      <c r="F715" s="184">
        <v>-0.36030000000000001</v>
      </c>
      <c r="G715" s="184">
        <v>1.01E-2</v>
      </c>
      <c r="H715" s="184">
        <v>0.63549999999999995</v>
      </c>
      <c r="I715" s="184">
        <v>-0.76980000000000004</v>
      </c>
      <c r="J715" s="184">
        <v>3.8184999999999998</v>
      </c>
      <c r="K715" s="184">
        <v>15.370200000000001</v>
      </c>
      <c r="L715" s="184">
        <v>27.0779</v>
      </c>
      <c r="M715" s="184">
        <v>53.582299999999996</v>
      </c>
      <c r="N715" s="184">
        <v>67.614599999999996</v>
      </c>
      <c r="O715" s="184"/>
      <c r="P715" s="184"/>
      <c r="Q715" s="184">
        <v>34.069499999999998</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44376</v>
      </c>
      <c r="E716" s="184">
        <v>15.0053</v>
      </c>
      <c r="F716" s="184">
        <v>-0.3579</v>
      </c>
      <c r="G716" s="184">
        <v>2.1999999999999999E-2</v>
      </c>
      <c r="H716" s="184">
        <v>0.65539999999999998</v>
      </c>
      <c r="I716" s="184">
        <v>-0.73040000000000005</v>
      </c>
      <c r="J716" s="184">
        <v>3.9033000000000002</v>
      </c>
      <c r="K716" s="184">
        <v>15.667400000000001</v>
      </c>
      <c r="L716" s="184">
        <v>27.6982</v>
      </c>
      <c r="M716" s="184">
        <v>54.687399999999997</v>
      </c>
      <c r="N716" s="184">
        <v>69.228300000000004</v>
      </c>
      <c r="O716" s="184"/>
      <c r="P716" s="184"/>
      <c r="Q716" s="184">
        <v>35.2958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44376</v>
      </c>
      <c r="E717" s="184">
        <v>89.914599999999993</v>
      </c>
      <c r="F717" s="184">
        <v>-0.1018</v>
      </c>
      <c r="G717" s="184">
        <v>-0.28489999999999999</v>
      </c>
      <c r="H717" s="184">
        <v>0.20080000000000001</v>
      </c>
      <c r="I717" s="184">
        <v>-0.21149999999999999</v>
      </c>
      <c r="J717" s="184">
        <v>3.2584</v>
      </c>
      <c r="K717" s="184">
        <v>10.913500000000001</v>
      </c>
      <c r="L717" s="184">
        <v>18.929300000000001</v>
      </c>
      <c r="M717" s="184">
        <v>44.325400000000002</v>
      </c>
      <c r="N717" s="184">
        <v>58.954599999999999</v>
      </c>
      <c r="O717" s="184">
        <v>12.7575</v>
      </c>
      <c r="P717" s="184">
        <v>12.9465</v>
      </c>
      <c r="Q717" s="184">
        <v>13.337199999999999</v>
      </c>
      <c r="R717" s="184">
        <v>16.008600000000001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44376</v>
      </c>
      <c r="E718" s="184">
        <v>93.062600000000003</v>
      </c>
      <c r="F718" s="184">
        <v>-0.1011</v>
      </c>
      <c r="G718" s="184">
        <v>-0.28179999999999999</v>
      </c>
      <c r="H718" s="184">
        <v>0.20619999999999999</v>
      </c>
      <c r="I718" s="184">
        <v>-0.20080000000000001</v>
      </c>
      <c r="J718" s="184">
        <v>3.2845</v>
      </c>
      <c r="K718" s="184">
        <v>11.005800000000001</v>
      </c>
      <c r="L718" s="184">
        <v>19.1462</v>
      </c>
      <c r="M718" s="184">
        <v>44.750100000000003</v>
      </c>
      <c r="N718" s="184">
        <v>59.546900000000001</v>
      </c>
      <c r="O718" s="184">
        <v>13.1569</v>
      </c>
      <c r="P718" s="184">
        <v>13.3506</v>
      </c>
      <c r="Q718" s="184">
        <v>11.9146</v>
      </c>
      <c r="R718" s="184">
        <v>16.428699999999999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44376</v>
      </c>
      <c r="E719" s="184">
        <v>115.96429999999999</v>
      </c>
      <c r="F719" s="184">
        <v>-0.27029999999999998</v>
      </c>
      <c r="G719" s="184">
        <v>-9.0700000000000003E-2</v>
      </c>
      <c r="H719" s="184">
        <v>0.52380000000000004</v>
      </c>
      <c r="I719" s="184">
        <v>-0.4874</v>
      </c>
      <c r="J719" s="184">
        <v>3.5485000000000002</v>
      </c>
      <c r="K719" s="184">
        <v>15.442299999999999</v>
      </c>
      <c r="L719" s="184">
        <v>30.004799999999999</v>
      </c>
      <c r="M719" s="184">
        <v>61.087699999999998</v>
      </c>
      <c r="N719" s="184">
        <v>72.629900000000006</v>
      </c>
      <c r="O719" s="184">
        <v>18.123200000000001</v>
      </c>
      <c r="P719" s="184">
        <v>16.2075</v>
      </c>
      <c r="Q719" s="184">
        <v>14.993</v>
      </c>
      <c r="R719" s="184">
        <v>27.182200000000002</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44376</v>
      </c>
      <c r="E720" s="184">
        <v>118.0624</v>
      </c>
      <c r="F720" s="184">
        <v>-0.26840000000000003</v>
      </c>
      <c r="G720" s="184">
        <v>-8.4000000000000005E-2</v>
      </c>
      <c r="H720" s="184">
        <v>0.53490000000000004</v>
      </c>
      <c r="I720" s="184">
        <v>-0.46650000000000003</v>
      </c>
      <c r="J720" s="184">
        <v>3.5964</v>
      </c>
      <c r="K720" s="184">
        <v>15.555300000000001</v>
      </c>
      <c r="L720" s="184">
        <v>30.244900000000001</v>
      </c>
      <c r="M720" s="184">
        <v>61.496400000000001</v>
      </c>
      <c r="N720" s="184">
        <v>73.188500000000005</v>
      </c>
      <c r="O720" s="184">
        <v>18.4587</v>
      </c>
      <c r="P720" s="184">
        <v>16.5139</v>
      </c>
      <c r="Q720" s="184">
        <v>15.412599999999999</v>
      </c>
      <c r="R720" s="184">
        <v>27.409099999999999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44376</v>
      </c>
      <c r="E721" s="184">
        <v>30.492999999999999</v>
      </c>
      <c r="F721" s="184">
        <v>-0.24010000000000001</v>
      </c>
      <c r="G721" s="184">
        <v>-0.2427</v>
      </c>
      <c r="H721" s="184">
        <v>0.28710000000000002</v>
      </c>
      <c r="I721" s="184">
        <v>-0.1205</v>
      </c>
      <c r="J721" s="184">
        <v>2.6423999999999999</v>
      </c>
      <c r="K721" s="184">
        <v>8.1431000000000004</v>
      </c>
      <c r="L721" s="184">
        <v>11.632999999999999</v>
      </c>
      <c r="M721" s="184">
        <v>26.232099999999999</v>
      </c>
      <c r="N721" s="184">
        <v>38.703499999999998</v>
      </c>
      <c r="O721" s="184">
        <v>9.5431000000000008</v>
      </c>
      <c r="P721" s="184">
        <v>10.0913</v>
      </c>
      <c r="Q721" s="184">
        <v>10.2956</v>
      </c>
      <c r="R721" s="184">
        <v>12.8485</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44376</v>
      </c>
      <c r="E722" s="184">
        <v>29.055599999999998</v>
      </c>
      <c r="F722" s="184">
        <v>-0.2424</v>
      </c>
      <c r="G722" s="184">
        <v>-0.25159999999999999</v>
      </c>
      <c r="H722" s="184">
        <v>0.2712</v>
      </c>
      <c r="I722" s="184">
        <v>-0.1522</v>
      </c>
      <c r="J722" s="184">
        <v>2.5695999999999999</v>
      </c>
      <c r="K722" s="184">
        <v>7.9195000000000002</v>
      </c>
      <c r="L722" s="184">
        <v>11.160600000000001</v>
      </c>
      <c r="M722" s="184">
        <v>25.4116</v>
      </c>
      <c r="N722" s="184">
        <v>37.542000000000002</v>
      </c>
      <c r="O722" s="184">
        <v>8.5869</v>
      </c>
      <c r="P722" s="184">
        <v>9.2742000000000004</v>
      </c>
      <c r="Q722" s="184">
        <v>9.8203999999999994</v>
      </c>
      <c r="R722" s="184">
        <v>11.894399999999999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44376</v>
      </c>
      <c r="E723" s="184">
        <v>14.229900000000001</v>
      </c>
      <c r="F723" s="184">
        <v>0.30730000000000002</v>
      </c>
      <c r="G723" s="184">
        <v>0.29459999999999997</v>
      </c>
      <c r="H723" s="184">
        <v>-0.51659999999999995</v>
      </c>
      <c r="I723" s="184">
        <v>-1.3859999999999999</v>
      </c>
      <c r="J723" s="184">
        <v>3.4112</v>
      </c>
      <c r="K723" s="184">
        <v>13.916700000000001</v>
      </c>
      <c r="L723" s="184">
        <v>19.6403</v>
      </c>
      <c r="M723" s="184">
        <v>43.905000000000001</v>
      </c>
      <c r="N723" s="184">
        <v>50.197899999999997</v>
      </c>
      <c r="O723" s="184"/>
      <c r="P723" s="184"/>
      <c r="Q723" s="184">
        <v>16.480799999999999</v>
      </c>
      <c r="R723" s="184">
        <v>19.313800000000001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44376</v>
      </c>
      <c r="E724" s="184">
        <v>14.1419</v>
      </c>
      <c r="F724" s="184">
        <v>0.30709999999999998</v>
      </c>
      <c r="G724" s="184">
        <v>0.29289999999999999</v>
      </c>
      <c r="H724" s="184">
        <v>-0.5212</v>
      </c>
      <c r="I724" s="184">
        <v>-1.3952</v>
      </c>
      <c r="J724" s="184">
        <v>3.3877999999999999</v>
      </c>
      <c r="K724" s="184">
        <v>13.840999999999999</v>
      </c>
      <c r="L724" s="184">
        <v>19.4861</v>
      </c>
      <c r="M724" s="184">
        <v>43.632399999999997</v>
      </c>
      <c r="N724" s="184">
        <v>49.806699999999999</v>
      </c>
      <c r="O724" s="184"/>
      <c r="P724" s="184"/>
      <c r="Q724" s="184">
        <v>16.168700000000001</v>
      </c>
      <c r="R724" s="184">
        <v>19.011900000000001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44376</v>
      </c>
      <c r="E725" s="184">
        <v>48.951000000000001</v>
      </c>
      <c r="F725" s="184">
        <v>-0.27710000000000001</v>
      </c>
      <c r="G725" s="184">
        <v>-0.16520000000000001</v>
      </c>
      <c r="H725" s="184">
        <v>0.90910000000000002</v>
      </c>
      <c r="I725" s="184">
        <v>0.16980000000000001</v>
      </c>
      <c r="J725" s="184">
        <v>3.9453999999999998</v>
      </c>
      <c r="K725" s="184">
        <v>10.7439</v>
      </c>
      <c r="L725" s="184">
        <v>17.0153</v>
      </c>
      <c r="M725" s="184">
        <v>39.18</v>
      </c>
      <c r="N725" s="184">
        <v>53.254399999999997</v>
      </c>
      <c r="O725" s="184">
        <v>13.0724</v>
      </c>
      <c r="P725" s="184">
        <v>13.661</v>
      </c>
      <c r="Q725" s="184">
        <v>14.2135</v>
      </c>
      <c r="R725" s="184">
        <v>16.838100000000001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-0.26189565217391297</v>
      </c>
      <c r="G726" s="186">
        <v>-0.19704782608695651</v>
      </c>
      <c r="H726" s="186">
        <v>0.40935217391304352</v>
      </c>
      <c r="I726" s="186">
        <v>-0.36805652173913045</v>
      </c>
      <c r="J726" s="186">
        <v>3.0075913043478266</v>
      </c>
      <c r="K726" s="186">
        <v>11.111021739130434</v>
      </c>
      <c r="L726" s="186">
        <v>19.512239130434786</v>
      </c>
      <c r="M726" s="186">
        <v>43.411121739130429</v>
      </c>
      <c r="N726" s="186">
        <v>52.502539130434791</v>
      </c>
      <c r="O726" s="186">
        <v>11.474142105263159</v>
      </c>
      <c r="P726" s="186">
        <v>12.239905882352941</v>
      </c>
      <c r="Q726" s="186">
        <v>14.315004347826086</v>
      </c>
      <c r="R726" s="186">
        <v>15.177752380952384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-0.27029999999999998</v>
      </c>
      <c r="G727" s="186">
        <v>-0.25600000000000001</v>
      </c>
      <c r="H727" s="186">
        <v>0.48159999999999997</v>
      </c>
      <c r="I727" s="186">
        <v>-0.25900000000000001</v>
      </c>
      <c r="J727" s="186">
        <v>2.7014999999999998</v>
      </c>
      <c r="K727" s="186">
        <v>10.4946</v>
      </c>
      <c r="L727" s="186">
        <v>19.4861</v>
      </c>
      <c r="M727" s="186">
        <v>43.632399999999997</v>
      </c>
      <c r="N727" s="186">
        <v>50.283700000000003</v>
      </c>
      <c r="O727" s="186">
        <v>11.834</v>
      </c>
      <c r="P727" s="186">
        <v>12.5016</v>
      </c>
      <c r="Q727" s="186">
        <v>13.319699999999999</v>
      </c>
      <c r="R727" s="186">
        <v>16.008600000000001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44376</v>
      </c>
      <c r="E730" s="184">
        <v>17.89</v>
      </c>
      <c r="F730" s="184">
        <v>-0.16739999999999999</v>
      </c>
      <c r="G730" s="184">
        <v>-0.11169999999999999</v>
      </c>
      <c r="H730" s="184">
        <v>0.1119</v>
      </c>
      <c r="I730" s="184">
        <v>-0.16739999999999999</v>
      </c>
      <c r="J730" s="184">
        <v>1.8793</v>
      </c>
      <c r="K730" s="184">
        <v>4.6199000000000003</v>
      </c>
      <c r="L730" s="184">
        <v>8.0967000000000002</v>
      </c>
      <c r="M730" s="184">
        <v>19.2667</v>
      </c>
      <c r="N730" s="184">
        <v>25.897300000000001</v>
      </c>
      <c r="O730" s="184">
        <v>9.6411999999999995</v>
      </c>
      <c r="P730" s="184">
        <v>9.8529</v>
      </c>
      <c r="Q730" s="184">
        <v>9.2289999999999992</v>
      </c>
      <c r="R730" s="184">
        <v>11.8161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44376</v>
      </c>
      <c r="E731" s="184">
        <v>16.68</v>
      </c>
      <c r="F731" s="184">
        <v>-0.17949999999999999</v>
      </c>
      <c r="G731" s="184">
        <v>-0.1198</v>
      </c>
      <c r="H731" s="184">
        <v>0.12</v>
      </c>
      <c r="I731" s="184">
        <v>-0.17949999999999999</v>
      </c>
      <c r="J731" s="184">
        <v>1.7694000000000001</v>
      </c>
      <c r="K731" s="184">
        <v>4.3151999999999999</v>
      </c>
      <c r="L731" s="184">
        <v>7.5434999999999999</v>
      </c>
      <c r="M731" s="184">
        <v>18.381799999999998</v>
      </c>
      <c r="N731" s="184">
        <v>24.663699999999999</v>
      </c>
      <c r="O731" s="184">
        <v>8.5998000000000001</v>
      </c>
      <c r="P731" s="184">
        <v>8.7172999999999998</v>
      </c>
      <c r="Q731" s="184">
        <v>8.0741999999999994</v>
      </c>
      <c r="R731" s="184">
        <v>10.7559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44376</v>
      </c>
      <c r="E732" s="184">
        <v>17</v>
      </c>
      <c r="F732" s="184">
        <v>-0.11749999999999999</v>
      </c>
      <c r="G732" s="184">
        <v>-0.1762</v>
      </c>
      <c r="H732" s="184">
        <v>0.41349999999999998</v>
      </c>
      <c r="I732" s="184">
        <v>0.41349999999999998</v>
      </c>
      <c r="J732" s="184">
        <v>2.1021000000000001</v>
      </c>
      <c r="K732" s="184">
        <v>4.8089000000000004</v>
      </c>
      <c r="L732" s="184">
        <v>6.7168999999999999</v>
      </c>
      <c r="M732" s="184">
        <v>19.802700000000002</v>
      </c>
      <c r="N732" s="184">
        <v>24.816400000000002</v>
      </c>
      <c r="O732" s="184">
        <v>10.3146</v>
      </c>
      <c r="P732" s="184">
        <v>10.3851</v>
      </c>
      <c r="Q732" s="184">
        <v>9.4449000000000005</v>
      </c>
      <c r="R732" s="184">
        <v>11.8103</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44376</v>
      </c>
      <c r="E733" s="184">
        <v>15.82</v>
      </c>
      <c r="F733" s="184">
        <v>-0.1263</v>
      </c>
      <c r="G733" s="184">
        <v>-0.1893</v>
      </c>
      <c r="H733" s="184">
        <v>0.38069999999999998</v>
      </c>
      <c r="I733" s="184">
        <v>0.38069999999999998</v>
      </c>
      <c r="J733" s="184">
        <v>1.9986999999999999</v>
      </c>
      <c r="K733" s="184">
        <v>4.4223999999999997</v>
      </c>
      <c r="L733" s="184">
        <v>5.9611999999999998</v>
      </c>
      <c r="M733" s="184">
        <v>18.501899999999999</v>
      </c>
      <c r="N733" s="184">
        <v>23.017099999999999</v>
      </c>
      <c r="O733" s="184">
        <v>8.9794</v>
      </c>
      <c r="P733" s="184">
        <v>9.0625999999999998</v>
      </c>
      <c r="Q733" s="184">
        <v>8.1140000000000008</v>
      </c>
      <c r="R733" s="184">
        <v>10.327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44376</v>
      </c>
      <c r="E734" s="184">
        <v>12.1</v>
      </c>
      <c r="F734" s="184">
        <v>0</v>
      </c>
      <c r="G734" s="184">
        <v>-8.2600000000000007E-2</v>
      </c>
      <c r="H734" s="184">
        <v>8.2699999999999996E-2</v>
      </c>
      <c r="I734" s="184">
        <v>0.1656</v>
      </c>
      <c r="J734" s="184">
        <v>0.66559999999999997</v>
      </c>
      <c r="K734" s="184">
        <v>1.9377</v>
      </c>
      <c r="L734" s="184">
        <v>2.9786999999999999</v>
      </c>
      <c r="M734" s="184">
        <v>7.9393000000000002</v>
      </c>
      <c r="N734" s="184">
        <v>12.873100000000001</v>
      </c>
      <c r="O734" s="184"/>
      <c r="P734" s="184"/>
      <c r="Q734" s="184">
        <v>10.372400000000001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44376</v>
      </c>
      <c r="E735" s="184">
        <v>11.86</v>
      </c>
      <c r="F735" s="184">
        <v>0</v>
      </c>
      <c r="G735" s="184">
        <v>-8.4199999999999997E-2</v>
      </c>
      <c r="H735" s="184">
        <v>8.4400000000000003E-2</v>
      </c>
      <c r="I735" s="184">
        <v>0.16889999999999999</v>
      </c>
      <c r="J735" s="184">
        <v>0.67910000000000004</v>
      </c>
      <c r="K735" s="184">
        <v>1.7153</v>
      </c>
      <c r="L735" s="184">
        <v>2.5065</v>
      </c>
      <c r="M735" s="184">
        <v>7.1364000000000001</v>
      </c>
      <c r="N735" s="184">
        <v>11.6761</v>
      </c>
      <c r="O735" s="184"/>
      <c r="P735" s="184"/>
      <c r="Q735" s="184">
        <v>9.2334999999999994</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44376</v>
      </c>
      <c r="E736" s="184">
        <v>16.675000000000001</v>
      </c>
      <c r="F736" s="184">
        <v>-0.1198</v>
      </c>
      <c r="G736" s="184">
        <v>-7.1900000000000006E-2</v>
      </c>
      <c r="H736" s="184">
        <v>0.47</v>
      </c>
      <c r="I736" s="184">
        <v>0.2525</v>
      </c>
      <c r="J736" s="184">
        <v>2.1314000000000002</v>
      </c>
      <c r="K736" s="184">
        <v>5.2382</v>
      </c>
      <c r="L736" s="184">
        <v>10.0442</v>
      </c>
      <c r="M736" s="184">
        <v>20.0504</v>
      </c>
      <c r="N736" s="184">
        <v>26.9026</v>
      </c>
      <c r="O736" s="184">
        <v>9.8712999999999997</v>
      </c>
      <c r="P736" s="184">
        <v>10.028</v>
      </c>
      <c r="Q736" s="184">
        <v>10.2142</v>
      </c>
      <c r="R736" s="184">
        <v>11.673400000000001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44376</v>
      </c>
      <c r="E737" s="184">
        <v>15.444000000000001</v>
      </c>
      <c r="F737" s="184">
        <v>-0.1229</v>
      </c>
      <c r="G737" s="184">
        <v>-9.06E-2</v>
      </c>
      <c r="H737" s="184">
        <v>0.43569999999999998</v>
      </c>
      <c r="I737" s="184">
        <v>0.18809999999999999</v>
      </c>
      <c r="J737" s="184">
        <v>1.9877</v>
      </c>
      <c r="K737" s="184">
        <v>4.8045999999999998</v>
      </c>
      <c r="L737" s="184">
        <v>9.1757000000000009</v>
      </c>
      <c r="M737" s="184">
        <v>18.654</v>
      </c>
      <c r="N737" s="184">
        <v>24.941299999999998</v>
      </c>
      <c r="O737" s="184">
        <v>8.1983999999999995</v>
      </c>
      <c r="P737" s="184">
        <v>8.4108000000000001</v>
      </c>
      <c r="Q737" s="184">
        <v>8.6181999999999999</v>
      </c>
      <c r="R737" s="184">
        <v>9.9784000000000006</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44376</v>
      </c>
      <c r="E738" s="184">
        <v>18.434200000000001</v>
      </c>
      <c r="F738" s="184">
        <v>-0.15759999999999999</v>
      </c>
      <c r="G738" s="184">
        <v>0.32440000000000002</v>
      </c>
      <c r="H738" s="184">
        <v>0.68440000000000001</v>
      </c>
      <c r="I738" s="184">
        <v>0.50760000000000005</v>
      </c>
      <c r="J738" s="184">
        <v>2.2780999999999998</v>
      </c>
      <c r="K738" s="184">
        <v>5.2084000000000001</v>
      </c>
      <c r="L738" s="184">
        <v>7.7336999999999998</v>
      </c>
      <c r="M738" s="184">
        <v>15.8225</v>
      </c>
      <c r="N738" s="184">
        <v>20.799199999999999</v>
      </c>
      <c r="O738" s="184">
        <v>10.805300000000001</v>
      </c>
      <c r="P738" s="184">
        <v>10.4176</v>
      </c>
      <c r="Q738" s="184">
        <v>9.5358999999999998</v>
      </c>
      <c r="R738" s="184">
        <v>12.664899999999999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44376</v>
      </c>
      <c r="E739" s="184">
        <v>17.517199999999999</v>
      </c>
      <c r="F739" s="184">
        <v>-0.1613</v>
      </c>
      <c r="G739" s="184">
        <v>0.30859999999999999</v>
      </c>
      <c r="H739" s="184">
        <v>0.65680000000000005</v>
      </c>
      <c r="I739" s="184">
        <v>0.45479999999999998</v>
      </c>
      <c r="J739" s="184">
        <v>2.1673</v>
      </c>
      <c r="K739" s="184">
        <v>4.8959000000000001</v>
      </c>
      <c r="L739" s="184">
        <v>7.1618000000000004</v>
      </c>
      <c r="M739" s="184">
        <v>14.920400000000001</v>
      </c>
      <c r="N739" s="184">
        <v>19.557500000000001</v>
      </c>
      <c r="O739" s="184">
        <v>9.6506000000000007</v>
      </c>
      <c r="P739" s="184">
        <v>9.4539000000000009</v>
      </c>
      <c r="Q739" s="184">
        <v>8.7066999999999997</v>
      </c>
      <c r="R739" s="184">
        <v>11.531700000000001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44376</v>
      </c>
      <c r="E740" s="184">
        <v>12.176</v>
      </c>
      <c r="F740" s="184">
        <v>-0.1091</v>
      </c>
      <c r="G740" s="184">
        <v>4.5999999999999999E-2</v>
      </c>
      <c r="H740" s="184">
        <v>0.153</v>
      </c>
      <c r="I740" s="184">
        <v>0.12909999999999999</v>
      </c>
      <c r="J740" s="184">
        <v>2.3803999999999998</v>
      </c>
      <c r="K740" s="184">
        <v>5.3333000000000004</v>
      </c>
      <c r="L740" s="184">
        <v>8.0389999999999997</v>
      </c>
      <c r="M740" s="184">
        <v>20.2378</v>
      </c>
      <c r="N740" s="184">
        <v>24.089200000000002</v>
      </c>
      <c r="O740" s="184"/>
      <c r="P740" s="184"/>
      <c r="Q740" s="184">
        <v>7.1755000000000004</v>
      </c>
      <c r="R740" s="184">
        <v>8.6428999999999991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44376</v>
      </c>
      <c r="E741" s="184">
        <v>12.7591</v>
      </c>
      <c r="F741" s="184">
        <v>-0.1057</v>
      </c>
      <c r="G741" s="184">
        <v>5.96E-2</v>
      </c>
      <c r="H741" s="184">
        <v>0.1767</v>
      </c>
      <c r="I741" s="184">
        <v>0.1759</v>
      </c>
      <c r="J741" s="184">
        <v>2.4901</v>
      </c>
      <c r="K741" s="184">
        <v>5.6917</v>
      </c>
      <c r="L741" s="184">
        <v>8.7685999999999993</v>
      </c>
      <c r="M741" s="184">
        <v>21.435400000000001</v>
      </c>
      <c r="N741" s="184">
        <v>25.7029</v>
      </c>
      <c r="O741" s="184"/>
      <c r="P741" s="184"/>
      <c r="Q741" s="184">
        <v>8.9548000000000005</v>
      </c>
      <c r="R741" s="184">
        <v>10.376099999999999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44376</v>
      </c>
      <c r="E742" s="184">
        <v>45.817</v>
      </c>
      <c r="F742" s="184">
        <v>5.4600000000000003E-2</v>
      </c>
      <c r="G742" s="184">
        <v>0.29110000000000003</v>
      </c>
      <c r="H742" s="184">
        <v>0.82079999999999997</v>
      </c>
      <c r="I742" s="184">
        <v>0.40760000000000002</v>
      </c>
      <c r="J742" s="184">
        <v>2.4323999999999999</v>
      </c>
      <c r="K742" s="184">
        <v>7.7108999999999996</v>
      </c>
      <c r="L742" s="184">
        <v>12.321300000000001</v>
      </c>
      <c r="M742" s="184">
        <v>24.903199999999998</v>
      </c>
      <c r="N742" s="184">
        <v>28.8188</v>
      </c>
      <c r="O742" s="184">
        <v>9.6824999999999992</v>
      </c>
      <c r="P742" s="184">
        <v>10.5344</v>
      </c>
      <c r="Q742" s="184">
        <v>9.4878999999999998</v>
      </c>
      <c r="R742" s="184">
        <v>10.6455</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44376</v>
      </c>
      <c r="E743" s="184">
        <v>49.423000000000002</v>
      </c>
      <c r="F743" s="184">
        <v>5.67E-2</v>
      </c>
      <c r="G743" s="184">
        <v>0.29830000000000001</v>
      </c>
      <c r="H743" s="184">
        <v>0.83450000000000002</v>
      </c>
      <c r="I743" s="184">
        <v>0.43690000000000001</v>
      </c>
      <c r="J743" s="184">
        <v>2.5053999999999998</v>
      </c>
      <c r="K743" s="184">
        <v>7.9340000000000002</v>
      </c>
      <c r="L743" s="184">
        <v>12.758100000000001</v>
      </c>
      <c r="M743" s="184">
        <v>25.64</v>
      </c>
      <c r="N743" s="184">
        <v>29.8248</v>
      </c>
      <c r="O743" s="184">
        <v>10.674799999999999</v>
      </c>
      <c r="P743" s="184">
        <v>11.820600000000001</v>
      </c>
      <c r="Q743" s="184">
        <v>10.5671</v>
      </c>
      <c r="R743" s="184">
        <v>11.4681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44376</v>
      </c>
      <c r="E746" s="184">
        <v>16.309999999999999</v>
      </c>
      <c r="F746" s="184">
        <v>0</v>
      </c>
      <c r="G746" s="184">
        <v>-6.13E-2</v>
      </c>
      <c r="H746" s="184">
        <v>6.13E-2</v>
      </c>
      <c r="I746" s="184">
        <v>0.18429999999999999</v>
      </c>
      <c r="J746" s="184">
        <v>0.86580000000000001</v>
      </c>
      <c r="K746" s="184">
        <v>3.0322</v>
      </c>
      <c r="L746" s="184">
        <v>6.0468000000000002</v>
      </c>
      <c r="M746" s="184">
        <v>13.7378</v>
      </c>
      <c r="N746" s="184">
        <v>17.846800000000002</v>
      </c>
      <c r="O746" s="184">
        <v>8.1803000000000008</v>
      </c>
      <c r="P746" s="184">
        <v>8.4291</v>
      </c>
      <c r="Q746" s="184">
        <v>7.7302</v>
      </c>
      <c r="R746" s="184">
        <v>7.5303000000000004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44376</v>
      </c>
      <c r="E747" s="184">
        <v>17.149999999999999</v>
      </c>
      <c r="F747" s="184">
        <v>0</v>
      </c>
      <c r="G747" s="184">
        <v>-5.8299999999999998E-2</v>
      </c>
      <c r="H747" s="184">
        <v>5.8299999999999998E-2</v>
      </c>
      <c r="I747" s="184">
        <v>0.17519999999999999</v>
      </c>
      <c r="J747" s="184">
        <v>0.94169999999999998</v>
      </c>
      <c r="K747" s="184">
        <v>3.1888999999999998</v>
      </c>
      <c r="L747" s="184">
        <v>6.4555999999999996</v>
      </c>
      <c r="M747" s="184">
        <v>14.333299999999999</v>
      </c>
      <c r="N747" s="184">
        <v>18.603000000000002</v>
      </c>
      <c r="O747" s="184">
        <v>8.8628</v>
      </c>
      <c r="P747" s="184">
        <v>9.2039000000000009</v>
      </c>
      <c r="Q747" s="184">
        <v>8.5569000000000006</v>
      </c>
      <c r="R747" s="184">
        <v>8.2101000000000006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44376</v>
      </c>
      <c r="E748" s="184">
        <v>19.970199999999998</v>
      </c>
      <c r="F748" s="184">
        <v>-0.2258</v>
      </c>
      <c r="G748" s="184">
        <v>-0.3145</v>
      </c>
      <c r="H748" s="184">
        <v>7.4700000000000003E-2</v>
      </c>
      <c r="I748" s="184">
        <v>-0.21590000000000001</v>
      </c>
      <c r="J748" s="184">
        <v>0.71460000000000001</v>
      </c>
      <c r="K748" s="184">
        <v>3.2147999999999999</v>
      </c>
      <c r="L748" s="184">
        <v>5.766</v>
      </c>
      <c r="M748" s="184">
        <v>15.864000000000001</v>
      </c>
      <c r="N748" s="184">
        <v>20.651299999999999</v>
      </c>
      <c r="O748" s="184">
        <v>7.8860000000000001</v>
      </c>
      <c r="P748" s="184">
        <v>6.2587000000000002</v>
      </c>
      <c r="Q748" s="184">
        <v>6.9314</v>
      </c>
      <c r="R748" s="184">
        <v>9.7987000000000002</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44376</v>
      </c>
      <c r="E749" s="184">
        <v>21.647500000000001</v>
      </c>
      <c r="F749" s="184">
        <v>-0.22259999999999999</v>
      </c>
      <c r="G749" s="184">
        <v>-0.30209999999999998</v>
      </c>
      <c r="H749" s="184">
        <v>9.5299999999999996E-2</v>
      </c>
      <c r="I749" s="184">
        <v>-0.1762</v>
      </c>
      <c r="J749" s="184">
        <v>0.80469999999999997</v>
      </c>
      <c r="K749" s="184">
        <v>3.4512999999999998</v>
      </c>
      <c r="L749" s="184">
        <v>6.2511000000000001</v>
      </c>
      <c r="M749" s="184">
        <v>16.6692</v>
      </c>
      <c r="N749" s="184">
        <v>21.833500000000001</v>
      </c>
      <c r="O749" s="184">
        <v>9.2515999999999998</v>
      </c>
      <c r="P749" s="184">
        <v>7.6311</v>
      </c>
      <c r="Q749" s="184">
        <v>7.6548999999999996</v>
      </c>
      <c r="R749" s="184">
        <v>10.8184</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44376</v>
      </c>
      <c r="E750" s="184">
        <v>25.38</v>
      </c>
      <c r="F750" s="184">
        <v>-0.15740000000000001</v>
      </c>
      <c r="G750" s="184">
        <v>-0.23580000000000001</v>
      </c>
      <c r="H750" s="184">
        <v>3.9399999999999998E-2</v>
      </c>
      <c r="I750" s="184">
        <v>0</v>
      </c>
      <c r="J750" s="184">
        <v>1.4388000000000001</v>
      </c>
      <c r="K750" s="184">
        <v>3.9738000000000002</v>
      </c>
      <c r="L750" s="184">
        <v>6.4596999999999998</v>
      </c>
      <c r="M750" s="184">
        <v>13.101599999999999</v>
      </c>
      <c r="N750" s="184">
        <v>17.827300000000001</v>
      </c>
      <c r="O750" s="184">
        <v>8.4225999999999992</v>
      </c>
      <c r="P750" s="184">
        <v>7.5145</v>
      </c>
      <c r="Q750" s="184">
        <v>7.7701000000000002</v>
      </c>
      <c r="R750" s="184">
        <v>9.1575000000000006</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44376</v>
      </c>
      <c r="E751" s="184">
        <v>23.81</v>
      </c>
      <c r="F751" s="184">
        <v>-0.16769999999999999</v>
      </c>
      <c r="G751" s="184">
        <v>-0.25140000000000001</v>
      </c>
      <c r="H751" s="184">
        <v>4.2000000000000003E-2</v>
      </c>
      <c r="I751" s="184">
        <v>-4.2000000000000003E-2</v>
      </c>
      <c r="J751" s="184">
        <v>1.3623000000000001</v>
      </c>
      <c r="K751" s="184">
        <v>3.7021000000000002</v>
      </c>
      <c r="L751" s="184">
        <v>5.9164000000000003</v>
      </c>
      <c r="M751" s="184">
        <v>12.2584</v>
      </c>
      <c r="N751" s="184">
        <v>16.6585</v>
      </c>
      <c r="O751" s="184">
        <v>7.2809999999999997</v>
      </c>
      <c r="P751" s="184">
        <v>6.4897</v>
      </c>
      <c r="Q751" s="184">
        <v>6.8665000000000003</v>
      </c>
      <c r="R751" s="184">
        <v>8.0386000000000006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44376</v>
      </c>
      <c r="E752" s="184">
        <v>12.5739</v>
      </c>
      <c r="F752" s="184">
        <v>-7.3099999999999998E-2</v>
      </c>
      <c r="G752" s="184">
        <v>-1.7500000000000002E-2</v>
      </c>
      <c r="H752" s="184">
        <v>0.20480000000000001</v>
      </c>
      <c r="I752" s="184">
        <v>-0.1802</v>
      </c>
      <c r="J752" s="184">
        <v>1.3379000000000001</v>
      </c>
      <c r="K752" s="184">
        <v>4.4612999999999996</v>
      </c>
      <c r="L752" s="184">
        <v>6.3250999999999999</v>
      </c>
      <c r="M752" s="184">
        <v>12.4185</v>
      </c>
      <c r="N752" s="184">
        <v>17.3081</v>
      </c>
      <c r="O752" s="184"/>
      <c r="P752" s="184"/>
      <c r="Q752" s="184">
        <v>10.3993</v>
      </c>
      <c r="R752" s="184">
        <v>10.394600000000001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44376</v>
      </c>
      <c r="E753" s="184">
        <v>12.063800000000001</v>
      </c>
      <c r="F753" s="184">
        <v>-7.6999999999999999E-2</v>
      </c>
      <c r="G753" s="184">
        <v>-3.56E-2</v>
      </c>
      <c r="H753" s="184">
        <v>0.17349999999999999</v>
      </c>
      <c r="I753" s="184">
        <v>-0.24310000000000001</v>
      </c>
      <c r="J753" s="184">
        <v>1.1911</v>
      </c>
      <c r="K753" s="184">
        <v>4.0000999999999998</v>
      </c>
      <c r="L753" s="184">
        <v>5.415</v>
      </c>
      <c r="M753" s="184">
        <v>10.9825</v>
      </c>
      <c r="N753" s="184">
        <v>15.3118</v>
      </c>
      <c r="O753" s="184"/>
      <c r="P753" s="184"/>
      <c r="Q753" s="184">
        <v>8.4419000000000004</v>
      </c>
      <c r="R753" s="184">
        <v>8.4687000000000001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44376</v>
      </c>
      <c r="E754" s="184">
        <v>17.323399999999999</v>
      </c>
      <c r="F754" s="184">
        <v>-1.67E-2</v>
      </c>
      <c r="G754" s="184">
        <v>-8.8200000000000001E-2</v>
      </c>
      <c r="H754" s="184">
        <v>0.1706</v>
      </c>
      <c r="I754" s="184">
        <v>0.10630000000000001</v>
      </c>
      <c r="J754" s="184">
        <v>1.2194</v>
      </c>
      <c r="K754" s="184">
        <v>3.7677</v>
      </c>
      <c r="L754" s="184">
        <v>5.3491</v>
      </c>
      <c r="M754" s="184">
        <v>12.977499999999999</v>
      </c>
      <c r="N754" s="184">
        <v>18.042999999999999</v>
      </c>
      <c r="O754" s="184">
        <v>8.4981000000000009</v>
      </c>
      <c r="P754" s="184">
        <v>8.9215</v>
      </c>
      <c r="Q754" s="184">
        <v>8.5267999999999997</v>
      </c>
      <c r="R754" s="184">
        <v>9.7848000000000006</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44376</v>
      </c>
      <c r="E755" s="184">
        <v>18.227900000000002</v>
      </c>
      <c r="F755" s="184">
        <v>-1.37E-2</v>
      </c>
      <c r="G755" s="184">
        <v>-7.7299999999999994E-2</v>
      </c>
      <c r="H755" s="184">
        <v>0.18909999999999999</v>
      </c>
      <c r="I755" s="184">
        <v>0.14280000000000001</v>
      </c>
      <c r="J755" s="184">
        <v>1.3044</v>
      </c>
      <c r="K755" s="184">
        <v>4.0269000000000004</v>
      </c>
      <c r="L755" s="184">
        <v>5.8536999999999999</v>
      </c>
      <c r="M755" s="184">
        <v>13.79</v>
      </c>
      <c r="N755" s="184">
        <v>19.177900000000001</v>
      </c>
      <c r="O755" s="184">
        <v>9.4184000000000001</v>
      </c>
      <c r="P755" s="184">
        <v>9.7910000000000004</v>
      </c>
      <c r="Q755" s="184">
        <v>9.3524999999999991</v>
      </c>
      <c r="R755" s="184">
        <v>10.8096</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44376</v>
      </c>
      <c r="E756" s="184">
        <v>23.216000000000001</v>
      </c>
      <c r="F756" s="184">
        <v>-0.15909999999999999</v>
      </c>
      <c r="G756" s="184">
        <v>-8.1799999999999998E-2</v>
      </c>
      <c r="H756" s="184">
        <v>0.47610000000000002</v>
      </c>
      <c r="I756" s="184">
        <v>0.12939999999999999</v>
      </c>
      <c r="J756" s="184">
        <v>2.0304000000000002</v>
      </c>
      <c r="K756" s="184">
        <v>6.5686999999999998</v>
      </c>
      <c r="L756" s="184">
        <v>10.357900000000001</v>
      </c>
      <c r="M756" s="184">
        <v>21.263999999999999</v>
      </c>
      <c r="N756" s="184">
        <v>31.038</v>
      </c>
      <c r="O756" s="184">
        <v>9.0036000000000005</v>
      </c>
      <c r="P756" s="184">
        <v>8.8263999999999996</v>
      </c>
      <c r="Q756" s="184">
        <v>9.0988000000000007</v>
      </c>
      <c r="R756" s="184">
        <v>11.895</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44376</v>
      </c>
      <c r="E757" s="184">
        <v>21.696000000000002</v>
      </c>
      <c r="F757" s="184">
        <v>-0.16569999999999999</v>
      </c>
      <c r="G757" s="184">
        <v>-9.2100000000000001E-2</v>
      </c>
      <c r="H757" s="184">
        <v>0.45839999999999997</v>
      </c>
      <c r="I757" s="184">
        <v>9.2299999999999993E-2</v>
      </c>
      <c r="J757" s="184">
        <v>1.9404999999999999</v>
      </c>
      <c r="K757" s="184">
        <v>6.3164999999999996</v>
      </c>
      <c r="L757" s="184">
        <v>9.8977000000000004</v>
      </c>
      <c r="M757" s="184">
        <v>20.506599999999999</v>
      </c>
      <c r="N757" s="184">
        <v>29.9162</v>
      </c>
      <c r="O757" s="184">
        <v>8.0404999999999998</v>
      </c>
      <c r="P757" s="184">
        <v>7.9253</v>
      </c>
      <c r="Q757" s="184">
        <v>8.3087999999999997</v>
      </c>
      <c r="R757" s="184">
        <v>10.896000000000001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44376</v>
      </c>
      <c r="E758" s="184">
        <v>15.869199999999999</v>
      </c>
      <c r="F758" s="184">
        <v>-0.17549999999999999</v>
      </c>
      <c r="G758" s="184">
        <v>-0.34599999999999997</v>
      </c>
      <c r="H758" s="184">
        <v>0.18179999999999999</v>
      </c>
      <c r="I758" s="184">
        <v>0.1249</v>
      </c>
      <c r="J758" s="184">
        <v>2.0613000000000001</v>
      </c>
      <c r="K758" s="184">
        <v>6.1761999999999997</v>
      </c>
      <c r="L758" s="184">
        <v>10.085000000000001</v>
      </c>
      <c r="M758" s="184">
        <v>24.226600000000001</v>
      </c>
      <c r="N758" s="184">
        <v>31.465499999999999</v>
      </c>
      <c r="O758" s="184">
        <v>12.826499999999999</v>
      </c>
      <c r="P758" s="184"/>
      <c r="Q758" s="184">
        <v>11.0442</v>
      </c>
      <c r="R758" s="184">
        <v>14.884</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44376</v>
      </c>
      <c r="E759" s="184">
        <v>14.5915</v>
      </c>
      <c r="F759" s="184">
        <v>-0.18060000000000001</v>
      </c>
      <c r="G759" s="184">
        <v>-0.36670000000000003</v>
      </c>
      <c r="H759" s="184">
        <v>0.1462</v>
      </c>
      <c r="I759" s="184">
        <v>5.3499999999999999E-2</v>
      </c>
      <c r="J759" s="184">
        <v>1.8967000000000001</v>
      </c>
      <c r="K759" s="184">
        <v>5.6940999999999997</v>
      </c>
      <c r="L759" s="184">
        <v>9.1679999999999993</v>
      </c>
      <c r="M759" s="184">
        <v>22.7105</v>
      </c>
      <c r="N759" s="184">
        <v>29.3126</v>
      </c>
      <c r="O759" s="184">
        <v>10.910500000000001</v>
      </c>
      <c r="P759" s="184"/>
      <c r="Q759" s="184">
        <v>8.9497</v>
      </c>
      <c r="R759" s="184">
        <v>13.030799999999999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44376</v>
      </c>
      <c r="E760" s="184">
        <v>14.204000000000001</v>
      </c>
      <c r="F760" s="184">
        <v>-0.16869999999999999</v>
      </c>
      <c r="G760" s="184">
        <v>-6.3299999999999995E-2</v>
      </c>
      <c r="H760" s="184">
        <v>0.38869999999999999</v>
      </c>
      <c r="I760" s="184">
        <v>8.4599999999999995E-2</v>
      </c>
      <c r="J760" s="184">
        <v>1.7843</v>
      </c>
      <c r="K760" s="184">
        <v>6.1266999999999996</v>
      </c>
      <c r="L760" s="184">
        <v>9.9977</v>
      </c>
      <c r="M760" s="184">
        <v>20.9572</v>
      </c>
      <c r="N760" s="184">
        <v>30.4316</v>
      </c>
      <c r="O760" s="184"/>
      <c r="P760" s="184"/>
      <c r="Q760" s="184">
        <v>14.852499999999999</v>
      </c>
      <c r="R760" s="184">
        <v>15.5817</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44376</v>
      </c>
      <c r="E761" s="184">
        <v>13.813000000000001</v>
      </c>
      <c r="F761" s="184">
        <v>-0.16619999999999999</v>
      </c>
      <c r="G761" s="184">
        <v>-7.2300000000000003E-2</v>
      </c>
      <c r="H761" s="184">
        <v>0.37059999999999998</v>
      </c>
      <c r="I761" s="184">
        <v>5.0700000000000002E-2</v>
      </c>
      <c r="J761" s="184">
        <v>1.7008000000000001</v>
      </c>
      <c r="K761" s="184">
        <v>5.8467000000000002</v>
      </c>
      <c r="L761" s="184">
        <v>9.4445999999999994</v>
      </c>
      <c r="M761" s="184">
        <v>20.029499999999999</v>
      </c>
      <c r="N761" s="184">
        <v>29.093499999999999</v>
      </c>
      <c r="O761" s="184"/>
      <c r="P761" s="184"/>
      <c r="Q761" s="184">
        <v>13.5944</v>
      </c>
      <c r="R761" s="184">
        <v>14.3604</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44376</v>
      </c>
      <c r="E762" s="184">
        <v>11.9434</v>
      </c>
      <c r="F762" s="184">
        <v>8.9700000000000002E-2</v>
      </c>
      <c r="G762" s="184">
        <v>4.8599999999999997E-2</v>
      </c>
      <c r="H762" s="184">
        <v>0.35630000000000001</v>
      </c>
      <c r="I762" s="184">
        <v>0.1014</v>
      </c>
      <c r="J762" s="184">
        <v>2.4165000000000001</v>
      </c>
      <c r="K762" s="184">
        <v>4.8659999999999997</v>
      </c>
      <c r="L762" s="184">
        <v>8.6602999999999994</v>
      </c>
      <c r="M762" s="184">
        <v>18.8079</v>
      </c>
      <c r="N762" s="184">
        <v>20.901700000000002</v>
      </c>
      <c r="O762" s="184">
        <v>-1.5422</v>
      </c>
      <c r="P762" s="184">
        <v>2.7109999999999999</v>
      </c>
      <c r="Q762" s="184">
        <v>2.9601999999999999</v>
      </c>
      <c r="R762" s="184">
        <v>-2.57</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44376</v>
      </c>
      <c r="E763" s="184">
        <v>12.6869</v>
      </c>
      <c r="F763" s="184">
        <v>9.2299999999999993E-2</v>
      </c>
      <c r="G763" s="184">
        <v>5.7599999999999998E-2</v>
      </c>
      <c r="H763" s="184">
        <v>0.37180000000000002</v>
      </c>
      <c r="I763" s="184">
        <v>0.1326</v>
      </c>
      <c r="J763" s="184">
        <v>2.4897999999999998</v>
      </c>
      <c r="K763" s="184">
        <v>5.0892999999999997</v>
      </c>
      <c r="L763" s="184">
        <v>9.1018000000000008</v>
      </c>
      <c r="M763" s="184">
        <v>19.533200000000001</v>
      </c>
      <c r="N763" s="184">
        <v>21.8886</v>
      </c>
      <c r="O763" s="184">
        <v>-0.71930000000000005</v>
      </c>
      <c r="P763" s="184">
        <v>3.7155999999999998</v>
      </c>
      <c r="Q763" s="184">
        <v>3.9866999999999999</v>
      </c>
      <c r="R763" s="184">
        <v>-1.7897000000000001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44376</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44376</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44376</v>
      </c>
      <c r="E768" s="184">
        <v>37.9773</v>
      </c>
      <c r="F768" s="184">
        <v>-0.13830000000000001</v>
      </c>
      <c r="G768" s="184">
        <v>-0.12959999999999999</v>
      </c>
      <c r="H768" s="184">
        <v>0.16350000000000001</v>
      </c>
      <c r="I768" s="184">
        <v>-2.5499999999999998E-2</v>
      </c>
      <c r="J768" s="184">
        <v>1.6598999999999999</v>
      </c>
      <c r="K768" s="184">
        <v>5.6360000000000001</v>
      </c>
      <c r="L768" s="184">
        <v>7.8726000000000003</v>
      </c>
      <c r="M768" s="184">
        <v>16.126799999999999</v>
      </c>
      <c r="N768" s="184">
        <v>20.775700000000001</v>
      </c>
      <c r="O768" s="184">
        <v>7.9593999999999996</v>
      </c>
      <c r="P768" s="184">
        <v>7.6071</v>
      </c>
      <c r="Q768" s="184">
        <v>7.9668000000000001</v>
      </c>
      <c r="R768" s="184">
        <v>8.4440000000000008</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44376</v>
      </c>
      <c r="E769" s="184">
        <v>41.581299999999999</v>
      </c>
      <c r="F769" s="184">
        <v>-0.13400000000000001</v>
      </c>
      <c r="G769" s="184">
        <v>-0.1134</v>
      </c>
      <c r="H769" s="184">
        <v>0.1918</v>
      </c>
      <c r="I769" s="184">
        <v>3.1300000000000001E-2</v>
      </c>
      <c r="J769" s="184">
        <v>1.7915000000000001</v>
      </c>
      <c r="K769" s="184">
        <v>6.0392999999999999</v>
      </c>
      <c r="L769" s="184">
        <v>8.6584000000000003</v>
      </c>
      <c r="M769" s="184">
        <v>17.358899999999998</v>
      </c>
      <c r="N769" s="184">
        <v>22.442399999999999</v>
      </c>
      <c r="O769" s="184">
        <v>9.1791999999999998</v>
      </c>
      <c r="P769" s="184">
        <v>8.907</v>
      </c>
      <c r="Q769" s="184">
        <v>9.7232000000000003</v>
      </c>
      <c r="R769" s="184">
        <v>9.7562999999999995</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44376</v>
      </c>
      <c r="E770" s="184">
        <v>46.445399999999999</v>
      </c>
      <c r="F770" s="184">
        <v>-0.31890000000000002</v>
      </c>
      <c r="G770" s="184">
        <v>-0.33989999999999998</v>
      </c>
      <c r="H770" s="184">
        <v>0.74309999999999998</v>
      </c>
      <c r="I770" s="184">
        <v>0.49790000000000001</v>
      </c>
      <c r="J770" s="184">
        <v>2.4628999999999999</v>
      </c>
      <c r="K770" s="184">
        <v>6.2050999999999998</v>
      </c>
      <c r="L770" s="184">
        <v>9.6822999999999997</v>
      </c>
      <c r="M770" s="184">
        <v>21.020600000000002</v>
      </c>
      <c r="N770" s="184">
        <v>27.602900000000002</v>
      </c>
      <c r="O770" s="184">
        <v>10.097200000000001</v>
      </c>
      <c r="P770" s="184">
        <v>9.5533999999999999</v>
      </c>
      <c r="Q770" s="184">
        <v>8.3655000000000008</v>
      </c>
      <c r="R770" s="184">
        <v>13.083299999999999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44376</v>
      </c>
      <c r="E771" s="184">
        <v>50.442300000000003</v>
      </c>
      <c r="F771" s="184">
        <v>-0.315</v>
      </c>
      <c r="G771" s="184">
        <v>-0.32469999999999999</v>
      </c>
      <c r="H771" s="184">
        <v>0.77010000000000001</v>
      </c>
      <c r="I771" s="184">
        <v>0.55100000000000005</v>
      </c>
      <c r="J771" s="184">
        <v>2.5878000000000001</v>
      </c>
      <c r="K771" s="184">
        <v>6.5961999999999996</v>
      </c>
      <c r="L771" s="184">
        <v>10.4701</v>
      </c>
      <c r="M771" s="184">
        <v>22.2805</v>
      </c>
      <c r="N771" s="184">
        <v>29.324000000000002</v>
      </c>
      <c r="O771" s="184">
        <v>11.5296</v>
      </c>
      <c r="P771" s="184">
        <v>10.808199999999999</v>
      </c>
      <c r="Q771" s="184">
        <v>9.0294000000000008</v>
      </c>
      <c r="R771" s="184">
        <v>14.499000000000001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44376</v>
      </c>
      <c r="E772" s="184">
        <v>46.445399999999999</v>
      </c>
      <c r="F772" s="184">
        <v>-0.31890000000000002</v>
      </c>
      <c r="G772" s="184">
        <v>-0.33989999999999998</v>
      </c>
      <c r="H772" s="184">
        <v>0.74309999999999998</v>
      </c>
      <c r="I772" s="184">
        <v>0.49790000000000001</v>
      </c>
      <c r="J772" s="184">
        <v>2.4628999999999999</v>
      </c>
      <c r="K772" s="184">
        <v>6.2050999999999998</v>
      </c>
      <c r="L772" s="184">
        <v>9.6822999999999997</v>
      </c>
      <c r="M772" s="184">
        <v>21.020600000000002</v>
      </c>
      <c r="N772" s="184">
        <v>27.602900000000002</v>
      </c>
      <c r="O772" s="184">
        <v>10.097200000000001</v>
      </c>
      <c r="P772" s="184">
        <v>9.5533999999999999</v>
      </c>
      <c r="Q772" s="184">
        <v>8.3655000000000008</v>
      </c>
      <c r="R772" s="184">
        <v>13.083299999999999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44376</v>
      </c>
      <c r="E773" s="184">
        <v>46.445399999999999</v>
      </c>
      <c r="F773" s="184">
        <v>-0.31890000000000002</v>
      </c>
      <c r="G773" s="184">
        <v>-0.33989999999999998</v>
      </c>
      <c r="H773" s="184">
        <v>0.74309999999999998</v>
      </c>
      <c r="I773" s="184">
        <v>0.49790000000000001</v>
      </c>
      <c r="J773" s="184">
        <v>2.4628999999999999</v>
      </c>
      <c r="K773" s="184">
        <v>6.2050999999999998</v>
      </c>
      <c r="L773" s="184">
        <v>9.6822999999999997</v>
      </c>
      <c r="M773" s="184">
        <v>21.020600000000002</v>
      </c>
      <c r="N773" s="184">
        <v>27.602900000000002</v>
      </c>
      <c r="O773" s="184">
        <v>10.097200000000001</v>
      </c>
      <c r="P773" s="184">
        <v>9.5533999999999999</v>
      </c>
      <c r="Q773" s="184">
        <v>8.3655000000000008</v>
      </c>
      <c r="R773" s="184">
        <v>13.083299999999999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44376</v>
      </c>
      <c r="E774" s="184">
        <v>17.769500000000001</v>
      </c>
      <c r="F774" s="184">
        <v>-0.21060000000000001</v>
      </c>
      <c r="G774" s="184">
        <v>-0.42920000000000003</v>
      </c>
      <c r="H774" s="184">
        <v>-6.9199999999999998E-2</v>
      </c>
      <c r="I774" s="184">
        <v>-0.1966</v>
      </c>
      <c r="J774" s="184">
        <v>1.2398</v>
      </c>
      <c r="K774" s="184">
        <v>5.2839</v>
      </c>
      <c r="L774" s="184">
        <v>8.3704000000000001</v>
      </c>
      <c r="M774" s="184">
        <v>20.939399999999999</v>
      </c>
      <c r="N774" s="184">
        <v>27.6462</v>
      </c>
      <c r="O774" s="184">
        <v>10.592000000000001</v>
      </c>
      <c r="P774" s="184">
        <v>10.0207</v>
      </c>
      <c r="Q774" s="184">
        <v>9.8899000000000008</v>
      </c>
      <c r="R774" s="184">
        <v>12.755699999999999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44376</v>
      </c>
      <c r="E775" s="184">
        <v>16.465800000000002</v>
      </c>
      <c r="F775" s="184">
        <v>-0.21210000000000001</v>
      </c>
      <c r="G775" s="184">
        <v>-0.43659999999999999</v>
      </c>
      <c r="H775" s="184">
        <v>-8.2500000000000004E-2</v>
      </c>
      <c r="I775" s="184">
        <v>-0.22120000000000001</v>
      </c>
      <c r="J775" s="184">
        <v>1.1835</v>
      </c>
      <c r="K775" s="184">
        <v>5.1013000000000002</v>
      </c>
      <c r="L775" s="184">
        <v>8.0000999999999998</v>
      </c>
      <c r="M775" s="184">
        <v>20.319199999999999</v>
      </c>
      <c r="N775" s="184">
        <v>26.773099999999999</v>
      </c>
      <c r="O775" s="184">
        <v>9.6447000000000003</v>
      </c>
      <c r="P775" s="184">
        <v>8.7966999999999995</v>
      </c>
      <c r="Q775" s="184">
        <v>8.5249000000000006</v>
      </c>
      <c r="R775" s="184">
        <v>12.010199999999999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44376</v>
      </c>
      <c r="E776" s="184">
        <v>12.6607</v>
      </c>
      <c r="F776" s="184">
        <v>-0.1341</v>
      </c>
      <c r="G776" s="184">
        <v>-0.24429999999999999</v>
      </c>
      <c r="H776" s="184">
        <v>0.16769999999999999</v>
      </c>
      <c r="I776" s="184">
        <v>-6.4699999999999994E-2</v>
      </c>
      <c r="J776" s="184">
        <v>1.3984000000000001</v>
      </c>
      <c r="K776" s="184">
        <v>3.7795999999999998</v>
      </c>
      <c r="L776" s="184">
        <v>5.8056000000000001</v>
      </c>
      <c r="M776" s="184">
        <v>14.263199999999999</v>
      </c>
      <c r="N776" s="184">
        <v>18.831800000000001</v>
      </c>
      <c r="O776" s="184"/>
      <c r="P776" s="184"/>
      <c r="Q776" s="184">
        <v>9.6470000000000002</v>
      </c>
      <c r="R776" s="184">
        <v>9.3003999999999998</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44376</v>
      </c>
      <c r="E777" s="184">
        <v>12.1059</v>
      </c>
      <c r="F777" s="184">
        <v>-0.1386</v>
      </c>
      <c r="G777" s="184">
        <v>-0.26279999999999998</v>
      </c>
      <c r="H777" s="184">
        <v>0.13400000000000001</v>
      </c>
      <c r="I777" s="184">
        <v>-0.13120000000000001</v>
      </c>
      <c r="J777" s="184">
        <v>1.2444</v>
      </c>
      <c r="K777" s="184">
        <v>3.3191000000000002</v>
      </c>
      <c r="L777" s="184">
        <v>4.9065000000000003</v>
      </c>
      <c r="M777" s="184">
        <v>12.850300000000001</v>
      </c>
      <c r="N777" s="184">
        <v>16.904199999999999</v>
      </c>
      <c r="O777" s="184"/>
      <c r="P777" s="184"/>
      <c r="Q777" s="184">
        <v>7.7457000000000003</v>
      </c>
      <c r="R777" s="184">
        <v>7.4333999999999998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44376</v>
      </c>
      <c r="E778" s="184">
        <v>42.668900000000001</v>
      </c>
      <c r="F778" s="184">
        <v>-0.3296</v>
      </c>
      <c r="G778" s="184">
        <v>-0.16189999999999999</v>
      </c>
      <c r="H778" s="184">
        <v>0.12809999999999999</v>
      </c>
      <c r="I778" s="184">
        <v>-5.5E-2</v>
      </c>
      <c r="J778" s="184">
        <v>1.4407000000000001</v>
      </c>
      <c r="K778" s="184">
        <v>3.3871000000000002</v>
      </c>
      <c r="L778" s="184">
        <v>6.2488000000000001</v>
      </c>
      <c r="M778" s="184">
        <v>15.521800000000001</v>
      </c>
      <c r="N778" s="184">
        <v>20.457699999999999</v>
      </c>
      <c r="O778" s="184">
        <v>9.0455000000000005</v>
      </c>
      <c r="P778" s="184">
        <v>8.3602000000000007</v>
      </c>
      <c r="Q778" s="184">
        <v>8.3462999999999994</v>
      </c>
      <c r="R778" s="184">
        <v>9.6453000000000007</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44376</v>
      </c>
      <c r="E779" s="184">
        <v>51.676763926708801</v>
      </c>
      <c r="F779" s="184">
        <v>-0.33250000000000002</v>
      </c>
      <c r="G779" s="184">
        <v>-0.17299999999999999</v>
      </c>
      <c r="H779" s="184">
        <v>0.10879999999999999</v>
      </c>
      <c r="I779" s="184">
        <v>-9.3799999999999994E-2</v>
      </c>
      <c r="J779" s="184">
        <v>1.35</v>
      </c>
      <c r="K779" s="184">
        <v>3.1084000000000001</v>
      </c>
      <c r="L779" s="184">
        <v>5.6760000000000002</v>
      </c>
      <c r="M779" s="184">
        <v>14.5753</v>
      </c>
      <c r="N779" s="184">
        <v>19.135200000000001</v>
      </c>
      <c r="O779" s="184">
        <v>7.9</v>
      </c>
      <c r="P779" s="184">
        <v>7.2031000000000001</v>
      </c>
      <c r="Q779" s="184">
        <v>7.8198999999999996</v>
      </c>
      <c r="R779" s="184">
        <v>8.4583999999999993</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44376</v>
      </c>
      <c r="E780" s="184">
        <v>12.95</v>
      </c>
      <c r="F780" s="184">
        <v>-7.7200000000000005E-2</v>
      </c>
      <c r="G780" s="184">
        <v>-0.2311</v>
      </c>
      <c r="H780" s="184">
        <v>-7.7200000000000005E-2</v>
      </c>
      <c r="I780" s="184">
        <v>-0.1542</v>
      </c>
      <c r="J780" s="184">
        <v>1.014</v>
      </c>
      <c r="K780" s="184">
        <v>3.1873</v>
      </c>
      <c r="L780" s="184">
        <v>4.6887999999999996</v>
      </c>
      <c r="M780" s="184">
        <v>13.397500000000001</v>
      </c>
      <c r="N780" s="184">
        <v>17.941700000000001</v>
      </c>
      <c r="O780" s="184"/>
      <c r="P780" s="184"/>
      <c r="Q780" s="184">
        <v>9.3559000000000001</v>
      </c>
      <c r="R780" s="184">
        <v>10.035399999999999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44376</v>
      </c>
      <c r="E781" s="184">
        <v>12.73</v>
      </c>
      <c r="F781" s="184">
        <v>-7.85E-2</v>
      </c>
      <c r="G781" s="184">
        <v>-0.15690000000000001</v>
      </c>
      <c r="H781" s="184">
        <v>-7.85E-2</v>
      </c>
      <c r="I781" s="184">
        <v>-0.15690000000000001</v>
      </c>
      <c r="J781" s="184">
        <v>1.0317000000000001</v>
      </c>
      <c r="K781" s="184">
        <v>3.0769000000000002</v>
      </c>
      <c r="L781" s="184">
        <v>4.4298999999999999</v>
      </c>
      <c r="M781" s="184">
        <v>12.954700000000001</v>
      </c>
      <c r="N781" s="184">
        <v>17.327200000000001</v>
      </c>
      <c r="O781" s="184"/>
      <c r="P781" s="184"/>
      <c r="Q781" s="184">
        <v>8.7095000000000002</v>
      </c>
      <c r="R781" s="184">
        <v>9.5086999999999993</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44376</v>
      </c>
      <c r="E782" s="184">
        <v>12.783899999999999</v>
      </c>
      <c r="F782" s="184">
        <v>-0.14680000000000001</v>
      </c>
      <c r="G782" s="184">
        <v>-0.1734</v>
      </c>
      <c r="H782" s="184">
        <v>1.0200000000000001E-2</v>
      </c>
      <c r="I782" s="184">
        <v>-0.26450000000000001</v>
      </c>
      <c r="J782" s="184">
        <v>0.89659999999999995</v>
      </c>
      <c r="K782" s="184">
        <v>5.2441000000000004</v>
      </c>
      <c r="L782" s="184">
        <v>9.2836999999999996</v>
      </c>
      <c r="M782" s="184">
        <v>20.327000000000002</v>
      </c>
      <c r="N782" s="184">
        <v>24.761099999999999</v>
      </c>
      <c r="O782" s="184"/>
      <c r="P782" s="184"/>
      <c r="Q782" s="184">
        <v>9.0565999999999995</v>
      </c>
      <c r="R782" s="184">
        <v>11.0725</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44376</v>
      </c>
      <c r="E783" s="184">
        <v>12.4476</v>
      </c>
      <c r="F783" s="184">
        <v>-0.1484</v>
      </c>
      <c r="G783" s="184">
        <v>-0.18279999999999999</v>
      </c>
      <c r="H783" s="184">
        <v>-5.5999999999999999E-3</v>
      </c>
      <c r="I783" s="184">
        <v>-0.29559999999999997</v>
      </c>
      <c r="J783" s="184">
        <v>0.82379999999999998</v>
      </c>
      <c r="K783" s="184">
        <v>5.0182000000000002</v>
      </c>
      <c r="L783" s="184">
        <v>8.8305000000000007</v>
      </c>
      <c r="M783" s="184">
        <v>19.575800000000001</v>
      </c>
      <c r="N783" s="184">
        <v>23.715199999999999</v>
      </c>
      <c r="O783" s="184"/>
      <c r="P783" s="184"/>
      <c r="Q783" s="184">
        <v>8.0350999999999999</v>
      </c>
      <c r="R783" s="184">
        <v>10.202199999999999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-0.12792000000000003</v>
      </c>
      <c r="G784" s="186">
        <v>-0.11991400000000002</v>
      </c>
      <c r="H784" s="186">
        <v>0.25749</v>
      </c>
      <c r="I784" s="186">
        <v>8.5433999999999968E-2</v>
      </c>
      <c r="J784" s="186">
        <v>1.6003760000000002</v>
      </c>
      <c r="K784" s="186">
        <v>4.590647999999999</v>
      </c>
      <c r="L784" s="186">
        <v>7.3729140000000006</v>
      </c>
      <c r="M784" s="186">
        <v>16.808259999999997</v>
      </c>
      <c r="N784" s="186">
        <v>21.994661999999998</v>
      </c>
      <c r="O784" s="186">
        <v>8.7905970588235292</v>
      </c>
      <c r="P784" s="186">
        <v>8.6395062500000037</v>
      </c>
      <c r="Q784" s="186">
        <v>8.4340159999999997</v>
      </c>
      <c r="R784" s="186">
        <v>10.290460869565219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-0.13845000000000002</v>
      </c>
      <c r="G785" s="186">
        <v>-0.11255</v>
      </c>
      <c r="H785" s="186">
        <v>0.16914999999999999</v>
      </c>
      <c r="I785" s="186">
        <v>8.8450000000000001E-2</v>
      </c>
      <c r="J785" s="186">
        <v>1.68035</v>
      </c>
      <c r="K785" s="186">
        <v>4.8374500000000005</v>
      </c>
      <c r="L785" s="186">
        <v>7.8031500000000005</v>
      </c>
      <c r="M785" s="186">
        <v>18.441849999999999</v>
      </c>
      <c r="N785" s="186">
        <v>22.165500000000002</v>
      </c>
      <c r="O785" s="186">
        <v>9.2153999999999989</v>
      </c>
      <c r="P785" s="186">
        <v>8.9142499999999991</v>
      </c>
      <c r="Q785" s="186">
        <v>8.5875500000000002</v>
      </c>
      <c r="R785" s="186">
        <v>10.520050000000001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44376</v>
      </c>
      <c r="E788" s="184">
        <v>1049.78</v>
      </c>
      <c r="F788" s="184">
        <v>-0.42970000000000003</v>
      </c>
      <c r="G788" s="184">
        <v>-0.27079999999999999</v>
      </c>
      <c r="H788" s="184">
        <v>0.74470000000000003</v>
      </c>
      <c r="I788" s="184">
        <v>-4.9500000000000002E-2</v>
      </c>
      <c r="J788" s="184">
        <v>4.1902999999999997</v>
      </c>
      <c r="K788" s="184">
        <v>13.531499999999999</v>
      </c>
      <c r="L788" s="184">
        <v>19.2986</v>
      </c>
      <c r="M788" s="184">
        <v>47.716900000000003</v>
      </c>
      <c r="N788" s="184">
        <v>63.935899999999997</v>
      </c>
      <c r="O788" s="184">
        <v>14.629</v>
      </c>
      <c r="P788" s="184">
        <v>15.949</v>
      </c>
      <c r="Q788" s="184">
        <v>22.583500000000001</v>
      </c>
      <c r="R788" s="184">
        <v>20.0671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44376</v>
      </c>
      <c r="E789" s="184">
        <v>1134.28</v>
      </c>
      <c r="F789" s="184">
        <v>-0.42659999999999998</v>
      </c>
      <c r="G789" s="184">
        <v>-0.26029999999999998</v>
      </c>
      <c r="H789" s="184">
        <v>0.76490000000000002</v>
      </c>
      <c r="I789" s="184">
        <v>-1.32E-2</v>
      </c>
      <c r="J789" s="184">
        <v>4.2747999999999999</v>
      </c>
      <c r="K789" s="184">
        <v>13.759</v>
      </c>
      <c r="L789" s="184">
        <v>19.752099999999999</v>
      </c>
      <c r="M789" s="184">
        <v>48.607999999999997</v>
      </c>
      <c r="N789" s="184">
        <v>65.325199999999995</v>
      </c>
      <c r="O789" s="184">
        <v>15.6532</v>
      </c>
      <c r="P789" s="184">
        <v>17.089099999999998</v>
      </c>
      <c r="Q789" s="184">
        <v>17.970700000000001</v>
      </c>
      <c r="R789" s="184">
        <v>21.0929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44376</v>
      </c>
      <c r="E790" s="184">
        <v>17.89</v>
      </c>
      <c r="F790" s="184">
        <v>-0.2787</v>
      </c>
      <c r="G790" s="184">
        <v>-0.38979999999999998</v>
      </c>
      <c r="H790" s="184">
        <v>0.44919999999999999</v>
      </c>
      <c r="I790" s="184">
        <v>0.16800000000000001</v>
      </c>
      <c r="J790" s="184">
        <v>4.3148999999999997</v>
      </c>
      <c r="K790" s="184">
        <v>10.911300000000001</v>
      </c>
      <c r="L790" s="184">
        <v>13.0847</v>
      </c>
      <c r="M790" s="184">
        <v>41.534799999999997</v>
      </c>
      <c r="N790" s="184">
        <v>50.336100000000002</v>
      </c>
      <c r="O790" s="184">
        <v>17.796600000000002</v>
      </c>
      <c r="P790" s="184"/>
      <c r="Q790" s="184">
        <v>17.449300000000001</v>
      </c>
      <c r="R790" s="184">
        <v>20.981999999999999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44376</v>
      </c>
      <c r="E791" s="184">
        <v>16.940000000000001</v>
      </c>
      <c r="F791" s="184">
        <v>-0.29430000000000001</v>
      </c>
      <c r="G791" s="184">
        <v>-0.41149999999999998</v>
      </c>
      <c r="H791" s="184">
        <v>0.41489999999999999</v>
      </c>
      <c r="I791" s="184">
        <v>0.1182</v>
      </c>
      <c r="J791" s="184">
        <v>4.1820000000000004</v>
      </c>
      <c r="K791" s="184">
        <v>10.574400000000001</v>
      </c>
      <c r="L791" s="184">
        <v>12.408799999999999</v>
      </c>
      <c r="M791" s="184">
        <v>40.2318</v>
      </c>
      <c r="N791" s="184">
        <v>48.336300000000001</v>
      </c>
      <c r="O791" s="184">
        <v>16.065300000000001</v>
      </c>
      <c r="P791" s="184"/>
      <c r="Q791" s="184">
        <v>15.6906</v>
      </c>
      <c r="R791" s="184">
        <v>19.304200000000002</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44376</v>
      </c>
      <c r="E792" s="184">
        <v>17.760000000000002</v>
      </c>
      <c r="F792" s="184">
        <v>-0.22470000000000001</v>
      </c>
      <c r="G792" s="184">
        <v>0.56630000000000003</v>
      </c>
      <c r="H792" s="184">
        <v>1.7181999999999999</v>
      </c>
      <c r="I792" s="184">
        <v>0.68030000000000002</v>
      </c>
      <c r="J792" s="184">
        <v>5.8403</v>
      </c>
      <c r="K792" s="184">
        <v>20.162400000000002</v>
      </c>
      <c r="L792" s="184">
        <v>28.046099999999999</v>
      </c>
      <c r="M792" s="184">
        <v>53.633200000000002</v>
      </c>
      <c r="N792" s="184">
        <v>77.599999999999994</v>
      </c>
      <c r="O792" s="184"/>
      <c r="P792" s="184"/>
      <c r="Q792" s="184">
        <v>77.599999999999994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44376</v>
      </c>
      <c r="E793" s="184">
        <v>17.440000000000001</v>
      </c>
      <c r="F793" s="184">
        <v>-0.17169999999999999</v>
      </c>
      <c r="G793" s="184">
        <v>0.57669999999999999</v>
      </c>
      <c r="H793" s="184">
        <v>1.6910000000000001</v>
      </c>
      <c r="I793" s="184">
        <v>0.63470000000000004</v>
      </c>
      <c r="J793" s="184">
        <v>5.6970000000000001</v>
      </c>
      <c r="K793" s="184">
        <v>19.698</v>
      </c>
      <c r="L793" s="184">
        <v>26.928699999999999</v>
      </c>
      <c r="M793" s="184">
        <v>51.652200000000001</v>
      </c>
      <c r="N793" s="184">
        <v>74.400000000000006</v>
      </c>
      <c r="O793" s="184"/>
      <c r="P793" s="184"/>
      <c r="Q793" s="184">
        <v>74.400000000000006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44376</v>
      </c>
      <c r="E794" s="184">
        <v>215.82</v>
      </c>
      <c r="F794" s="184">
        <v>-0.3463</v>
      </c>
      <c r="G794" s="184">
        <v>-0.50249999999999995</v>
      </c>
      <c r="H794" s="184">
        <v>0.90710000000000002</v>
      </c>
      <c r="I794" s="184">
        <v>0.28339999999999999</v>
      </c>
      <c r="J794" s="184">
        <v>4.3970000000000002</v>
      </c>
      <c r="K794" s="184">
        <v>12.120100000000001</v>
      </c>
      <c r="L794" s="184">
        <v>18.238099999999999</v>
      </c>
      <c r="M794" s="184">
        <v>41.4193</v>
      </c>
      <c r="N794" s="184">
        <v>57.452399999999997</v>
      </c>
      <c r="O794" s="184">
        <v>18.8764</v>
      </c>
      <c r="P794" s="184">
        <v>18.5412</v>
      </c>
      <c r="Q794" s="184">
        <v>15.396699999999999</v>
      </c>
      <c r="R794" s="184">
        <v>22.880299999999998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44376</v>
      </c>
      <c r="E795" s="184">
        <v>202.32</v>
      </c>
      <c r="F795" s="184">
        <v>-0.35460000000000003</v>
      </c>
      <c r="G795" s="184">
        <v>-0.5212</v>
      </c>
      <c r="H795" s="184">
        <v>0.87749999999999995</v>
      </c>
      <c r="I795" s="184">
        <v>0.22789999999999999</v>
      </c>
      <c r="J795" s="184">
        <v>4.2725</v>
      </c>
      <c r="K795" s="184">
        <v>11.742000000000001</v>
      </c>
      <c r="L795" s="184">
        <v>17.470800000000001</v>
      </c>
      <c r="M795" s="184">
        <v>40.081699999999998</v>
      </c>
      <c r="N795" s="184">
        <v>55.427500000000002</v>
      </c>
      <c r="O795" s="184">
        <v>17.594899999999999</v>
      </c>
      <c r="P795" s="184">
        <v>17.449000000000002</v>
      </c>
      <c r="Q795" s="184">
        <v>18.408899999999999</v>
      </c>
      <c r="R795" s="184">
        <v>21.299600000000002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44376</v>
      </c>
      <c r="E796" s="184">
        <v>65.105999999999995</v>
      </c>
      <c r="F796" s="184">
        <v>-0.39169999999999999</v>
      </c>
      <c r="G796" s="184">
        <v>-0.30170000000000002</v>
      </c>
      <c r="H796" s="184">
        <v>0.78169999999999995</v>
      </c>
      <c r="I796" s="184">
        <v>0.4536</v>
      </c>
      <c r="J796" s="184">
        <v>5.0892999999999997</v>
      </c>
      <c r="K796" s="184">
        <v>13.4093</v>
      </c>
      <c r="L796" s="184">
        <v>21.513999999999999</v>
      </c>
      <c r="M796" s="184">
        <v>52.3553</v>
      </c>
      <c r="N796" s="184">
        <v>62.586199999999998</v>
      </c>
      <c r="O796" s="184">
        <v>19.688800000000001</v>
      </c>
      <c r="P796" s="184">
        <v>18.476299999999998</v>
      </c>
      <c r="Q796" s="184">
        <v>16.457999999999998</v>
      </c>
      <c r="R796" s="184">
        <v>24.633099999999999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44376</v>
      </c>
      <c r="E797" s="184">
        <v>179.912953707702</v>
      </c>
      <c r="F797" s="184">
        <v>-0.39150000000000001</v>
      </c>
      <c r="G797" s="184">
        <v>-0.3009</v>
      </c>
      <c r="H797" s="184">
        <v>0.78280000000000005</v>
      </c>
      <c r="I797" s="184">
        <v>0.45419999999999999</v>
      </c>
      <c r="J797" s="184">
        <v>5.0895000000000001</v>
      </c>
      <c r="K797" s="184">
        <v>13.4102</v>
      </c>
      <c r="L797" s="184">
        <v>21.5152</v>
      </c>
      <c r="M797" s="184">
        <v>52.356099999999998</v>
      </c>
      <c r="N797" s="184">
        <v>62.584800000000001</v>
      </c>
      <c r="O797" s="184">
        <v>18.601199999999999</v>
      </c>
      <c r="P797" s="184">
        <v>17.830300000000001</v>
      </c>
      <c r="Q797" s="184">
        <v>16.086400000000001</v>
      </c>
      <c r="R797" s="184">
        <v>23.7439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44376</v>
      </c>
      <c r="E798" s="184">
        <v>61.155000000000001</v>
      </c>
      <c r="F798" s="184">
        <v>-0.39419999999999999</v>
      </c>
      <c r="G798" s="184">
        <v>-0.31130000000000002</v>
      </c>
      <c r="H798" s="184">
        <v>0.76290000000000002</v>
      </c>
      <c r="I798" s="184">
        <v>0.4138</v>
      </c>
      <c r="J798" s="184">
        <v>4.9961000000000002</v>
      </c>
      <c r="K798" s="184">
        <v>13.1097</v>
      </c>
      <c r="L798" s="184">
        <v>20.900300000000001</v>
      </c>
      <c r="M798" s="184">
        <v>51.201599999999999</v>
      </c>
      <c r="N798" s="184">
        <v>60.963900000000002</v>
      </c>
      <c r="O798" s="184">
        <v>18.603899999999999</v>
      </c>
      <c r="P798" s="184">
        <v>17.487100000000002</v>
      </c>
      <c r="Q798" s="184">
        <v>13.733700000000001</v>
      </c>
      <c r="R798" s="184">
        <v>23.4176</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44376</v>
      </c>
      <c r="E799" s="184">
        <v>762.72837077440204</v>
      </c>
      <c r="F799" s="184">
        <v>-0.39350000000000002</v>
      </c>
      <c r="G799" s="184">
        <v>-0.31059999999999999</v>
      </c>
      <c r="H799" s="184">
        <v>0.76439999999999997</v>
      </c>
      <c r="I799" s="184">
        <v>0.4153</v>
      </c>
      <c r="J799" s="184">
        <v>4.9972000000000003</v>
      </c>
      <c r="K799" s="184">
        <v>13.11</v>
      </c>
      <c r="L799" s="184">
        <v>20.9057</v>
      </c>
      <c r="M799" s="184">
        <v>51.205199999999998</v>
      </c>
      <c r="N799" s="184">
        <v>60.967500000000001</v>
      </c>
      <c r="O799" s="184">
        <v>17.5182</v>
      </c>
      <c r="P799" s="184">
        <v>16.840399999999999</v>
      </c>
      <c r="Q799" s="184">
        <v>19.629100000000001</v>
      </c>
      <c r="R799" s="184">
        <v>22.533200000000001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44376</v>
      </c>
      <c r="E800" s="184">
        <v>22.241</v>
      </c>
      <c r="F800" s="184">
        <v>-0.3896</v>
      </c>
      <c r="G800" s="184">
        <v>-8.5400000000000004E-2</v>
      </c>
      <c r="H800" s="184">
        <v>0.99450000000000005</v>
      </c>
      <c r="I800" s="184">
        <v>7.6499999999999999E-2</v>
      </c>
      <c r="J800" s="184">
        <v>4.032</v>
      </c>
      <c r="K800" s="184">
        <v>11.741400000000001</v>
      </c>
      <c r="L800" s="184">
        <v>20.776499999999999</v>
      </c>
      <c r="M800" s="184">
        <v>47.486699999999999</v>
      </c>
      <c r="N800" s="184">
        <v>64.443600000000004</v>
      </c>
      <c r="O800" s="184">
        <v>15.5989</v>
      </c>
      <c r="P800" s="184">
        <v>17.197099999999999</v>
      </c>
      <c r="Q800" s="184">
        <v>13.2913</v>
      </c>
      <c r="R800" s="184">
        <v>19.639900000000001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44376</v>
      </c>
      <c r="E801" s="184">
        <v>20.539000000000001</v>
      </c>
      <c r="F801" s="184">
        <v>-0.39279999999999998</v>
      </c>
      <c r="G801" s="184">
        <v>-0.107</v>
      </c>
      <c r="H801" s="184">
        <v>0.96350000000000002</v>
      </c>
      <c r="I801" s="184">
        <v>9.7000000000000003E-3</v>
      </c>
      <c r="J801" s="184">
        <v>3.8687</v>
      </c>
      <c r="K801" s="184">
        <v>11.226000000000001</v>
      </c>
      <c r="L801" s="184">
        <v>19.7121</v>
      </c>
      <c r="M801" s="184">
        <v>45.553100000000001</v>
      </c>
      <c r="N801" s="184">
        <v>61.558999999999997</v>
      </c>
      <c r="O801" s="184">
        <v>13.622400000000001</v>
      </c>
      <c r="P801" s="184">
        <v>15.6822</v>
      </c>
      <c r="Q801" s="184">
        <v>11.8919</v>
      </c>
      <c r="R801" s="184">
        <v>17.529399999999999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44376</v>
      </c>
      <c r="E802" s="184">
        <v>845.30550000000005</v>
      </c>
      <c r="F802" s="184">
        <v>-0.54379999999999995</v>
      </c>
      <c r="G802" s="184">
        <v>-0.38869999999999999</v>
      </c>
      <c r="H802" s="184">
        <v>0.73550000000000004</v>
      </c>
      <c r="I802" s="184">
        <v>0.1016</v>
      </c>
      <c r="J802" s="184">
        <v>3.4325999999999999</v>
      </c>
      <c r="K802" s="184">
        <v>11.1325</v>
      </c>
      <c r="L802" s="184">
        <v>23.719200000000001</v>
      </c>
      <c r="M802" s="184">
        <v>56.937899999999999</v>
      </c>
      <c r="N802" s="184">
        <v>66.064999999999998</v>
      </c>
      <c r="O802" s="184">
        <v>13.749700000000001</v>
      </c>
      <c r="P802" s="184">
        <v>12.9091</v>
      </c>
      <c r="Q802" s="184">
        <v>18.029800000000002</v>
      </c>
      <c r="R802" s="184">
        <v>19.838100000000001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44376</v>
      </c>
      <c r="E803" s="184">
        <v>912.55219999999997</v>
      </c>
      <c r="F803" s="184">
        <v>-0.54159999999999997</v>
      </c>
      <c r="G803" s="184">
        <v>-0.38080000000000003</v>
      </c>
      <c r="H803" s="184">
        <v>0.74939999999999996</v>
      </c>
      <c r="I803" s="184">
        <v>0.1288</v>
      </c>
      <c r="J803" s="184">
        <v>3.4967000000000001</v>
      </c>
      <c r="K803" s="184">
        <v>11.3377</v>
      </c>
      <c r="L803" s="184">
        <v>24.172699999999999</v>
      </c>
      <c r="M803" s="184">
        <v>57.802799999999998</v>
      </c>
      <c r="N803" s="184">
        <v>67.293700000000001</v>
      </c>
      <c r="O803" s="184">
        <v>14.679</v>
      </c>
      <c r="P803" s="184">
        <v>13.9618</v>
      </c>
      <c r="Q803" s="184">
        <v>16.262</v>
      </c>
      <c r="R803" s="184">
        <v>20.750800000000002</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44376</v>
      </c>
      <c r="E804" s="184">
        <v>886.15200000000004</v>
      </c>
      <c r="F804" s="184">
        <v>-0.45519999999999999</v>
      </c>
      <c r="G804" s="184">
        <v>-0.54320000000000002</v>
      </c>
      <c r="H804" s="184">
        <v>0.115</v>
      </c>
      <c r="I804" s="184">
        <v>-1.6779999999999999</v>
      </c>
      <c r="J804" s="184">
        <v>1.9148000000000001</v>
      </c>
      <c r="K804" s="184">
        <v>12.4777</v>
      </c>
      <c r="L804" s="184">
        <v>23.822399999999998</v>
      </c>
      <c r="M804" s="184">
        <v>58.085599999999999</v>
      </c>
      <c r="N804" s="184">
        <v>65.396299999999997</v>
      </c>
      <c r="O804" s="184">
        <v>14.4132</v>
      </c>
      <c r="P804" s="184">
        <v>14.286199999999999</v>
      </c>
      <c r="Q804" s="184">
        <v>18.430700000000002</v>
      </c>
      <c r="R804" s="184">
        <v>12.482699999999999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44376</v>
      </c>
      <c r="E805" s="184">
        <v>943.41399999999999</v>
      </c>
      <c r="F805" s="184">
        <v>-0.45340000000000003</v>
      </c>
      <c r="G805" s="184">
        <v>-0.53649999999999998</v>
      </c>
      <c r="H805" s="184">
        <v>0.12670000000000001</v>
      </c>
      <c r="I805" s="184">
        <v>-1.6554</v>
      </c>
      <c r="J805" s="184">
        <v>1.9692000000000001</v>
      </c>
      <c r="K805" s="184">
        <v>12.6569</v>
      </c>
      <c r="L805" s="184">
        <v>24.194900000000001</v>
      </c>
      <c r="M805" s="184">
        <v>58.771799999999999</v>
      </c>
      <c r="N805" s="184">
        <v>66.3673</v>
      </c>
      <c r="O805" s="184">
        <v>15.134600000000001</v>
      </c>
      <c r="P805" s="184">
        <v>15.128500000000001</v>
      </c>
      <c r="Q805" s="184">
        <v>14.731199999999999</v>
      </c>
      <c r="R805" s="184">
        <v>13.1204</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44376</v>
      </c>
      <c r="E806" s="184">
        <v>118.0052</v>
      </c>
      <c r="F806" s="184">
        <v>-0.37469999999999998</v>
      </c>
      <c r="G806" s="184">
        <v>-0.3251</v>
      </c>
      <c r="H806" s="184">
        <v>0.97089999999999999</v>
      </c>
      <c r="I806" s="184">
        <v>0.5141</v>
      </c>
      <c r="J806" s="184">
        <v>4.2339000000000002</v>
      </c>
      <c r="K806" s="184">
        <v>11.623100000000001</v>
      </c>
      <c r="L806" s="184">
        <v>17.0962</v>
      </c>
      <c r="M806" s="184">
        <v>42.411499999999997</v>
      </c>
      <c r="N806" s="184">
        <v>56.628999999999998</v>
      </c>
      <c r="O806" s="184">
        <v>11.3728</v>
      </c>
      <c r="P806" s="184">
        <v>12.151300000000001</v>
      </c>
      <c r="Q806" s="184">
        <v>15.2814</v>
      </c>
      <c r="R806" s="184">
        <v>17.319600000000001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44376</v>
      </c>
      <c r="E807" s="184">
        <v>126.7955</v>
      </c>
      <c r="F807" s="184">
        <v>-0.3715</v>
      </c>
      <c r="G807" s="184">
        <v>-0.31259999999999999</v>
      </c>
      <c r="H807" s="184">
        <v>0.99319999999999997</v>
      </c>
      <c r="I807" s="184">
        <v>0.55959999999999999</v>
      </c>
      <c r="J807" s="184">
        <v>4.3409000000000004</v>
      </c>
      <c r="K807" s="184">
        <v>11.9604</v>
      </c>
      <c r="L807" s="184">
        <v>17.778700000000001</v>
      </c>
      <c r="M807" s="184">
        <v>43.6496</v>
      </c>
      <c r="N807" s="184">
        <v>58.460099999999997</v>
      </c>
      <c r="O807" s="184">
        <v>12.533200000000001</v>
      </c>
      <c r="P807" s="184">
        <v>13.1837</v>
      </c>
      <c r="Q807" s="184">
        <v>15.143800000000001</v>
      </c>
      <c r="R807" s="184">
        <v>18.6843</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44376</v>
      </c>
      <c r="E808" s="184">
        <v>29.92</v>
      </c>
      <c r="F808" s="184">
        <v>-0.36630000000000001</v>
      </c>
      <c r="G808" s="184">
        <v>-6.6799999999999998E-2</v>
      </c>
      <c r="H808" s="184">
        <v>0.70679999999999998</v>
      </c>
      <c r="I808" s="184">
        <v>3.3399999999999999E-2</v>
      </c>
      <c r="J808" s="184">
        <v>4.2145999999999999</v>
      </c>
      <c r="K808" s="184">
        <v>12.7355</v>
      </c>
      <c r="L808" s="184">
        <v>16.601700000000001</v>
      </c>
      <c r="M808" s="184">
        <v>40.535499999999999</v>
      </c>
      <c r="N808" s="184">
        <v>52.808999999999997</v>
      </c>
      <c r="O808" s="184">
        <v>12.2461</v>
      </c>
      <c r="P808" s="184">
        <v>12.002800000000001</v>
      </c>
      <c r="Q808" s="184">
        <v>16.293900000000001</v>
      </c>
      <c r="R808" s="184">
        <v>19.790199999999999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44376</v>
      </c>
      <c r="E809" s="184">
        <v>32.880000000000003</v>
      </c>
      <c r="F809" s="184">
        <v>-0.33339999999999997</v>
      </c>
      <c r="G809" s="184">
        <v>-3.04E-2</v>
      </c>
      <c r="H809" s="184">
        <v>0.76619999999999999</v>
      </c>
      <c r="I809" s="184">
        <v>9.1300000000000006E-2</v>
      </c>
      <c r="J809" s="184">
        <v>4.3478000000000003</v>
      </c>
      <c r="K809" s="184">
        <v>13.106299999999999</v>
      </c>
      <c r="L809" s="184">
        <v>17.386600000000001</v>
      </c>
      <c r="M809" s="184">
        <v>41.907600000000002</v>
      </c>
      <c r="N809" s="184">
        <v>54.802300000000002</v>
      </c>
      <c r="O809" s="184">
        <v>13.923299999999999</v>
      </c>
      <c r="P809" s="184">
        <v>13.8414</v>
      </c>
      <c r="Q809" s="184">
        <v>17.814900000000002</v>
      </c>
      <c r="R809" s="184">
        <v>21.389299999999999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44376</v>
      </c>
      <c r="E810" s="184">
        <v>129.86000000000001</v>
      </c>
      <c r="F810" s="184">
        <v>-0.71109999999999995</v>
      </c>
      <c r="G810" s="184">
        <v>-0.72619999999999996</v>
      </c>
      <c r="H810" s="184">
        <v>0.3322</v>
      </c>
      <c r="I810" s="184">
        <v>0.23930000000000001</v>
      </c>
      <c r="J810" s="184">
        <v>3.5484</v>
      </c>
      <c r="K810" s="184">
        <v>10.4533</v>
      </c>
      <c r="L810" s="184">
        <v>16.497699999999998</v>
      </c>
      <c r="M810" s="184">
        <v>40.953000000000003</v>
      </c>
      <c r="N810" s="184">
        <v>53.735100000000003</v>
      </c>
      <c r="O810" s="184">
        <v>10.3187</v>
      </c>
      <c r="P810" s="184">
        <v>11.406499999999999</v>
      </c>
      <c r="Q810" s="184">
        <v>14.719099999999999</v>
      </c>
      <c r="R810" s="184">
        <v>15.1098</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44376</v>
      </c>
      <c r="E811" s="184">
        <v>122.26</v>
      </c>
      <c r="F811" s="184">
        <v>-0.70660000000000001</v>
      </c>
      <c r="G811" s="184">
        <v>-0.73080000000000001</v>
      </c>
      <c r="H811" s="184">
        <v>0.32</v>
      </c>
      <c r="I811" s="184">
        <v>0.21310000000000001</v>
      </c>
      <c r="J811" s="184">
        <v>3.4874000000000001</v>
      </c>
      <c r="K811" s="184">
        <v>10.253399999999999</v>
      </c>
      <c r="L811" s="184">
        <v>16.084299999999999</v>
      </c>
      <c r="M811" s="184">
        <v>40.222499999999997</v>
      </c>
      <c r="N811" s="184">
        <v>52.6723</v>
      </c>
      <c r="O811" s="184">
        <v>9.5571999999999999</v>
      </c>
      <c r="P811" s="184">
        <v>10.6069</v>
      </c>
      <c r="Q811" s="184">
        <v>17.2149</v>
      </c>
      <c r="R811" s="184">
        <v>14.326499999999999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44376</v>
      </c>
      <c r="E812" s="184">
        <v>45.158799999999999</v>
      </c>
      <c r="F812" s="184">
        <v>-0.5403</v>
      </c>
      <c r="G812" s="184">
        <v>-0.77610000000000001</v>
      </c>
      <c r="H812" s="184">
        <v>0.40129999999999999</v>
      </c>
      <c r="I812" s="184">
        <v>-0.72370000000000001</v>
      </c>
      <c r="J812" s="184">
        <v>2.8969999999999998</v>
      </c>
      <c r="K812" s="184">
        <v>7.6760999999999999</v>
      </c>
      <c r="L812" s="184">
        <v>16.446899999999999</v>
      </c>
      <c r="M812" s="184">
        <v>48.6494</v>
      </c>
      <c r="N812" s="184">
        <v>51.8566</v>
      </c>
      <c r="O812" s="184">
        <v>14.2005</v>
      </c>
      <c r="P812" s="184">
        <v>16.345500000000001</v>
      </c>
      <c r="Q812" s="184">
        <v>12.5282</v>
      </c>
      <c r="R812" s="184">
        <v>19.672799999999999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44376</v>
      </c>
      <c r="E813" s="184">
        <v>49.133400000000002</v>
      </c>
      <c r="F813" s="184">
        <v>-0.53810000000000002</v>
      </c>
      <c r="G813" s="184">
        <v>-0.76770000000000005</v>
      </c>
      <c r="H813" s="184">
        <v>0.41610000000000003</v>
      </c>
      <c r="I813" s="184">
        <v>-0.69410000000000005</v>
      </c>
      <c r="J813" s="184">
        <v>2.9672999999999998</v>
      </c>
      <c r="K813" s="184">
        <v>7.8947000000000003</v>
      </c>
      <c r="L813" s="184">
        <v>16.900500000000001</v>
      </c>
      <c r="M813" s="184">
        <v>49.519300000000001</v>
      </c>
      <c r="N813" s="184">
        <v>53.045400000000001</v>
      </c>
      <c r="O813" s="184">
        <v>15.0938</v>
      </c>
      <c r="P813" s="184">
        <v>17.4573</v>
      </c>
      <c r="Q813" s="184">
        <v>16.187799999999999</v>
      </c>
      <c r="R813" s="184">
        <v>20.608599999999999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44376</v>
      </c>
      <c r="E814" s="184">
        <v>48.597000000000001</v>
      </c>
      <c r="F814" s="184">
        <v>-0.4078</v>
      </c>
      <c r="G814" s="184">
        <v>-0.3629</v>
      </c>
      <c r="H814" s="184">
        <v>0.82569999999999999</v>
      </c>
      <c r="I814" s="184">
        <v>9.4700000000000006E-2</v>
      </c>
      <c r="J814" s="184">
        <v>2.9903</v>
      </c>
      <c r="K814" s="184">
        <v>9.8808000000000007</v>
      </c>
      <c r="L814" s="184">
        <v>16.904</v>
      </c>
      <c r="M814" s="184">
        <v>39.815300000000001</v>
      </c>
      <c r="N814" s="184">
        <v>50.861499999999999</v>
      </c>
      <c r="O814" s="184">
        <v>14.0114</v>
      </c>
      <c r="P814" s="184">
        <v>14.9146</v>
      </c>
      <c r="Q814" s="184">
        <v>14.33</v>
      </c>
      <c r="R814" s="184">
        <v>15.6381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44376</v>
      </c>
      <c r="E815" s="184">
        <v>52.798000000000002</v>
      </c>
      <c r="F815" s="184">
        <v>-0.40560000000000002</v>
      </c>
      <c r="G815" s="184">
        <v>-0.35099999999999998</v>
      </c>
      <c r="H815" s="184">
        <v>0.84609999999999996</v>
      </c>
      <c r="I815" s="184">
        <v>0.1328</v>
      </c>
      <c r="J815" s="184">
        <v>3.0768</v>
      </c>
      <c r="K815" s="184">
        <v>10.161099999999999</v>
      </c>
      <c r="L815" s="184">
        <v>17.485499999999998</v>
      </c>
      <c r="M815" s="184">
        <v>40.8322</v>
      </c>
      <c r="N815" s="184">
        <v>52.317999999999998</v>
      </c>
      <c r="O815" s="184">
        <v>15.130800000000001</v>
      </c>
      <c r="P815" s="184">
        <v>16.119</v>
      </c>
      <c r="Q815" s="184">
        <v>17.5349</v>
      </c>
      <c r="R815" s="184">
        <v>16.7517</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44376</v>
      </c>
      <c r="E816" s="184">
        <v>116.825</v>
      </c>
      <c r="F816" s="184">
        <v>-0.47960000000000003</v>
      </c>
      <c r="G816" s="184">
        <v>-0.33189999999999997</v>
      </c>
      <c r="H816" s="184">
        <v>0.34699999999999998</v>
      </c>
      <c r="I816" s="184">
        <v>-0.85460000000000003</v>
      </c>
      <c r="J816" s="184">
        <v>3.1185</v>
      </c>
      <c r="K816" s="184">
        <v>12.1473</v>
      </c>
      <c r="L816" s="184">
        <v>17.331900000000001</v>
      </c>
      <c r="M816" s="184">
        <v>38.038800000000002</v>
      </c>
      <c r="N816" s="184">
        <v>51.929900000000004</v>
      </c>
      <c r="O816" s="184">
        <v>11.2723</v>
      </c>
      <c r="P816" s="184">
        <v>13.0488</v>
      </c>
      <c r="Q816" s="184">
        <v>14.120100000000001</v>
      </c>
      <c r="R816" s="184">
        <v>16.010999999999999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44376</v>
      </c>
      <c r="E817" s="184">
        <v>110.178</v>
      </c>
      <c r="F817" s="184">
        <v>-0.48230000000000001</v>
      </c>
      <c r="G817" s="184">
        <v>-0.34010000000000001</v>
      </c>
      <c r="H817" s="184">
        <v>0.33239999999999997</v>
      </c>
      <c r="I817" s="184">
        <v>-0.88429999999999997</v>
      </c>
      <c r="J817" s="184">
        <v>3.05</v>
      </c>
      <c r="K817" s="184">
        <v>11.9297</v>
      </c>
      <c r="L817" s="184">
        <v>16.918299999999999</v>
      </c>
      <c r="M817" s="184">
        <v>37.319099999999999</v>
      </c>
      <c r="N817" s="184">
        <v>50.854399999999998</v>
      </c>
      <c r="O817" s="184">
        <v>10.488</v>
      </c>
      <c r="P817" s="184">
        <v>12.243600000000001</v>
      </c>
      <c r="Q817" s="184">
        <v>16.0379</v>
      </c>
      <c r="R817" s="184">
        <v>15.220800000000001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44376</v>
      </c>
      <c r="E818" s="184">
        <v>61.959600000000002</v>
      </c>
      <c r="F818" s="184">
        <v>-0.3498</v>
      </c>
      <c r="G818" s="184">
        <v>-0.31019999999999998</v>
      </c>
      <c r="H818" s="184">
        <v>0.78349999999999997</v>
      </c>
      <c r="I818" s="184">
        <v>0.90290000000000004</v>
      </c>
      <c r="J818" s="184">
        <v>4.0354999999999999</v>
      </c>
      <c r="K818" s="184">
        <v>9.9665999999999997</v>
      </c>
      <c r="L818" s="184">
        <v>10.747</v>
      </c>
      <c r="M818" s="184">
        <v>34.492800000000003</v>
      </c>
      <c r="N818" s="184">
        <v>40.766100000000002</v>
      </c>
      <c r="O818" s="184">
        <v>12.750999999999999</v>
      </c>
      <c r="P818" s="184">
        <v>10.086</v>
      </c>
      <c r="Q818" s="184">
        <v>9.1285000000000007</v>
      </c>
      <c r="R818" s="184">
        <v>14.1218</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44376</v>
      </c>
      <c r="E819" s="184">
        <v>65.843699999999998</v>
      </c>
      <c r="F819" s="184">
        <v>-0.34720000000000001</v>
      </c>
      <c r="G819" s="184">
        <v>-0.29970000000000002</v>
      </c>
      <c r="H819" s="184">
        <v>0.80249999999999999</v>
      </c>
      <c r="I819" s="184">
        <v>0.94079999999999997</v>
      </c>
      <c r="J819" s="184">
        <v>4.1252000000000004</v>
      </c>
      <c r="K819" s="184">
        <v>10.248799999999999</v>
      </c>
      <c r="L819" s="184">
        <v>11.2828</v>
      </c>
      <c r="M819" s="184">
        <v>35.402000000000001</v>
      </c>
      <c r="N819" s="184">
        <v>42.0426</v>
      </c>
      <c r="O819" s="184">
        <v>13.695399999999999</v>
      </c>
      <c r="P819" s="184">
        <v>10.9985</v>
      </c>
      <c r="Q819" s="184">
        <v>10.835699999999999</v>
      </c>
      <c r="R819" s="184">
        <v>15.024800000000001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44376</v>
      </c>
      <c r="E820" s="184">
        <v>35.796900000000001</v>
      </c>
      <c r="F820" s="184">
        <v>-0.2361</v>
      </c>
      <c r="G820" s="184">
        <v>-0.52329999999999999</v>
      </c>
      <c r="H820" s="184">
        <v>0.47039999999999998</v>
      </c>
      <c r="I820" s="184">
        <v>0.55279999999999996</v>
      </c>
      <c r="J820" s="184">
        <v>3.3052000000000001</v>
      </c>
      <c r="K820" s="184">
        <v>7.8502000000000001</v>
      </c>
      <c r="L820" s="184">
        <v>13.1839</v>
      </c>
      <c r="M820" s="184">
        <v>34.134099999999997</v>
      </c>
      <c r="N820" s="184">
        <v>46.987499999999997</v>
      </c>
      <c r="O820" s="184">
        <v>9.8720999999999997</v>
      </c>
      <c r="P820" s="184">
        <v>14.037599999999999</v>
      </c>
      <c r="Q820" s="184">
        <v>19.450299999999999</v>
      </c>
      <c r="R820" s="184">
        <v>13.1402</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44376</v>
      </c>
      <c r="E821" s="184">
        <v>33.445900000000002</v>
      </c>
      <c r="F821" s="184">
        <v>-0.23860000000000001</v>
      </c>
      <c r="G821" s="184">
        <v>-0.53320000000000001</v>
      </c>
      <c r="H821" s="184">
        <v>0.4526</v>
      </c>
      <c r="I821" s="184">
        <v>0.51749999999999996</v>
      </c>
      <c r="J821" s="184">
        <v>3.2229999999999999</v>
      </c>
      <c r="K821" s="184">
        <v>7.5888</v>
      </c>
      <c r="L821" s="184">
        <v>12.6861</v>
      </c>
      <c r="M821" s="184">
        <v>33.260199999999998</v>
      </c>
      <c r="N821" s="184">
        <v>45.647500000000001</v>
      </c>
      <c r="O821" s="184">
        <v>8.8661999999999992</v>
      </c>
      <c r="P821" s="184">
        <v>13.001799999999999</v>
      </c>
      <c r="Q821" s="184">
        <v>18.3248</v>
      </c>
      <c r="R821" s="184">
        <v>12.120699999999999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44376</v>
      </c>
      <c r="E822" s="184">
        <v>15.116199999999999</v>
      </c>
      <c r="F822" s="184">
        <v>-0.43409999999999999</v>
      </c>
      <c r="G822" s="184">
        <v>-0.37240000000000001</v>
      </c>
      <c r="H822" s="184">
        <v>1.7899999999999999E-2</v>
      </c>
      <c r="I822" s="184">
        <v>-0.47210000000000002</v>
      </c>
      <c r="J822" s="184">
        <v>3.2993000000000001</v>
      </c>
      <c r="K822" s="184">
        <v>12.414</v>
      </c>
      <c r="L822" s="184">
        <v>18.2866</v>
      </c>
      <c r="M822" s="184">
        <v>42.081600000000002</v>
      </c>
      <c r="N822" s="184">
        <v>53.648000000000003</v>
      </c>
      <c r="O822" s="184"/>
      <c r="P822" s="184"/>
      <c r="Q822" s="184">
        <v>14.8973</v>
      </c>
      <c r="R822" s="184">
        <v>17.1722</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44376</v>
      </c>
      <c r="E823" s="184">
        <v>14.1995</v>
      </c>
      <c r="F823" s="184">
        <v>-0.43890000000000001</v>
      </c>
      <c r="G823" s="184">
        <v>-0.3921</v>
      </c>
      <c r="H823" s="184">
        <v>-1.6899999999999998E-2</v>
      </c>
      <c r="I823" s="184">
        <v>-0.54279999999999995</v>
      </c>
      <c r="J823" s="184">
        <v>3.1295999999999999</v>
      </c>
      <c r="K823" s="184">
        <v>11.8256</v>
      </c>
      <c r="L823" s="184">
        <v>17.0929</v>
      </c>
      <c r="M823" s="184">
        <v>39.986199999999997</v>
      </c>
      <c r="N823" s="184">
        <v>50.463099999999997</v>
      </c>
      <c r="O823" s="184"/>
      <c r="P823" s="184"/>
      <c r="Q823" s="184">
        <v>12.5067</v>
      </c>
      <c r="R823" s="184">
        <v>14.8567</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44376</v>
      </c>
      <c r="E824" s="184">
        <v>45.217399999999998</v>
      </c>
      <c r="F824" s="184">
        <v>0.28920000000000001</v>
      </c>
      <c r="G824" s="184">
        <v>0.432</v>
      </c>
      <c r="H824" s="184">
        <v>1.8318000000000001</v>
      </c>
      <c r="I824" s="184">
        <v>1.0049999999999999</v>
      </c>
      <c r="J824" s="184">
        <v>3.5688</v>
      </c>
      <c r="K824" s="184">
        <v>14.660500000000001</v>
      </c>
      <c r="L824" s="184">
        <v>22.087800000000001</v>
      </c>
      <c r="M824" s="184">
        <v>37.841999999999999</v>
      </c>
      <c r="N824" s="184">
        <v>62.309199999999997</v>
      </c>
      <c r="O824" s="184">
        <v>22.657699999999998</v>
      </c>
      <c r="P824" s="184">
        <v>21.001100000000001</v>
      </c>
      <c r="Q824" s="184">
        <v>20.496600000000001</v>
      </c>
      <c r="R824" s="184">
        <v>31.575500000000002</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44376</v>
      </c>
      <c r="E825" s="184">
        <v>42.914299999999997</v>
      </c>
      <c r="F825" s="184">
        <v>0.28599999999999998</v>
      </c>
      <c r="G825" s="184">
        <v>0.41930000000000001</v>
      </c>
      <c r="H825" s="184">
        <v>1.8093999999999999</v>
      </c>
      <c r="I825" s="184">
        <v>0.96030000000000004</v>
      </c>
      <c r="J825" s="184">
        <v>3.4645000000000001</v>
      </c>
      <c r="K825" s="184">
        <v>14.3247</v>
      </c>
      <c r="L825" s="184">
        <v>21.469100000000001</v>
      </c>
      <c r="M825" s="184">
        <v>36.791699999999999</v>
      </c>
      <c r="N825" s="184">
        <v>60.684399999999997</v>
      </c>
      <c r="O825" s="184">
        <v>21.6189</v>
      </c>
      <c r="P825" s="184">
        <v>20.1129</v>
      </c>
      <c r="Q825" s="184">
        <v>19.7209</v>
      </c>
      <c r="R825" s="184">
        <v>30.3643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44376</v>
      </c>
      <c r="E826" s="184">
        <v>25.65</v>
      </c>
      <c r="F826" s="184">
        <v>-0.34970000000000001</v>
      </c>
      <c r="G826" s="184">
        <v>-0.1946</v>
      </c>
      <c r="H826" s="184">
        <v>0.86509999999999998</v>
      </c>
      <c r="I826" s="184">
        <v>-0.15570000000000001</v>
      </c>
      <c r="J826" s="184">
        <v>4.2259000000000002</v>
      </c>
      <c r="K826" s="184">
        <v>17.498899999999999</v>
      </c>
      <c r="L826" s="184">
        <v>25.305299999999999</v>
      </c>
      <c r="M826" s="184">
        <v>53.961599999999997</v>
      </c>
      <c r="N826" s="184">
        <v>79.370599999999996</v>
      </c>
      <c r="O826" s="184">
        <v>23.8626</v>
      </c>
      <c r="P826" s="184">
        <v>20.597899999999999</v>
      </c>
      <c r="Q826" s="184">
        <v>16.055900000000001</v>
      </c>
      <c r="R826" s="184">
        <v>32.944600000000001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44376</v>
      </c>
      <c r="E827" s="184">
        <v>23.34</v>
      </c>
      <c r="F827" s="184">
        <v>-0.34160000000000001</v>
      </c>
      <c r="G827" s="184">
        <v>-0.21379999999999999</v>
      </c>
      <c r="H827" s="184">
        <v>0.82069999999999999</v>
      </c>
      <c r="I827" s="184">
        <v>-0.21379999999999999</v>
      </c>
      <c r="J827" s="184">
        <v>4.0106999999999999</v>
      </c>
      <c r="K827" s="184">
        <v>16.875299999999999</v>
      </c>
      <c r="L827" s="184">
        <v>24.016999999999999</v>
      </c>
      <c r="M827" s="184">
        <v>51.6569</v>
      </c>
      <c r="N827" s="184">
        <v>75.885499999999993</v>
      </c>
      <c r="O827" s="184">
        <v>21.487200000000001</v>
      </c>
      <c r="P827" s="184">
        <v>18.509599999999999</v>
      </c>
      <c r="Q827" s="184">
        <v>14.337400000000001</v>
      </c>
      <c r="R827" s="184">
        <v>30.428999999999998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44376</v>
      </c>
      <c r="E828" s="184">
        <v>74.125200000000007</v>
      </c>
      <c r="F828" s="184">
        <v>-0.50670000000000004</v>
      </c>
      <c r="G828" s="184">
        <v>-0.37580000000000002</v>
      </c>
      <c r="H828" s="184">
        <v>1.0145999999999999</v>
      </c>
      <c r="I828" s="184">
        <v>-7.51E-2</v>
      </c>
      <c r="J828" s="184">
        <v>2.9241000000000001</v>
      </c>
      <c r="K828" s="184">
        <v>11.1988</v>
      </c>
      <c r="L828" s="184">
        <v>19.563099999999999</v>
      </c>
      <c r="M828" s="184">
        <v>48.650300000000001</v>
      </c>
      <c r="N828" s="184">
        <v>60.976900000000001</v>
      </c>
      <c r="O828" s="184">
        <v>15.424799999999999</v>
      </c>
      <c r="P828" s="184">
        <v>15.580399999999999</v>
      </c>
      <c r="Q828" s="184">
        <v>17.382000000000001</v>
      </c>
      <c r="R828" s="184">
        <v>18.1755</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44376</v>
      </c>
      <c r="E829" s="184">
        <v>68.755300000000005</v>
      </c>
      <c r="F829" s="184">
        <v>-0.50960000000000005</v>
      </c>
      <c r="G829" s="184">
        <v>-0.38729999999999998</v>
      </c>
      <c r="H829" s="184">
        <v>0.99409999999999998</v>
      </c>
      <c r="I829" s="184">
        <v>-0.1159</v>
      </c>
      <c r="J829" s="184">
        <v>2.8304</v>
      </c>
      <c r="K829" s="184">
        <v>10.907500000000001</v>
      </c>
      <c r="L829" s="184">
        <v>18.963100000000001</v>
      </c>
      <c r="M829" s="184">
        <v>47.584099999999999</v>
      </c>
      <c r="N829" s="184">
        <v>59.4422</v>
      </c>
      <c r="O829" s="184">
        <v>14.321199999999999</v>
      </c>
      <c r="P829" s="184">
        <v>14.3894</v>
      </c>
      <c r="Q829" s="184">
        <v>12.982799999999999</v>
      </c>
      <c r="R829" s="184">
        <v>17.0428</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44376</v>
      </c>
      <c r="E830" s="184">
        <v>13.9542</v>
      </c>
      <c r="F830" s="184">
        <v>-0.60399999999999998</v>
      </c>
      <c r="G830" s="184">
        <v>-0.44309999999999999</v>
      </c>
      <c r="H830" s="184">
        <v>0.4506</v>
      </c>
      <c r="I830" s="184">
        <v>-0.27660000000000001</v>
      </c>
      <c r="J830" s="184">
        <v>2.3793000000000002</v>
      </c>
      <c r="K830" s="184">
        <v>8.2601999999999993</v>
      </c>
      <c r="L830" s="184">
        <v>10.4033</v>
      </c>
      <c r="M830" s="184">
        <v>31.896000000000001</v>
      </c>
      <c r="N830" s="184">
        <v>42.205500000000001</v>
      </c>
      <c r="O830" s="184"/>
      <c r="P830" s="184"/>
      <c r="Q830" s="184">
        <v>12.863799999999999</v>
      </c>
      <c r="R830" s="184">
        <v>13.217700000000001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44376</v>
      </c>
      <c r="E831" s="184">
        <v>13.2751</v>
      </c>
      <c r="F831" s="184">
        <v>-0.60870000000000002</v>
      </c>
      <c r="G831" s="184">
        <v>-0.46260000000000001</v>
      </c>
      <c r="H831" s="184">
        <v>0.4153</v>
      </c>
      <c r="I831" s="184">
        <v>-0.3468</v>
      </c>
      <c r="J831" s="184">
        <v>2.2168000000000001</v>
      </c>
      <c r="K831" s="184">
        <v>7.7454000000000001</v>
      </c>
      <c r="L831" s="184">
        <v>9.4032999999999998</v>
      </c>
      <c r="M831" s="184">
        <v>30.1187</v>
      </c>
      <c r="N831" s="184">
        <v>39.673200000000001</v>
      </c>
      <c r="O831" s="184"/>
      <c r="P831" s="184"/>
      <c r="Q831" s="184">
        <v>10.837199999999999</v>
      </c>
      <c r="R831" s="184">
        <v>11.1747</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44376</v>
      </c>
      <c r="E832" s="184">
        <v>15.238300000000001</v>
      </c>
      <c r="F832" s="184">
        <v>-0.22389999999999999</v>
      </c>
      <c r="G832" s="184">
        <v>-0.4995</v>
      </c>
      <c r="H832" s="184">
        <v>3.8100000000000002E-2</v>
      </c>
      <c r="I832" s="184">
        <v>-0.53590000000000004</v>
      </c>
      <c r="J832" s="184">
        <v>3.3475999999999999</v>
      </c>
      <c r="K832" s="184">
        <v>9.9318000000000008</v>
      </c>
      <c r="L832" s="184">
        <v>13.8954</v>
      </c>
      <c r="M832" s="184">
        <v>32.444800000000001</v>
      </c>
      <c r="N832" s="184">
        <v>47.944699999999997</v>
      </c>
      <c r="O832" s="184"/>
      <c r="P832" s="184"/>
      <c r="Q832" s="184">
        <v>16.1492</v>
      </c>
      <c r="R832" s="184">
        <v>18.858899999999998</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44376</v>
      </c>
      <c r="E833" s="184">
        <v>14.479799999999999</v>
      </c>
      <c r="F833" s="184">
        <v>-0.22739999999999999</v>
      </c>
      <c r="G833" s="184">
        <v>-0.51459999999999995</v>
      </c>
      <c r="H833" s="184">
        <v>1.11E-2</v>
      </c>
      <c r="I833" s="184">
        <v>-0.58160000000000001</v>
      </c>
      <c r="J833" s="184">
        <v>3.2288000000000001</v>
      </c>
      <c r="K833" s="184">
        <v>9.5477000000000007</v>
      </c>
      <c r="L833" s="184">
        <v>13.127000000000001</v>
      </c>
      <c r="M833" s="184">
        <v>30.9299</v>
      </c>
      <c r="N833" s="184">
        <v>45.619300000000003</v>
      </c>
      <c r="O833" s="184"/>
      <c r="P833" s="184"/>
      <c r="Q833" s="184">
        <v>14.060600000000001</v>
      </c>
      <c r="R833" s="184">
        <v>16.822600000000001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44376</v>
      </c>
      <c r="E834" s="184">
        <v>141.77000000000001</v>
      </c>
      <c r="F834" s="184">
        <v>-0.4214</v>
      </c>
      <c r="G834" s="184">
        <v>-0.56110000000000004</v>
      </c>
      <c r="H834" s="184">
        <v>0.14130000000000001</v>
      </c>
      <c r="I834" s="184">
        <v>-0.3795</v>
      </c>
      <c r="J834" s="184">
        <v>2.4127999999999998</v>
      </c>
      <c r="K834" s="184">
        <v>10.343999999999999</v>
      </c>
      <c r="L834" s="184">
        <v>14.3399</v>
      </c>
      <c r="M834" s="184">
        <v>35.096200000000003</v>
      </c>
      <c r="N834" s="184">
        <v>46.381</v>
      </c>
      <c r="O834" s="184">
        <v>7.7797000000000001</v>
      </c>
      <c r="P834" s="184">
        <v>9.2425999999999995</v>
      </c>
      <c r="Q834" s="184">
        <v>9.8094000000000001</v>
      </c>
      <c r="R834" s="184">
        <v>9.7359000000000009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44376</v>
      </c>
      <c r="E835" s="184">
        <v>136.56</v>
      </c>
      <c r="F835" s="184">
        <v>-0.41570000000000001</v>
      </c>
      <c r="G835" s="184">
        <v>-0.55349999999999999</v>
      </c>
      <c r="H835" s="184">
        <v>0.13930000000000001</v>
      </c>
      <c r="I835" s="184">
        <v>-0.37209999999999999</v>
      </c>
      <c r="J835" s="184">
        <v>2.4148999999999998</v>
      </c>
      <c r="K835" s="184">
        <v>10.3337</v>
      </c>
      <c r="L835" s="184">
        <v>14.324</v>
      </c>
      <c r="M835" s="184">
        <v>35.0608</v>
      </c>
      <c r="N835" s="184">
        <v>46.303800000000003</v>
      </c>
      <c r="O835" s="184">
        <v>7.6612999999999998</v>
      </c>
      <c r="P835" s="184">
        <v>9.0672999999999995</v>
      </c>
      <c r="Q835" s="184">
        <v>9.9982000000000006</v>
      </c>
      <c r="R835" s="184">
        <v>9.6278000000000006</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44376</v>
      </c>
      <c r="E836" s="184">
        <v>31.81</v>
      </c>
      <c r="F836" s="184">
        <v>-0.12559999999999999</v>
      </c>
      <c r="G836" s="184">
        <v>0</v>
      </c>
      <c r="H836" s="184">
        <v>0.88800000000000001</v>
      </c>
      <c r="I836" s="184">
        <v>0.31540000000000001</v>
      </c>
      <c r="J836" s="184">
        <v>5.8921000000000001</v>
      </c>
      <c r="K836" s="184">
        <v>13.2835</v>
      </c>
      <c r="L836" s="184">
        <v>20.5381</v>
      </c>
      <c r="M836" s="184">
        <v>45.118600000000001</v>
      </c>
      <c r="N836" s="184">
        <v>62.961100000000002</v>
      </c>
      <c r="O836" s="184">
        <v>17.680399999999999</v>
      </c>
      <c r="P836" s="184">
        <v>15.574299999999999</v>
      </c>
      <c r="Q836" s="184">
        <v>13.4476</v>
      </c>
      <c r="R836" s="184">
        <v>23.446300000000001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44376</v>
      </c>
      <c r="E837" s="184">
        <v>29.9</v>
      </c>
      <c r="F837" s="184">
        <v>-0.1336</v>
      </c>
      <c r="G837" s="184">
        <v>0</v>
      </c>
      <c r="H837" s="184">
        <v>0.87719999999999998</v>
      </c>
      <c r="I837" s="184">
        <v>0.26829999999999998</v>
      </c>
      <c r="J837" s="184">
        <v>5.8033000000000001</v>
      </c>
      <c r="K837" s="184">
        <v>13.0008</v>
      </c>
      <c r="L837" s="184">
        <v>20.080300000000001</v>
      </c>
      <c r="M837" s="184">
        <v>44.305</v>
      </c>
      <c r="N837" s="184">
        <v>61.621600000000001</v>
      </c>
      <c r="O837" s="184">
        <v>16.876300000000001</v>
      </c>
      <c r="P837" s="184">
        <v>14.7692</v>
      </c>
      <c r="Q837" s="184">
        <v>11.501899999999999</v>
      </c>
      <c r="R837" s="184">
        <v>22.508900000000001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44376</v>
      </c>
      <c r="E838" s="184">
        <v>240.23150000000001</v>
      </c>
      <c r="F838" s="184">
        <v>3.8E-3</v>
      </c>
      <c r="G838" s="184">
        <v>0.1091</v>
      </c>
      <c r="H838" s="184">
        <v>0.67720000000000002</v>
      </c>
      <c r="I838" s="184">
        <v>0.1087</v>
      </c>
      <c r="J838" s="184">
        <v>3.968</v>
      </c>
      <c r="K838" s="184">
        <v>10.5389</v>
      </c>
      <c r="L838" s="184">
        <v>17.306000000000001</v>
      </c>
      <c r="M838" s="184">
        <v>49.740600000000001</v>
      </c>
      <c r="N838" s="184">
        <v>70.034800000000004</v>
      </c>
      <c r="O838" s="184">
        <v>19.290500000000002</v>
      </c>
      <c r="P838" s="184">
        <v>18.103100000000001</v>
      </c>
      <c r="Q838" s="184">
        <v>16.988399999999999</v>
      </c>
      <c r="R838" s="184">
        <v>28.2775</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44376</v>
      </c>
      <c r="E839" s="184">
        <v>210.92446049111501</v>
      </c>
      <c r="F839" s="184">
        <v>3.8E-3</v>
      </c>
      <c r="G839" s="184">
        <v>0.109</v>
      </c>
      <c r="H839" s="184">
        <v>0.67720000000000002</v>
      </c>
      <c r="I839" s="184">
        <v>0.1087</v>
      </c>
      <c r="J839" s="184">
        <v>3.968</v>
      </c>
      <c r="K839" s="184">
        <v>10.5389</v>
      </c>
      <c r="L839" s="184">
        <v>17.306000000000001</v>
      </c>
      <c r="M839" s="184">
        <v>49.740499999999997</v>
      </c>
      <c r="N839" s="184">
        <v>70.034999999999997</v>
      </c>
      <c r="O839" s="184">
        <v>19.027799999999999</v>
      </c>
      <c r="P839" s="184">
        <v>17.946999999999999</v>
      </c>
      <c r="Q839" s="184">
        <v>16.889500000000002</v>
      </c>
      <c r="R839" s="184">
        <v>28.061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44376</v>
      </c>
      <c r="E840" s="184">
        <v>230.97069999999999</v>
      </c>
      <c r="F840" s="184">
        <v>1.6999999999999999E-3</v>
      </c>
      <c r="G840" s="184">
        <v>0.1018</v>
      </c>
      <c r="H840" s="184">
        <v>0.66320000000000001</v>
      </c>
      <c r="I840" s="184">
        <v>8.09E-2</v>
      </c>
      <c r="J840" s="184">
        <v>3.9041999999999999</v>
      </c>
      <c r="K840" s="184">
        <v>10.3376</v>
      </c>
      <c r="L840" s="184">
        <v>16.893899999999999</v>
      </c>
      <c r="M840" s="184">
        <v>48.9739</v>
      </c>
      <c r="N840" s="184">
        <v>68.806100000000001</v>
      </c>
      <c r="O840" s="184">
        <v>18.568899999999999</v>
      </c>
      <c r="P840" s="184">
        <v>17.4527</v>
      </c>
      <c r="Q840" s="184">
        <v>16.0486</v>
      </c>
      <c r="R840" s="184">
        <v>27.441299999999998</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44376</v>
      </c>
      <c r="E841" s="184">
        <v>369.82295546272599</v>
      </c>
      <c r="F841" s="184">
        <v>1.6999999999999999E-3</v>
      </c>
      <c r="G841" s="184">
        <v>0.1018</v>
      </c>
      <c r="H841" s="184">
        <v>0.66320000000000001</v>
      </c>
      <c r="I841" s="184">
        <v>8.09E-2</v>
      </c>
      <c r="J841" s="184">
        <v>3.9041999999999999</v>
      </c>
      <c r="K841" s="184">
        <v>10.3375</v>
      </c>
      <c r="L841" s="184">
        <v>16.893699999999999</v>
      </c>
      <c r="M841" s="184">
        <v>48.973700000000001</v>
      </c>
      <c r="N841" s="184">
        <v>68.805899999999994</v>
      </c>
      <c r="O841" s="184">
        <v>18.300599999999999</v>
      </c>
      <c r="P841" s="184">
        <v>17.293099999999999</v>
      </c>
      <c r="Q841" s="184">
        <v>13.193</v>
      </c>
      <c r="R841" s="184">
        <v>27.2197</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-0.34291851851851862</v>
      </c>
      <c r="G842" s="186">
        <v>-0.27712222222222216</v>
      </c>
      <c r="H842" s="186">
        <v>0.68683703703703725</v>
      </c>
      <c r="I842" s="186">
        <v>2.3440740740740734E-2</v>
      </c>
      <c r="J842" s="186">
        <v>3.7761111111111116</v>
      </c>
      <c r="K842" s="186">
        <v>11.768361111111112</v>
      </c>
      <c r="L842" s="186">
        <v>18.131274074074074</v>
      </c>
      <c r="M842" s="186">
        <v>44.050555555555555</v>
      </c>
      <c r="N842" s="186">
        <v>57.770924074074067</v>
      </c>
      <c r="O842" s="186">
        <v>15.263391304347824</v>
      </c>
      <c r="P842" s="186">
        <v>15.225300000000006</v>
      </c>
      <c r="Q842" s="186">
        <v>17.651055555555555</v>
      </c>
      <c r="R842" s="186">
        <v>19.561505769230774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-0.39055000000000001</v>
      </c>
      <c r="G843" s="186">
        <v>-0.33599999999999997</v>
      </c>
      <c r="H843" s="186">
        <v>0.74704999999999999</v>
      </c>
      <c r="I843" s="186">
        <v>9.8150000000000001E-2</v>
      </c>
      <c r="J843" s="186">
        <v>3.88645</v>
      </c>
      <c r="K843" s="186">
        <v>11.480399999999999</v>
      </c>
      <c r="L843" s="186">
        <v>17.428699999999999</v>
      </c>
      <c r="M843" s="186">
        <v>43.030549999999998</v>
      </c>
      <c r="N843" s="186">
        <v>57.956249999999997</v>
      </c>
      <c r="O843" s="186">
        <v>15.112300000000001</v>
      </c>
      <c r="P843" s="186">
        <v>15.577349999999999</v>
      </c>
      <c r="Q843" s="186">
        <v>16.04325</v>
      </c>
      <c r="R843" s="186">
        <v>19.472050000000003</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44376</v>
      </c>
      <c r="E846" s="184">
        <v>269.27289999999999</v>
      </c>
      <c r="F846" s="184">
        <v>-9.1338000000000008</v>
      </c>
      <c r="G846" s="184">
        <v>-3.4754999999999998</v>
      </c>
      <c r="H846" s="184">
        <v>-1.4248000000000001</v>
      </c>
      <c r="I846" s="184">
        <v>-2.1187</v>
      </c>
      <c r="J846" s="184">
        <v>2.2155</v>
      </c>
      <c r="K846" s="184">
        <v>5.5862999999999996</v>
      </c>
      <c r="L846" s="184">
        <v>3.3031999999999999</v>
      </c>
      <c r="M846" s="184">
        <v>4.7118000000000002</v>
      </c>
      <c r="N846" s="184">
        <v>5.1753</v>
      </c>
      <c r="O846" s="184">
        <v>7.6938000000000004</v>
      </c>
      <c r="P846" s="184">
        <v>7.6596000000000002</v>
      </c>
      <c r="Q846" s="184">
        <v>8.4050999999999991</v>
      </c>
      <c r="R846" s="184">
        <v>7.2836999999999996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44376</v>
      </c>
      <c r="E847" s="184">
        <v>274.3057</v>
      </c>
      <c r="F847" s="184">
        <v>-8.9929000000000006</v>
      </c>
      <c r="G847" s="184">
        <v>-3.3254000000000001</v>
      </c>
      <c r="H847" s="184">
        <v>-1.2751999999999999</v>
      </c>
      <c r="I847" s="184">
        <v>-1.9697</v>
      </c>
      <c r="J847" s="184">
        <v>2.3658999999999999</v>
      </c>
      <c r="K847" s="184">
        <v>5.7390999999999996</v>
      </c>
      <c r="L847" s="184">
        <v>3.4573</v>
      </c>
      <c r="M847" s="184">
        <v>4.8754999999999997</v>
      </c>
      <c r="N847" s="184">
        <v>5.3459000000000003</v>
      </c>
      <c r="O847" s="184">
        <v>7.9086999999999996</v>
      </c>
      <c r="P847" s="184">
        <v>7.8945999999999996</v>
      </c>
      <c r="Q847" s="184">
        <v>8.5589999999999993</v>
      </c>
      <c r="R847" s="184">
        <v>7.4840999999999998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44376</v>
      </c>
      <c r="E848" s="184">
        <v>10.203799999999999</v>
      </c>
      <c r="F848" s="184">
        <v>10.3765</v>
      </c>
      <c r="G848" s="184">
        <v>-3.4863</v>
      </c>
      <c r="H848" s="184">
        <v>-6.125</v>
      </c>
      <c r="I848" s="184">
        <v>-0.4854</v>
      </c>
      <c r="J848" s="184">
        <v>1.2758</v>
      </c>
      <c r="K848" s="184">
        <v>5.1398000000000001</v>
      </c>
      <c r="L848" s="184"/>
      <c r="M848" s="184"/>
      <c r="N848" s="184"/>
      <c r="O848" s="184"/>
      <c r="P848" s="184"/>
      <c r="Q848" s="184">
        <v>7.2927999999999997</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44376</v>
      </c>
      <c r="E849" s="184">
        <v>10.1952</v>
      </c>
      <c r="F849" s="184">
        <v>10.027100000000001</v>
      </c>
      <c r="G849" s="184">
        <v>-3.7576000000000001</v>
      </c>
      <c r="H849" s="184">
        <v>-6.4363000000000001</v>
      </c>
      <c r="I849" s="184">
        <v>-0.76690000000000003</v>
      </c>
      <c r="J849" s="184">
        <v>0.97419999999999995</v>
      </c>
      <c r="K849" s="184">
        <v>4.8348000000000004</v>
      </c>
      <c r="L849" s="184"/>
      <c r="M849" s="184"/>
      <c r="N849" s="184"/>
      <c r="O849" s="184"/>
      <c r="P849" s="184"/>
      <c r="Q849" s="184">
        <v>6.9851000000000001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44376</v>
      </c>
      <c r="E850" s="184">
        <v>31.681899999999999</v>
      </c>
      <c r="F850" s="184">
        <v>3.3412999999999999</v>
      </c>
      <c r="G850" s="184">
        <v>1.4115</v>
      </c>
      <c r="H850" s="184">
        <v>2.5522999999999998</v>
      </c>
      <c r="I850" s="184">
        <v>1.7622</v>
      </c>
      <c r="J850" s="184">
        <v>1.7235</v>
      </c>
      <c r="K850" s="184">
        <v>3.9969999999999999</v>
      </c>
      <c r="L850" s="184">
        <v>3.3839000000000001</v>
      </c>
      <c r="M850" s="184">
        <v>4.1437999999999997</v>
      </c>
      <c r="N850" s="184">
        <v>4.5880000000000001</v>
      </c>
      <c r="O850" s="184">
        <v>6.1638999999999999</v>
      </c>
      <c r="P850" s="184">
        <v>6.1185</v>
      </c>
      <c r="Q850" s="184">
        <v>5.8756000000000004</v>
      </c>
      <c r="R850" s="184">
        <v>5.7309999999999999</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44376</v>
      </c>
      <c r="E851" s="184">
        <v>33.614899999999999</v>
      </c>
      <c r="F851" s="184">
        <v>4.1265999999999998</v>
      </c>
      <c r="G851" s="184">
        <v>2.0907</v>
      </c>
      <c r="H851" s="184">
        <v>3.2284999999999999</v>
      </c>
      <c r="I851" s="184">
        <v>2.4298999999999999</v>
      </c>
      <c r="J851" s="184">
        <v>2.387</v>
      </c>
      <c r="K851" s="184">
        <v>4.6668000000000003</v>
      </c>
      <c r="L851" s="184">
        <v>4.0195999999999996</v>
      </c>
      <c r="M851" s="184">
        <v>4.806</v>
      </c>
      <c r="N851" s="184">
        <v>5.2962999999999996</v>
      </c>
      <c r="O851" s="184">
        <v>6.8029000000000002</v>
      </c>
      <c r="P851" s="184">
        <v>6.7554999999999996</v>
      </c>
      <c r="Q851" s="184">
        <v>7.0913000000000004</v>
      </c>
      <c r="R851" s="184">
        <v>6.4123999999999999</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44376</v>
      </c>
      <c r="E852" s="184">
        <v>38.451900000000002</v>
      </c>
      <c r="F852" s="184">
        <v>-2.6577000000000002</v>
      </c>
      <c r="G852" s="184">
        <v>-0.47460000000000002</v>
      </c>
      <c r="H852" s="184">
        <v>2.5099</v>
      </c>
      <c r="I852" s="184">
        <v>1.5128999999999999</v>
      </c>
      <c r="J852" s="184">
        <v>4.3921999999999999</v>
      </c>
      <c r="K852" s="184">
        <v>5.7441000000000004</v>
      </c>
      <c r="L852" s="184">
        <v>4.1273999999999997</v>
      </c>
      <c r="M852" s="184">
        <v>5.9549000000000003</v>
      </c>
      <c r="N852" s="184">
        <v>6.4417999999999997</v>
      </c>
      <c r="O852" s="184">
        <v>7.8963000000000001</v>
      </c>
      <c r="P852" s="184">
        <v>7.6660000000000004</v>
      </c>
      <c r="Q852" s="184">
        <v>8.1318999999999999</v>
      </c>
      <c r="R852" s="184">
        <v>7.7590000000000003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44376</v>
      </c>
      <c r="E853" s="184">
        <v>38.860300000000002</v>
      </c>
      <c r="F853" s="184">
        <v>-2.4419</v>
      </c>
      <c r="G853" s="184">
        <v>-0.21129999999999999</v>
      </c>
      <c r="H853" s="184">
        <v>2.7656000000000001</v>
      </c>
      <c r="I853" s="184">
        <v>1.7657</v>
      </c>
      <c r="J853" s="184">
        <v>4.6447000000000003</v>
      </c>
      <c r="K853" s="184">
        <v>5.9977</v>
      </c>
      <c r="L853" s="184">
        <v>4.3829000000000002</v>
      </c>
      <c r="M853" s="184">
        <v>6.2165999999999997</v>
      </c>
      <c r="N853" s="184">
        <v>6.7088999999999999</v>
      </c>
      <c r="O853" s="184">
        <v>8.0955999999999992</v>
      </c>
      <c r="P853" s="184">
        <v>7.8415999999999997</v>
      </c>
      <c r="Q853" s="184">
        <v>8.3699999999999992</v>
      </c>
      <c r="R853" s="184">
        <v>7.9766000000000004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44376</v>
      </c>
      <c r="E854" s="184">
        <v>329.52809999999999</v>
      </c>
      <c r="F854" s="184">
        <v>-7.5304000000000002</v>
      </c>
      <c r="G854" s="184">
        <v>-3.5874000000000001</v>
      </c>
      <c r="H854" s="184">
        <v>4.2965</v>
      </c>
      <c r="I854" s="184">
        <v>6.1642999999999999</v>
      </c>
      <c r="J854" s="184">
        <v>7.0716000000000001</v>
      </c>
      <c r="K854" s="184">
        <v>5.8531000000000004</v>
      </c>
      <c r="L854" s="184">
        <v>3.7913999999999999</v>
      </c>
      <c r="M854" s="184">
        <v>5.99</v>
      </c>
      <c r="N854" s="184">
        <v>6.8101000000000003</v>
      </c>
      <c r="O854" s="184">
        <v>7.7944000000000004</v>
      </c>
      <c r="P854" s="184">
        <v>7.5260999999999996</v>
      </c>
      <c r="Q854" s="184">
        <v>7.9309000000000003</v>
      </c>
      <c r="R854" s="184">
        <v>7.9077999999999999</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44376</v>
      </c>
      <c r="E855" s="184">
        <v>350.4085</v>
      </c>
      <c r="F855" s="184">
        <v>-6.8110999999999997</v>
      </c>
      <c r="G855" s="184">
        <v>-2.8687999999999998</v>
      </c>
      <c r="H855" s="184">
        <v>5.0166000000000004</v>
      </c>
      <c r="I855" s="184">
        <v>6.8863000000000003</v>
      </c>
      <c r="J855" s="184">
        <v>7.7961999999999998</v>
      </c>
      <c r="K855" s="184">
        <v>6.5846999999999998</v>
      </c>
      <c r="L855" s="184">
        <v>4.5263</v>
      </c>
      <c r="M855" s="184">
        <v>6.7442000000000002</v>
      </c>
      <c r="N855" s="184">
        <v>7.5818000000000003</v>
      </c>
      <c r="O855" s="184">
        <v>8.5972000000000008</v>
      </c>
      <c r="P855" s="184">
        <v>8.3649000000000004</v>
      </c>
      <c r="Q855" s="184">
        <v>8.8420000000000005</v>
      </c>
      <c r="R855" s="184">
        <v>8.6961999999999993</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44376</v>
      </c>
      <c r="E856" s="184">
        <v>10.1564</v>
      </c>
      <c r="F856" s="184">
        <v>-1.7968</v>
      </c>
      <c r="G856" s="184">
        <v>0.98839999999999995</v>
      </c>
      <c r="H856" s="184">
        <v>2.3113000000000001</v>
      </c>
      <c r="I856" s="184">
        <v>1.8494999999999999</v>
      </c>
      <c r="J856" s="184">
        <v>3.4921000000000002</v>
      </c>
      <c r="K856" s="184">
        <v>4.9466999999999999</v>
      </c>
      <c r="L856" s="184"/>
      <c r="M856" s="184"/>
      <c r="N856" s="184"/>
      <c r="O856" s="184"/>
      <c r="P856" s="184"/>
      <c r="Q856" s="184">
        <v>4.3577000000000004</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44376</v>
      </c>
      <c r="E857" s="184">
        <v>10.1388</v>
      </c>
      <c r="F857" s="184">
        <v>-2.5198</v>
      </c>
      <c r="G857" s="184">
        <v>0.45</v>
      </c>
      <c r="H857" s="184">
        <v>1.8521000000000001</v>
      </c>
      <c r="I857" s="184">
        <v>1.3635999999999999</v>
      </c>
      <c r="J857" s="184">
        <v>3.0116999999999998</v>
      </c>
      <c r="K857" s="184">
        <v>4.4622000000000002</v>
      </c>
      <c r="L857" s="184"/>
      <c r="M857" s="184"/>
      <c r="N857" s="184"/>
      <c r="O857" s="184"/>
      <c r="P857" s="184"/>
      <c r="Q857" s="184">
        <v>3.8673000000000002</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44376</v>
      </c>
      <c r="E858" s="184">
        <v>1182.0362</v>
      </c>
      <c r="F858" s="184">
        <v>-8.7675000000000001</v>
      </c>
      <c r="G858" s="184">
        <v>-3.7810999999999999</v>
      </c>
      <c r="H858" s="184">
        <v>-4.6135999999999999</v>
      </c>
      <c r="I858" s="184">
        <v>-6.7693000000000003</v>
      </c>
      <c r="J858" s="184">
        <v>0.75290000000000001</v>
      </c>
      <c r="K858" s="184">
        <v>8.9155999999999995</v>
      </c>
      <c r="L858" s="184">
        <v>3.6377000000000002</v>
      </c>
      <c r="M858" s="184">
        <v>6.8432000000000004</v>
      </c>
      <c r="N858" s="184">
        <v>7.2008999999999999</v>
      </c>
      <c r="O858" s="184"/>
      <c r="P858" s="184"/>
      <c r="Q858" s="184">
        <v>8.173</v>
      </c>
      <c r="R858" s="184">
        <v>8.2152999999999992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44376</v>
      </c>
      <c r="E859" s="184">
        <v>1173.5143</v>
      </c>
      <c r="F859" s="184">
        <v>-9.17</v>
      </c>
      <c r="G859" s="184">
        <v>-4.1821999999999999</v>
      </c>
      <c r="H859" s="184">
        <v>-5.0133999999999999</v>
      </c>
      <c r="I859" s="184">
        <v>-7.1684000000000001</v>
      </c>
      <c r="J859" s="184">
        <v>0.35260000000000002</v>
      </c>
      <c r="K859" s="184">
        <v>8.5065000000000008</v>
      </c>
      <c r="L859" s="184">
        <v>3.2305999999999999</v>
      </c>
      <c r="M859" s="184">
        <v>6.4231999999999996</v>
      </c>
      <c r="N859" s="184">
        <v>6.7727000000000004</v>
      </c>
      <c r="O859" s="184"/>
      <c r="P859" s="184"/>
      <c r="Q859" s="184">
        <v>7.8059000000000003</v>
      </c>
      <c r="R859" s="184">
        <v>7.8391000000000002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44376</v>
      </c>
      <c r="E860" s="184">
        <v>35.145800000000001</v>
      </c>
      <c r="F860" s="184">
        <v>-1.35</v>
      </c>
      <c r="G860" s="184">
        <v>-4.2301000000000002</v>
      </c>
      <c r="H860" s="184">
        <v>-2.8914</v>
      </c>
      <c r="I860" s="184">
        <v>-3.9552</v>
      </c>
      <c r="J860" s="184">
        <v>1.9278</v>
      </c>
      <c r="K860" s="184">
        <v>6.0269000000000004</v>
      </c>
      <c r="L860" s="184">
        <v>3.3469000000000002</v>
      </c>
      <c r="M860" s="184">
        <v>5.9847000000000001</v>
      </c>
      <c r="N860" s="184">
        <v>6.1089000000000002</v>
      </c>
      <c r="O860" s="184">
        <v>8.6214999999999993</v>
      </c>
      <c r="P860" s="184">
        <v>7.6708999999999996</v>
      </c>
      <c r="Q860" s="184">
        <v>7.7529000000000003</v>
      </c>
      <c r="R860" s="184">
        <v>8.6318999999999999</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44376</v>
      </c>
      <c r="E861" s="184">
        <v>36.524099999999997</v>
      </c>
      <c r="F861" s="184">
        <v>-1.0992</v>
      </c>
      <c r="G861" s="184">
        <v>-3.9207000000000001</v>
      </c>
      <c r="H861" s="184">
        <v>-2.5684999999999998</v>
      </c>
      <c r="I861" s="184">
        <v>-3.6282999999999999</v>
      </c>
      <c r="J861" s="184">
        <v>2.2561</v>
      </c>
      <c r="K861" s="184">
        <v>6.3616000000000001</v>
      </c>
      <c r="L861" s="184">
        <v>3.6894999999999998</v>
      </c>
      <c r="M861" s="184">
        <v>6.3414000000000001</v>
      </c>
      <c r="N861" s="184">
        <v>6.4728000000000003</v>
      </c>
      <c r="O861" s="184">
        <v>9.0587999999999997</v>
      </c>
      <c r="P861" s="184">
        <v>8.1251999999999995</v>
      </c>
      <c r="Q861" s="184">
        <v>8.593</v>
      </c>
      <c r="R861" s="184">
        <v>9.0433000000000003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44376</v>
      </c>
      <c r="E862" s="184">
        <v>10.315300000000001</v>
      </c>
      <c r="F862" s="184">
        <v>7.0781999999999998</v>
      </c>
      <c r="G862" s="184">
        <v>0.88470000000000004</v>
      </c>
      <c r="H862" s="184">
        <v>3.9458000000000002</v>
      </c>
      <c r="I862" s="184">
        <v>3.0110999999999999</v>
      </c>
      <c r="J862" s="184">
        <v>4.4625000000000004</v>
      </c>
      <c r="K862" s="184">
        <v>4.0347999999999997</v>
      </c>
      <c r="L862" s="184">
        <v>3.1878000000000002</v>
      </c>
      <c r="M862" s="184"/>
      <c r="N862" s="184"/>
      <c r="O862" s="184"/>
      <c r="P862" s="184"/>
      <c r="Q862" s="184">
        <v>4.6973000000000003</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44376</v>
      </c>
      <c r="E863" s="184">
        <v>10.301</v>
      </c>
      <c r="F863" s="184">
        <v>6.7336</v>
      </c>
      <c r="G863" s="184">
        <v>0.7087</v>
      </c>
      <c r="H863" s="184">
        <v>3.7484999999999999</v>
      </c>
      <c r="I863" s="184">
        <v>2.7869999999999999</v>
      </c>
      <c r="J863" s="184">
        <v>4.2455999999999996</v>
      </c>
      <c r="K863" s="184">
        <v>3.8273000000000001</v>
      </c>
      <c r="L863" s="184">
        <v>2.9775</v>
      </c>
      <c r="M863" s="184"/>
      <c r="N863" s="184"/>
      <c r="O863" s="184"/>
      <c r="P863" s="184"/>
      <c r="Q863" s="184">
        <v>4.4843000000000002</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44376</v>
      </c>
      <c r="E864" s="184">
        <v>1224.2804000000001</v>
      </c>
      <c r="F864" s="184">
        <v>1.8754</v>
      </c>
      <c r="G864" s="184">
        <v>-0.2959</v>
      </c>
      <c r="H864" s="184">
        <v>2.7694000000000001</v>
      </c>
      <c r="I864" s="184">
        <v>3.2578</v>
      </c>
      <c r="J864" s="184">
        <v>4.5545</v>
      </c>
      <c r="K864" s="184">
        <v>5.0259</v>
      </c>
      <c r="L864" s="184">
        <v>3.9820000000000002</v>
      </c>
      <c r="M864" s="184">
        <v>4.8627000000000002</v>
      </c>
      <c r="N864" s="184">
        <v>4.9696999999999996</v>
      </c>
      <c r="O864" s="184"/>
      <c r="P864" s="184"/>
      <c r="Q864" s="184">
        <v>7.8864000000000001</v>
      </c>
      <c r="R864" s="184">
        <v>7.5223000000000004</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44376</v>
      </c>
      <c r="E865" s="184">
        <v>1193.3584000000001</v>
      </c>
      <c r="F865" s="184">
        <v>1.0063</v>
      </c>
      <c r="G865" s="184">
        <v>-1.1658999999999999</v>
      </c>
      <c r="H865" s="184">
        <v>1.8992</v>
      </c>
      <c r="I865" s="184">
        <v>2.3868</v>
      </c>
      <c r="J865" s="184">
        <v>3.6814</v>
      </c>
      <c r="K865" s="184">
        <v>4.1436000000000002</v>
      </c>
      <c r="L865" s="184">
        <v>3.0893000000000002</v>
      </c>
      <c r="M865" s="184">
        <v>3.9443000000000001</v>
      </c>
      <c r="N865" s="184">
        <v>4.0292000000000003</v>
      </c>
      <c r="O865" s="184"/>
      <c r="P865" s="184"/>
      <c r="Q865" s="184">
        <v>6.8559999999999999</v>
      </c>
      <c r="R865" s="184">
        <v>6.5323000000000002</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-0.88530500000000045</v>
      </c>
      <c r="G866" s="186">
        <v>-1.61144</v>
      </c>
      <c r="H866" s="186">
        <v>0.32737500000000008</v>
      </c>
      <c r="I866" s="186">
        <v>0.41576000000000002</v>
      </c>
      <c r="J866" s="186">
        <v>3.1791899999999997</v>
      </c>
      <c r="K866" s="186">
        <v>5.5197250000000002</v>
      </c>
      <c r="L866" s="186">
        <v>3.6333312500000003</v>
      </c>
      <c r="M866" s="186">
        <v>5.5601642857142863</v>
      </c>
      <c r="N866" s="186">
        <v>5.9644500000000011</v>
      </c>
      <c r="O866" s="186">
        <v>7.8633100000000002</v>
      </c>
      <c r="P866" s="186">
        <v>7.5622899999999991</v>
      </c>
      <c r="Q866" s="186">
        <v>7.0978749999999993</v>
      </c>
      <c r="R866" s="186">
        <v>7.6453571428571436</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-1.5733999999999999</v>
      </c>
      <c r="G867" s="186">
        <v>-2.01735</v>
      </c>
      <c r="H867" s="186">
        <v>2.1052499999999998</v>
      </c>
      <c r="I867" s="186">
        <v>1.6375500000000001</v>
      </c>
      <c r="J867" s="186">
        <v>2.6993499999999999</v>
      </c>
      <c r="K867" s="186">
        <v>5.3630499999999994</v>
      </c>
      <c r="L867" s="186">
        <v>3.5475000000000003</v>
      </c>
      <c r="M867" s="186">
        <v>5.9698000000000002</v>
      </c>
      <c r="N867" s="186">
        <v>6.2753499999999995</v>
      </c>
      <c r="O867" s="186">
        <v>7.9024999999999999</v>
      </c>
      <c r="P867" s="186">
        <v>7.66845</v>
      </c>
      <c r="Q867" s="186">
        <v>7.7794000000000008</v>
      </c>
      <c r="R867" s="186">
        <v>7.7990500000000003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44376</v>
      </c>
      <c r="E870" s="184">
        <v>82.6203</v>
      </c>
      <c r="F870" s="184">
        <v>-0.50790000000000002</v>
      </c>
      <c r="G870" s="184">
        <v>-0.52910000000000001</v>
      </c>
      <c r="H870" s="184">
        <v>0.59930000000000005</v>
      </c>
      <c r="I870" s="184">
        <v>7.4499999999999997E-2</v>
      </c>
      <c r="J870" s="184">
        <v>3.6236000000000002</v>
      </c>
      <c r="K870" s="184">
        <v>10.5007</v>
      </c>
      <c r="L870" s="184">
        <v>14.0144</v>
      </c>
      <c r="M870" s="184">
        <v>41.675899999999999</v>
      </c>
      <c r="N870" s="184">
        <v>52.209899999999998</v>
      </c>
      <c r="O870" s="184">
        <v>13.723100000000001</v>
      </c>
      <c r="P870" s="184">
        <v>13.388500000000001</v>
      </c>
      <c r="Q870" s="184">
        <v>14.406000000000001</v>
      </c>
      <c r="R870" s="184">
        <v>16.473600000000001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44376</v>
      </c>
      <c r="E871" s="184">
        <v>89.562299999999993</v>
      </c>
      <c r="F871" s="184">
        <v>-0.50560000000000005</v>
      </c>
      <c r="G871" s="184">
        <v>-0.51929999999999998</v>
      </c>
      <c r="H871" s="184">
        <v>0.61660000000000004</v>
      </c>
      <c r="I871" s="184">
        <v>0.108</v>
      </c>
      <c r="J871" s="184">
        <v>3.7038000000000002</v>
      </c>
      <c r="K871" s="184">
        <v>10.7555</v>
      </c>
      <c r="L871" s="184">
        <v>14.494899999999999</v>
      </c>
      <c r="M871" s="184">
        <v>42.612200000000001</v>
      </c>
      <c r="N871" s="184">
        <v>53.5929</v>
      </c>
      <c r="O871" s="184">
        <v>14.7491</v>
      </c>
      <c r="P871" s="184">
        <v>14.5555</v>
      </c>
      <c r="Q871" s="184">
        <v>15.5526</v>
      </c>
      <c r="R871" s="184">
        <v>17.516200000000001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44376</v>
      </c>
      <c r="E872" s="184">
        <v>45.57</v>
      </c>
      <c r="F872" s="184">
        <v>-0.219</v>
      </c>
      <c r="G872" s="184">
        <v>-0.2626</v>
      </c>
      <c r="H872" s="184">
        <v>-0.15340000000000001</v>
      </c>
      <c r="I872" s="184">
        <v>-0.65400000000000003</v>
      </c>
      <c r="J872" s="184">
        <v>3.4037000000000002</v>
      </c>
      <c r="K872" s="184">
        <v>10.8759</v>
      </c>
      <c r="L872" s="184">
        <v>11.9656</v>
      </c>
      <c r="M872" s="184">
        <v>42.4953</v>
      </c>
      <c r="N872" s="184">
        <v>54.161000000000001</v>
      </c>
      <c r="O872" s="184">
        <v>15.898099999999999</v>
      </c>
      <c r="P872" s="184">
        <v>19.1463</v>
      </c>
      <c r="Q872" s="184">
        <v>17.402799999999999</v>
      </c>
      <c r="R872" s="184">
        <v>21.296900000000001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44376</v>
      </c>
      <c r="E873" s="184">
        <v>41.13</v>
      </c>
      <c r="F873" s="184">
        <v>-0.21829999999999999</v>
      </c>
      <c r="G873" s="184">
        <v>-0.26669999999999999</v>
      </c>
      <c r="H873" s="184">
        <v>-0.1699</v>
      </c>
      <c r="I873" s="184">
        <v>-0.70009999999999994</v>
      </c>
      <c r="J873" s="184">
        <v>3.3157000000000001</v>
      </c>
      <c r="K873" s="184">
        <v>10.564500000000001</v>
      </c>
      <c r="L873" s="184">
        <v>11.3729</v>
      </c>
      <c r="M873" s="184">
        <v>41.291699999999999</v>
      </c>
      <c r="N873" s="184">
        <v>52.333300000000001</v>
      </c>
      <c r="O873" s="184">
        <v>14.485099999999999</v>
      </c>
      <c r="P873" s="184">
        <v>17.726500000000001</v>
      </c>
      <c r="Q873" s="184">
        <v>17.003399999999999</v>
      </c>
      <c r="R873" s="184">
        <v>19.8827</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44376</v>
      </c>
      <c r="E874" s="184">
        <v>13.771000000000001</v>
      </c>
      <c r="F874" s="184">
        <v>-0.51290000000000002</v>
      </c>
      <c r="G874" s="184">
        <v>-0.57040000000000002</v>
      </c>
      <c r="H874" s="184">
        <v>0.2913</v>
      </c>
      <c r="I874" s="184">
        <v>-0.79249999999999998</v>
      </c>
      <c r="J874" s="184">
        <v>2.2422</v>
      </c>
      <c r="K874" s="184">
        <v>9.3457000000000008</v>
      </c>
      <c r="L874" s="184">
        <v>11.6417</v>
      </c>
      <c r="M874" s="184">
        <v>38.736699999999999</v>
      </c>
      <c r="N874" s="184">
        <v>46.734200000000001</v>
      </c>
      <c r="O874" s="184">
        <v>12.6386</v>
      </c>
      <c r="P874" s="184"/>
      <c r="Q874" s="184">
        <v>8.9535</v>
      </c>
      <c r="R874" s="184">
        <v>17.0595</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44376</v>
      </c>
      <c r="E875" s="184">
        <v>13.064</v>
      </c>
      <c r="F875" s="184">
        <v>-0.51780000000000004</v>
      </c>
      <c r="G875" s="184">
        <v>-0.59350000000000003</v>
      </c>
      <c r="H875" s="184">
        <v>0.26090000000000002</v>
      </c>
      <c r="I875" s="184">
        <v>-0.85</v>
      </c>
      <c r="J875" s="184">
        <v>2.0943999999999998</v>
      </c>
      <c r="K875" s="184">
        <v>8.8848000000000003</v>
      </c>
      <c r="L875" s="184">
        <v>10.758800000000001</v>
      </c>
      <c r="M875" s="184">
        <v>37.126100000000001</v>
      </c>
      <c r="N875" s="184">
        <v>44.529299999999999</v>
      </c>
      <c r="O875" s="184">
        <v>11.087400000000001</v>
      </c>
      <c r="P875" s="184"/>
      <c r="Q875" s="184">
        <v>7.4253999999999998</v>
      </c>
      <c r="R875" s="184">
        <v>15.395300000000001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44376</v>
      </c>
      <c r="E876" s="184">
        <v>34.670999999999999</v>
      </c>
      <c r="F876" s="184">
        <v>-0.38790000000000002</v>
      </c>
      <c r="G876" s="184">
        <v>-0.25030000000000002</v>
      </c>
      <c r="H876" s="184">
        <v>0.97860000000000003</v>
      </c>
      <c r="I876" s="184">
        <v>0.75260000000000005</v>
      </c>
      <c r="J876" s="184">
        <v>4.9428000000000001</v>
      </c>
      <c r="K876" s="184">
        <v>12.2584</v>
      </c>
      <c r="L876" s="184">
        <v>16.329999999999998</v>
      </c>
      <c r="M876" s="184">
        <v>40.933300000000003</v>
      </c>
      <c r="N876" s="184">
        <v>54.244100000000003</v>
      </c>
      <c r="O876" s="184">
        <v>14.8508</v>
      </c>
      <c r="P876" s="184">
        <v>13.9438</v>
      </c>
      <c r="Q876" s="184">
        <v>14.3788</v>
      </c>
      <c r="R876" s="184">
        <v>18.1127</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44376</v>
      </c>
      <c r="E877" s="184">
        <v>32.408999999999999</v>
      </c>
      <c r="F877" s="184">
        <v>-0.38729999999999998</v>
      </c>
      <c r="G877" s="184">
        <v>-0.25850000000000001</v>
      </c>
      <c r="H877" s="184">
        <v>0.95950000000000002</v>
      </c>
      <c r="I877" s="184">
        <v>0.71160000000000001</v>
      </c>
      <c r="J877" s="184">
        <v>4.8461999999999996</v>
      </c>
      <c r="K877" s="184">
        <v>11.9482</v>
      </c>
      <c r="L877" s="184">
        <v>15.717499999999999</v>
      </c>
      <c r="M877" s="184">
        <v>39.820500000000003</v>
      </c>
      <c r="N877" s="184">
        <v>52.613500000000002</v>
      </c>
      <c r="O877" s="184">
        <v>13.665699999999999</v>
      </c>
      <c r="P877" s="184">
        <v>12.896800000000001</v>
      </c>
      <c r="Q877" s="184">
        <v>11.217000000000001</v>
      </c>
      <c r="R877" s="184">
        <v>16.8569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44376</v>
      </c>
      <c r="E878" s="184">
        <v>58.640300000000003</v>
      </c>
      <c r="F878" s="184">
        <v>-0.39369999999999999</v>
      </c>
      <c r="G878" s="184">
        <v>-0.37719999999999998</v>
      </c>
      <c r="H878" s="184">
        <v>0.29899999999999999</v>
      </c>
      <c r="I878" s="184">
        <v>-0.92049999999999998</v>
      </c>
      <c r="J878" s="184">
        <v>1.6874</v>
      </c>
      <c r="K878" s="184">
        <v>13.1013</v>
      </c>
      <c r="L878" s="184">
        <v>26.133700000000001</v>
      </c>
      <c r="M878" s="184">
        <v>65.836100000000002</v>
      </c>
      <c r="N878" s="184">
        <v>64.480199999999996</v>
      </c>
      <c r="O878" s="184">
        <v>16.273399999999999</v>
      </c>
      <c r="P878" s="184">
        <v>14.6503</v>
      </c>
      <c r="Q878" s="184">
        <v>13.532299999999999</v>
      </c>
      <c r="R878" s="184">
        <v>17.179200000000002</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44376</v>
      </c>
      <c r="E879" s="184">
        <v>63.927599999999998</v>
      </c>
      <c r="F879" s="184">
        <v>-0.39140000000000003</v>
      </c>
      <c r="G879" s="184">
        <v>-0.36840000000000001</v>
      </c>
      <c r="H879" s="184">
        <v>0.3145</v>
      </c>
      <c r="I879" s="184">
        <v>-0.89019999999999999</v>
      </c>
      <c r="J879" s="184">
        <v>1.7585999999999999</v>
      </c>
      <c r="K879" s="184">
        <v>13.3378</v>
      </c>
      <c r="L879" s="184">
        <v>26.663</v>
      </c>
      <c r="M879" s="184">
        <v>66.870999999999995</v>
      </c>
      <c r="N879" s="184">
        <v>65.835099999999997</v>
      </c>
      <c r="O879" s="184">
        <v>17.345800000000001</v>
      </c>
      <c r="P879" s="184">
        <v>15.8185</v>
      </c>
      <c r="Q879" s="184">
        <v>18.9665</v>
      </c>
      <c r="R879" s="184">
        <v>18.168600000000001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44376</v>
      </c>
      <c r="E880" s="184">
        <v>97.394999999999996</v>
      </c>
      <c r="F880" s="184">
        <v>-0.3367</v>
      </c>
      <c r="G880" s="184">
        <v>-0.46300000000000002</v>
      </c>
      <c r="H880" s="184">
        <v>0.58250000000000002</v>
      </c>
      <c r="I880" s="184">
        <v>-0.89039999999999997</v>
      </c>
      <c r="J880" s="184">
        <v>2.4952000000000001</v>
      </c>
      <c r="K880" s="184">
        <v>11.504799999999999</v>
      </c>
      <c r="L880" s="184">
        <v>20.866</v>
      </c>
      <c r="M880" s="184">
        <v>48.273600000000002</v>
      </c>
      <c r="N880" s="184">
        <v>54.062100000000001</v>
      </c>
      <c r="O880" s="184">
        <v>8.7062000000000008</v>
      </c>
      <c r="P880" s="184">
        <v>9.8291000000000004</v>
      </c>
      <c r="Q880" s="184">
        <v>14.517099999999999</v>
      </c>
      <c r="R880" s="184">
        <v>10.2227</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44376</v>
      </c>
      <c r="E881" s="184">
        <v>105.003</v>
      </c>
      <c r="F881" s="184">
        <v>-0.3332</v>
      </c>
      <c r="G881" s="184">
        <v>-0.44940000000000002</v>
      </c>
      <c r="H881" s="184">
        <v>0.60460000000000003</v>
      </c>
      <c r="I881" s="184">
        <v>-0.84799999999999998</v>
      </c>
      <c r="J881" s="184">
        <v>2.5951</v>
      </c>
      <c r="K881" s="184">
        <v>11.8338</v>
      </c>
      <c r="L881" s="184">
        <v>21.5763</v>
      </c>
      <c r="M881" s="184">
        <v>49.510899999999999</v>
      </c>
      <c r="N881" s="184">
        <v>55.714599999999997</v>
      </c>
      <c r="O881" s="184">
        <v>9.7487999999999992</v>
      </c>
      <c r="P881" s="184">
        <v>10.982699999999999</v>
      </c>
      <c r="Q881" s="184">
        <v>12.098699999999999</v>
      </c>
      <c r="R881" s="184">
        <v>11.3139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44376</v>
      </c>
      <c r="E882" s="184">
        <v>14.4724</v>
      </c>
      <c r="F882" s="184">
        <v>-0.4451</v>
      </c>
      <c r="G882" s="184">
        <v>-0.58940000000000003</v>
      </c>
      <c r="H882" s="184">
        <v>0.41909999999999997</v>
      </c>
      <c r="I882" s="184">
        <v>-4.5600000000000002E-2</v>
      </c>
      <c r="J882" s="184">
        <v>4.3139000000000003</v>
      </c>
      <c r="K882" s="184">
        <v>9.8707999999999991</v>
      </c>
      <c r="L882" s="184">
        <v>14.722799999999999</v>
      </c>
      <c r="M882" s="184">
        <v>43.591099999999997</v>
      </c>
      <c r="N882" s="184"/>
      <c r="O882" s="184"/>
      <c r="P882" s="184"/>
      <c r="Q882" s="184">
        <v>44.723999999999997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44376</v>
      </c>
      <c r="E883" s="184">
        <v>14.250999999999999</v>
      </c>
      <c r="F883" s="184">
        <v>-0.44919999999999999</v>
      </c>
      <c r="G883" s="184">
        <v>-0.60680000000000001</v>
      </c>
      <c r="H883" s="184">
        <v>0.3881</v>
      </c>
      <c r="I883" s="184">
        <v>-0.1079</v>
      </c>
      <c r="J883" s="184">
        <v>4.1647999999999996</v>
      </c>
      <c r="K883" s="184">
        <v>9.4050999999999991</v>
      </c>
      <c r="L883" s="184">
        <v>13.779500000000001</v>
      </c>
      <c r="M883" s="184">
        <v>41.825000000000003</v>
      </c>
      <c r="N883" s="184"/>
      <c r="O883" s="184"/>
      <c r="P883" s="184"/>
      <c r="Q883" s="184">
        <v>42.51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44376</v>
      </c>
      <c r="E884" s="184">
        <v>43.72</v>
      </c>
      <c r="F884" s="184">
        <v>-0.38729999999999998</v>
      </c>
      <c r="G884" s="184">
        <v>-9.1399999999999995E-2</v>
      </c>
      <c r="H884" s="184">
        <v>1.3445</v>
      </c>
      <c r="I884" s="184">
        <v>-0.251</v>
      </c>
      <c r="J884" s="184">
        <v>3.0889000000000002</v>
      </c>
      <c r="K884" s="184">
        <v>12.2753</v>
      </c>
      <c r="L884" s="184">
        <v>20.573599999999999</v>
      </c>
      <c r="M884" s="184">
        <v>44.338099999999997</v>
      </c>
      <c r="N884" s="184">
        <v>53.835299999999997</v>
      </c>
      <c r="O884" s="184">
        <v>14.4268</v>
      </c>
      <c r="P884" s="184">
        <v>13.3765</v>
      </c>
      <c r="Q884" s="184">
        <v>12.9709</v>
      </c>
      <c r="R884" s="184">
        <v>19.902999999999999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44376</v>
      </c>
      <c r="E885" s="184">
        <v>47.67</v>
      </c>
      <c r="F885" s="184">
        <v>-0.37619999999999998</v>
      </c>
      <c r="G885" s="184">
        <v>-6.2899999999999998E-2</v>
      </c>
      <c r="H885" s="184">
        <v>1.3608</v>
      </c>
      <c r="I885" s="184">
        <v>-0.18840000000000001</v>
      </c>
      <c r="J885" s="184">
        <v>3.2042000000000002</v>
      </c>
      <c r="K885" s="184">
        <v>12.6152</v>
      </c>
      <c r="L885" s="184">
        <v>21.297699999999999</v>
      </c>
      <c r="M885" s="184">
        <v>45.6462</v>
      </c>
      <c r="N885" s="184">
        <v>55.733400000000003</v>
      </c>
      <c r="O885" s="184">
        <v>15.682499999999999</v>
      </c>
      <c r="P885" s="184">
        <v>14.636100000000001</v>
      </c>
      <c r="Q885" s="184">
        <v>14.3079</v>
      </c>
      <c r="R885" s="184">
        <v>21.233000000000001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44376</v>
      </c>
      <c r="E886" s="184">
        <v>14.18</v>
      </c>
      <c r="F886" s="184">
        <v>-0.35139999999999999</v>
      </c>
      <c r="G886" s="184">
        <v>-0.56100000000000005</v>
      </c>
      <c r="H886" s="184">
        <v>7.0599999999999996E-2</v>
      </c>
      <c r="I886" s="184">
        <v>-0.42130000000000001</v>
      </c>
      <c r="J886" s="184">
        <v>3.2774999999999999</v>
      </c>
      <c r="K886" s="184">
        <v>9.4981000000000009</v>
      </c>
      <c r="L886" s="184">
        <v>11.829700000000001</v>
      </c>
      <c r="M886" s="184">
        <v>37.137300000000003</v>
      </c>
      <c r="N886" s="184">
        <v>48.171399999999998</v>
      </c>
      <c r="O886" s="184">
        <v>12.259600000000001</v>
      </c>
      <c r="P886" s="184"/>
      <c r="Q886" s="184">
        <v>10.1389</v>
      </c>
      <c r="R886" s="184">
        <v>17.224900000000002</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44376</v>
      </c>
      <c r="E887" s="184">
        <v>13.39</v>
      </c>
      <c r="F887" s="184">
        <v>-0.372</v>
      </c>
      <c r="G887" s="184">
        <v>-0.59389999999999998</v>
      </c>
      <c r="H887" s="184">
        <v>7.4700000000000003E-2</v>
      </c>
      <c r="I887" s="184">
        <v>-0.4461</v>
      </c>
      <c r="J887" s="184">
        <v>3.2382</v>
      </c>
      <c r="K887" s="184">
        <v>9.3061000000000007</v>
      </c>
      <c r="L887" s="184">
        <v>11.305099999999999</v>
      </c>
      <c r="M887" s="184">
        <v>36.354399999999998</v>
      </c>
      <c r="N887" s="184">
        <v>46.8202</v>
      </c>
      <c r="O887" s="184">
        <v>10.728899999999999</v>
      </c>
      <c r="P887" s="184"/>
      <c r="Q887" s="184">
        <v>8.4069000000000003</v>
      </c>
      <c r="R887" s="184">
        <v>16.133199999999999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44376</v>
      </c>
      <c r="E888" s="184">
        <v>55.23</v>
      </c>
      <c r="F888" s="184">
        <v>-0.59399999999999997</v>
      </c>
      <c r="G888" s="184">
        <v>-0.68330000000000002</v>
      </c>
      <c r="H888" s="184">
        <v>0.5645</v>
      </c>
      <c r="I888" s="184">
        <v>-0.34279999999999999</v>
      </c>
      <c r="J888" s="184">
        <v>2.8492000000000002</v>
      </c>
      <c r="K888" s="184">
        <v>9.0854999999999997</v>
      </c>
      <c r="L888" s="184">
        <v>12.5076</v>
      </c>
      <c r="M888" s="184">
        <v>27.316700000000001</v>
      </c>
      <c r="N888" s="184">
        <v>48.149099999999997</v>
      </c>
      <c r="O888" s="184">
        <v>9.5311000000000003</v>
      </c>
      <c r="P888" s="184">
        <v>15.601000000000001</v>
      </c>
      <c r="Q888" s="184">
        <v>12.712899999999999</v>
      </c>
      <c r="R888" s="184">
        <v>17.1327</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44376</v>
      </c>
      <c r="E889" s="184">
        <v>49.46</v>
      </c>
      <c r="F889" s="184">
        <v>-0.60289999999999999</v>
      </c>
      <c r="G889" s="184">
        <v>-0.70269999999999999</v>
      </c>
      <c r="H889" s="184">
        <v>0.52849999999999997</v>
      </c>
      <c r="I889" s="184">
        <v>-0.4027</v>
      </c>
      <c r="J889" s="184">
        <v>2.7206999999999999</v>
      </c>
      <c r="K889" s="184">
        <v>8.6793999999999993</v>
      </c>
      <c r="L889" s="184">
        <v>11.748799999999999</v>
      </c>
      <c r="M889" s="184">
        <v>26.044899999999998</v>
      </c>
      <c r="N889" s="184">
        <v>46.1584</v>
      </c>
      <c r="O889" s="184">
        <v>8.0566999999999993</v>
      </c>
      <c r="P889" s="184">
        <v>13.8949</v>
      </c>
      <c r="Q889" s="184">
        <v>11.0146</v>
      </c>
      <c r="R889" s="184">
        <v>15.5724</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44376</v>
      </c>
      <c r="E890" s="184">
        <v>28.641400000000001</v>
      </c>
      <c r="F890" s="184">
        <v>-0.4546</v>
      </c>
      <c r="G890" s="184">
        <v>-0.18609999999999999</v>
      </c>
      <c r="H890" s="184">
        <v>1.2794000000000001</v>
      </c>
      <c r="I890" s="184">
        <v>0.41930000000000001</v>
      </c>
      <c r="J890" s="184">
        <v>5.2115</v>
      </c>
      <c r="K890" s="184">
        <v>12.203099999999999</v>
      </c>
      <c r="L890" s="184">
        <v>18.0748</v>
      </c>
      <c r="M890" s="184">
        <v>46.218400000000003</v>
      </c>
      <c r="N890" s="184">
        <v>63.887999999999998</v>
      </c>
      <c r="O890" s="184">
        <v>23.702200000000001</v>
      </c>
      <c r="P890" s="184">
        <v>20.4437</v>
      </c>
      <c r="Q890" s="184">
        <v>17.0928</v>
      </c>
      <c r="R890" s="184">
        <v>26.982700000000001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44376</v>
      </c>
      <c r="E891" s="184">
        <v>26.327100000000002</v>
      </c>
      <c r="F891" s="184">
        <v>-0.45750000000000002</v>
      </c>
      <c r="G891" s="184">
        <v>-0.1986</v>
      </c>
      <c r="H891" s="184">
        <v>1.2568999999999999</v>
      </c>
      <c r="I891" s="184">
        <v>0.37480000000000002</v>
      </c>
      <c r="J891" s="184">
        <v>5.1044999999999998</v>
      </c>
      <c r="K891" s="184">
        <v>11.865500000000001</v>
      </c>
      <c r="L891" s="184">
        <v>17.471900000000002</v>
      </c>
      <c r="M891" s="184">
        <v>45.007399999999997</v>
      </c>
      <c r="N891" s="184">
        <v>61.982999999999997</v>
      </c>
      <c r="O891" s="184">
        <v>22.008700000000001</v>
      </c>
      <c r="P891" s="184">
        <v>18.878299999999999</v>
      </c>
      <c r="Q891" s="184">
        <v>15.6227</v>
      </c>
      <c r="R891" s="184">
        <v>25.330400000000001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44376</v>
      </c>
      <c r="E892" s="184">
        <v>13.77</v>
      </c>
      <c r="F892" s="184">
        <v>-0.28960000000000002</v>
      </c>
      <c r="G892" s="184">
        <v>7.2700000000000001E-2</v>
      </c>
      <c r="H892" s="184">
        <v>1.4738</v>
      </c>
      <c r="I892" s="184">
        <v>0.51090000000000002</v>
      </c>
      <c r="J892" s="184">
        <v>3.6898</v>
      </c>
      <c r="K892" s="184">
        <v>12.133599999999999</v>
      </c>
      <c r="L892" s="184">
        <v>18.298999999999999</v>
      </c>
      <c r="M892" s="184">
        <v>37.700000000000003</v>
      </c>
      <c r="N892" s="184"/>
      <c r="O892" s="184"/>
      <c r="P892" s="184"/>
      <c r="Q892" s="184">
        <v>37.700000000000003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44376</v>
      </c>
      <c r="E893" s="184">
        <v>13.58</v>
      </c>
      <c r="F893" s="184">
        <v>-0.29370000000000002</v>
      </c>
      <c r="G893" s="184">
        <v>0</v>
      </c>
      <c r="H893" s="184">
        <v>1.419</v>
      </c>
      <c r="I893" s="184">
        <v>0.44379999999999997</v>
      </c>
      <c r="J893" s="184">
        <v>3.5061</v>
      </c>
      <c r="K893" s="184">
        <v>11.585900000000001</v>
      </c>
      <c r="L893" s="184">
        <v>17.2712</v>
      </c>
      <c r="M893" s="184">
        <v>35.799999999999997</v>
      </c>
      <c r="N893" s="184"/>
      <c r="O893" s="184"/>
      <c r="P893" s="184"/>
      <c r="Q893" s="184">
        <v>35.799999999999997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44376</v>
      </c>
      <c r="E894" s="184">
        <v>10.528700000000001</v>
      </c>
      <c r="F894" s="184">
        <v>-0.30209999999999998</v>
      </c>
      <c r="G894" s="184">
        <v>-0.53939999999999999</v>
      </c>
      <c r="H894" s="184">
        <v>-6.7400000000000002E-2</v>
      </c>
      <c r="I894" s="184">
        <v>-0.4839</v>
      </c>
      <c r="J894" s="184">
        <v>2.4102999999999999</v>
      </c>
      <c r="K894" s="184">
        <v>6.0345000000000004</v>
      </c>
      <c r="L894" s="184">
        <v>6.4408000000000003</v>
      </c>
      <c r="M894" s="184">
        <v>37.507800000000003</v>
      </c>
      <c r="N894" s="184">
        <v>39.563899999999997</v>
      </c>
      <c r="O894" s="184">
        <v>7.4827000000000004</v>
      </c>
      <c r="P894" s="184">
        <v>11.9443</v>
      </c>
      <c r="Q894" s="184">
        <v>0.38740000000000002</v>
      </c>
      <c r="R894" s="184">
        <v>7.3075999999999999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44376</v>
      </c>
      <c r="E895" s="184">
        <v>11.7334</v>
      </c>
      <c r="F895" s="184">
        <v>-0.29830000000000001</v>
      </c>
      <c r="G895" s="184">
        <v>-0.52729999999999999</v>
      </c>
      <c r="H895" s="184">
        <v>-4.5999999999999999E-2</v>
      </c>
      <c r="I895" s="184">
        <v>-0.44209999999999999</v>
      </c>
      <c r="J895" s="184">
        <v>2.5099999999999998</v>
      </c>
      <c r="K895" s="184">
        <v>6.3395999999999999</v>
      </c>
      <c r="L895" s="184">
        <v>7.0273000000000003</v>
      </c>
      <c r="M895" s="184">
        <v>38.645099999999999</v>
      </c>
      <c r="N895" s="184">
        <v>41.1843</v>
      </c>
      <c r="O895" s="184">
        <v>9.1193000000000008</v>
      </c>
      <c r="P895" s="184">
        <v>13.471299999999999</v>
      </c>
      <c r="Q895" s="184">
        <v>13.892200000000001</v>
      </c>
      <c r="R895" s="184">
        <v>8.8895</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44376</v>
      </c>
      <c r="E896" s="184">
        <v>15.21</v>
      </c>
      <c r="F896" s="184">
        <v>-0.39290000000000003</v>
      </c>
      <c r="G896" s="184">
        <v>-0.18379999999999999</v>
      </c>
      <c r="H896" s="184">
        <v>0.57530000000000003</v>
      </c>
      <c r="I896" s="184">
        <v>5.9200000000000003E-2</v>
      </c>
      <c r="J896" s="184">
        <v>4.6656000000000004</v>
      </c>
      <c r="K896" s="184">
        <v>10.7874</v>
      </c>
      <c r="L896" s="184">
        <v>21.117999999999999</v>
      </c>
      <c r="M896" s="184">
        <v>44.362200000000001</v>
      </c>
      <c r="N896" s="184">
        <v>58.701999999999998</v>
      </c>
      <c r="O896" s="184"/>
      <c r="P896" s="184"/>
      <c r="Q896" s="184">
        <v>23.909700000000001</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44376</v>
      </c>
      <c r="E897" s="184">
        <v>14.696999999999999</v>
      </c>
      <c r="F897" s="184">
        <v>-0.39979999999999999</v>
      </c>
      <c r="G897" s="184">
        <v>-0.20369999999999999</v>
      </c>
      <c r="H897" s="184">
        <v>0.54039999999999999</v>
      </c>
      <c r="I897" s="184">
        <v>0</v>
      </c>
      <c r="J897" s="184">
        <v>4.5083000000000002</v>
      </c>
      <c r="K897" s="184">
        <v>10.3047</v>
      </c>
      <c r="L897" s="184">
        <v>20.083300000000001</v>
      </c>
      <c r="M897" s="184">
        <v>42.495600000000003</v>
      </c>
      <c r="N897" s="184">
        <v>55.9694</v>
      </c>
      <c r="O897" s="184"/>
      <c r="P897" s="184"/>
      <c r="Q897" s="184">
        <v>21.755400000000002</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44376</v>
      </c>
      <c r="E898" s="184">
        <v>15.659000000000001</v>
      </c>
      <c r="F898" s="184">
        <v>-8.3000000000000004E-2</v>
      </c>
      <c r="G898" s="184">
        <v>-0.30559999999999998</v>
      </c>
      <c r="H898" s="184">
        <v>0.3911</v>
      </c>
      <c r="I898" s="184">
        <v>-1.2800000000000001E-2</v>
      </c>
      <c r="J898" s="184">
        <v>5.2210999999999999</v>
      </c>
      <c r="K898" s="184">
        <v>11.898</v>
      </c>
      <c r="L898" s="184">
        <v>17.375</v>
      </c>
      <c r="M898" s="184">
        <v>32.782200000000003</v>
      </c>
      <c r="N898" s="184">
        <v>50.0623</v>
      </c>
      <c r="O898" s="184"/>
      <c r="P898" s="184"/>
      <c r="Q898" s="184">
        <v>18.444500000000001</v>
      </c>
      <c r="R898" s="184">
        <v>19.373999999999999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44376</v>
      </c>
      <c r="E899" s="184">
        <v>15.199</v>
      </c>
      <c r="F899" s="184">
        <v>-9.1999999999999998E-2</v>
      </c>
      <c r="G899" s="184">
        <v>-0.32140000000000002</v>
      </c>
      <c r="H899" s="184">
        <v>0.36320000000000002</v>
      </c>
      <c r="I899" s="184">
        <v>-6.5799999999999997E-2</v>
      </c>
      <c r="J899" s="184">
        <v>5.1033999999999997</v>
      </c>
      <c r="K899" s="184">
        <v>11.5441</v>
      </c>
      <c r="L899" s="184">
        <v>16.681999999999999</v>
      </c>
      <c r="M899" s="184">
        <v>31.627300000000002</v>
      </c>
      <c r="N899" s="184">
        <v>48.326300000000003</v>
      </c>
      <c r="O899" s="184"/>
      <c r="P899" s="184"/>
      <c r="Q899" s="184">
        <v>17.119</v>
      </c>
      <c r="R899" s="184">
        <v>18.009699999999999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44376</v>
      </c>
      <c r="E900" s="184">
        <v>13.6304</v>
      </c>
      <c r="F900" s="184">
        <v>-0.4274</v>
      </c>
      <c r="G900" s="184">
        <v>-0.48330000000000001</v>
      </c>
      <c r="H900" s="184">
        <v>0.63639999999999997</v>
      </c>
      <c r="I900" s="184">
        <v>0.30909999999999999</v>
      </c>
      <c r="J900" s="184">
        <v>4.0425000000000004</v>
      </c>
      <c r="K900" s="184">
        <v>13.895099999999999</v>
      </c>
      <c r="L900" s="184">
        <v>26.775500000000001</v>
      </c>
      <c r="M900" s="184"/>
      <c r="N900" s="184"/>
      <c r="O900" s="184"/>
      <c r="P900" s="184"/>
      <c r="Q900" s="184">
        <v>36.304000000000002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44376</v>
      </c>
      <c r="E901" s="184">
        <v>13.452999999999999</v>
      </c>
      <c r="F901" s="184">
        <v>-0.433</v>
      </c>
      <c r="G901" s="184">
        <v>-0.50660000000000005</v>
      </c>
      <c r="H901" s="184">
        <v>0.59450000000000003</v>
      </c>
      <c r="I901" s="184">
        <v>0.22650000000000001</v>
      </c>
      <c r="J901" s="184">
        <v>3.8521000000000001</v>
      </c>
      <c r="K901" s="184">
        <v>13.285600000000001</v>
      </c>
      <c r="L901" s="184">
        <v>25.4359</v>
      </c>
      <c r="M901" s="184"/>
      <c r="N901" s="184"/>
      <c r="O901" s="184"/>
      <c r="P901" s="184"/>
      <c r="Q901" s="184">
        <v>34.53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44376</v>
      </c>
      <c r="E902" s="184">
        <v>17.907</v>
      </c>
      <c r="F902" s="184">
        <v>-0.42820000000000003</v>
      </c>
      <c r="G902" s="184">
        <v>-0.64910000000000001</v>
      </c>
      <c r="H902" s="184">
        <v>1.4791000000000001</v>
      </c>
      <c r="I902" s="184">
        <v>1.0097</v>
      </c>
      <c r="J902" s="184">
        <v>5.3910999999999998</v>
      </c>
      <c r="K902" s="184">
        <v>11.834899999999999</v>
      </c>
      <c r="L902" s="184">
        <v>22.7011</v>
      </c>
      <c r="M902" s="184">
        <v>47.455500000000001</v>
      </c>
      <c r="N902" s="184">
        <v>68.4572</v>
      </c>
      <c r="O902" s="184"/>
      <c r="P902" s="184"/>
      <c r="Q902" s="184">
        <v>31.479700000000001</v>
      </c>
      <c r="R902" s="184">
        <v>29.226700000000001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44376</v>
      </c>
      <c r="E903" s="184">
        <v>17.300999999999998</v>
      </c>
      <c r="F903" s="184">
        <v>-0.4259</v>
      </c>
      <c r="G903" s="184">
        <v>-0.6603</v>
      </c>
      <c r="H903" s="184">
        <v>1.4542999999999999</v>
      </c>
      <c r="I903" s="184">
        <v>0.95699999999999996</v>
      </c>
      <c r="J903" s="184">
        <v>5.2628000000000004</v>
      </c>
      <c r="K903" s="184">
        <v>11.418100000000001</v>
      </c>
      <c r="L903" s="184">
        <v>21.777999999999999</v>
      </c>
      <c r="M903" s="184">
        <v>45.790799999999997</v>
      </c>
      <c r="N903" s="184">
        <v>65.909099999999995</v>
      </c>
      <c r="O903" s="184"/>
      <c r="P903" s="184"/>
      <c r="Q903" s="184">
        <v>29.3705</v>
      </c>
      <c r="R903" s="184">
        <v>27.1694</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44376</v>
      </c>
      <c r="E904" s="184">
        <v>35.273400000000002</v>
      </c>
      <c r="F904" s="184">
        <v>-0.79369999999999996</v>
      </c>
      <c r="G904" s="184">
        <v>-1.1263000000000001</v>
      </c>
      <c r="H904" s="184">
        <v>-2.35E-2</v>
      </c>
      <c r="I904" s="184">
        <v>0.40649999999999997</v>
      </c>
      <c r="J904" s="184">
        <v>2.5773999999999999</v>
      </c>
      <c r="K904" s="184">
        <v>8.0510999999999999</v>
      </c>
      <c r="L904" s="184">
        <v>12.2277</v>
      </c>
      <c r="M904" s="184">
        <v>39.375900000000001</v>
      </c>
      <c r="N904" s="184">
        <v>48.992600000000003</v>
      </c>
      <c r="O904" s="184">
        <v>15.372199999999999</v>
      </c>
      <c r="P904" s="184">
        <v>16.337499999999999</v>
      </c>
      <c r="Q904" s="184">
        <v>16.762</v>
      </c>
      <c r="R904" s="184">
        <v>20.258700000000001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44376</v>
      </c>
      <c r="E905" s="184">
        <v>31.631599999999999</v>
      </c>
      <c r="F905" s="184">
        <v>-0.79720000000000002</v>
      </c>
      <c r="G905" s="184">
        <v>-1.1397999999999999</v>
      </c>
      <c r="H905" s="184">
        <v>-4.7399999999999998E-2</v>
      </c>
      <c r="I905" s="184">
        <v>0.35820000000000002</v>
      </c>
      <c r="J905" s="184">
        <v>2.4655</v>
      </c>
      <c r="K905" s="184">
        <v>7.7135999999999996</v>
      </c>
      <c r="L905" s="184">
        <v>11.573700000000001</v>
      </c>
      <c r="M905" s="184">
        <v>38.161200000000001</v>
      </c>
      <c r="N905" s="184">
        <v>47.173699999999997</v>
      </c>
      <c r="O905" s="184">
        <v>13.975</v>
      </c>
      <c r="P905" s="184">
        <v>14.857799999999999</v>
      </c>
      <c r="Q905" s="184">
        <v>15.2082</v>
      </c>
      <c r="R905" s="184">
        <v>18.798500000000001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44376</v>
      </c>
      <c r="E906" s="184">
        <v>68.959000000000003</v>
      </c>
      <c r="F906" s="184">
        <v>-0.38200000000000001</v>
      </c>
      <c r="G906" s="184">
        <v>-0.29570000000000002</v>
      </c>
      <c r="H906" s="184">
        <v>9.2200000000000004E-2</v>
      </c>
      <c r="I906" s="184">
        <v>-1.2501</v>
      </c>
      <c r="J906" s="184">
        <v>2.1360999999999999</v>
      </c>
      <c r="K906" s="184">
        <v>9.4059000000000008</v>
      </c>
      <c r="L906" s="184">
        <v>24.9314</v>
      </c>
      <c r="M906" s="184">
        <v>55.8322</v>
      </c>
      <c r="N906" s="184">
        <v>71.395700000000005</v>
      </c>
      <c r="O906" s="184">
        <v>15.124000000000001</v>
      </c>
      <c r="P906" s="184">
        <v>14.4138</v>
      </c>
      <c r="Q906" s="184">
        <v>14.2255</v>
      </c>
      <c r="R906" s="184">
        <v>19.7624</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44376</v>
      </c>
      <c r="E907" s="184">
        <v>73.772099999999995</v>
      </c>
      <c r="F907" s="184">
        <v>-0.37990000000000002</v>
      </c>
      <c r="G907" s="184">
        <v>-0.28710000000000002</v>
      </c>
      <c r="H907" s="184">
        <v>0.10580000000000001</v>
      </c>
      <c r="I907" s="184">
        <v>-1.2242999999999999</v>
      </c>
      <c r="J907" s="184">
        <v>2.1972</v>
      </c>
      <c r="K907" s="184">
        <v>9.5968999999999998</v>
      </c>
      <c r="L907" s="184">
        <v>25.345500000000001</v>
      </c>
      <c r="M907" s="184">
        <v>56.631999999999998</v>
      </c>
      <c r="N907" s="184">
        <v>72.543700000000001</v>
      </c>
      <c r="O907" s="184">
        <v>15.9131</v>
      </c>
      <c r="P907" s="184">
        <v>15.3622</v>
      </c>
      <c r="Q907" s="184">
        <v>18.6235</v>
      </c>
      <c r="R907" s="184">
        <v>20.5566</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44376</v>
      </c>
      <c r="E908" s="184">
        <v>99.57</v>
      </c>
      <c r="F908" s="184">
        <v>-0.38019999999999998</v>
      </c>
      <c r="G908" s="184">
        <v>-0.48970000000000002</v>
      </c>
      <c r="H908" s="184">
        <v>0.88149999999999995</v>
      </c>
      <c r="I908" s="184">
        <v>0.4945</v>
      </c>
      <c r="J908" s="184">
        <v>4.12</v>
      </c>
      <c r="K908" s="184">
        <v>13.586600000000001</v>
      </c>
      <c r="L908" s="184">
        <v>21.6494</v>
      </c>
      <c r="M908" s="184">
        <v>49.123899999999999</v>
      </c>
      <c r="N908" s="184">
        <v>59.286499999999997</v>
      </c>
      <c r="O908" s="184">
        <v>18.119499999999999</v>
      </c>
      <c r="P908" s="184">
        <v>16.334299999999999</v>
      </c>
      <c r="Q908" s="184">
        <v>15.828200000000001</v>
      </c>
      <c r="R908" s="184">
        <v>23.790700000000001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44376</v>
      </c>
      <c r="E909" s="184">
        <v>105.76</v>
      </c>
      <c r="F909" s="184">
        <v>-0.3674</v>
      </c>
      <c r="G909" s="184">
        <v>-0.47049999999999997</v>
      </c>
      <c r="H909" s="184">
        <v>0.90639999999999998</v>
      </c>
      <c r="I909" s="184">
        <v>0.5323</v>
      </c>
      <c r="J909" s="184">
        <v>4.2073</v>
      </c>
      <c r="K909" s="184">
        <v>13.8796</v>
      </c>
      <c r="L909" s="184">
        <v>22.223500000000001</v>
      </c>
      <c r="M909" s="184">
        <v>50.1633</v>
      </c>
      <c r="N909" s="184">
        <v>60.729500000000002</v>
      </c>
      <c r="O909" s="184">
        <v>19.0504</v>
      </c>
      <c r="P909" s="184">
        <v>17.228100000000001</v>
      </c>
      <c r="Q909" s="184">
        <v>15.535399999999999</v>
      </c>
      <c r="R909" s="184">
        <v>24.773499999999999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44376</v>
      </c>
      <c r="E910" s="184">
        <v>49.628100000000003</v>
      </c>
      <c r="F910" s="184">
        <v>-0.56720000000000004</v>
      </c>
      <c r="G910" s="184">
        <v>-0.57920000000000005</v>
      </c>
      <c r="H910" s="184">
        <v>-0.1318</v>
      </c>
      <c r="I910" s="184">
        <v>-2.254</v>
      </c>
      <c r="J910" s="184">
        <v>-0.66910000000000003</v>
      </c>
      <c r="K910" s="184">
        <v>12.831899999999999</v>
      </c>
      <c r="L910" s="184">
        <v>25.971499999999999</v>
      </c>
      <c r="M910" s="184">
        <v>54.668300000000002</v>
      </c>
      <c r="N910" s="184">
        <v>66.5959</v>
      </c>
      <c r="O910" s="184">
        <v>16.498899999999999</v>
      </c>
      <c r="P910" s="184">
        <v>15.3765</v>
      </c>
      <c r="Q910" s="184">
        <v>13.202999999999999</v>
      </c>
      <c r="R910" s="184">
        <v>24.291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44376</v>
      </c>
      <c r="E911" s="184">
        <v>51.352600000000002</v>
      </c>
      <c r="F911" s="184">
        <v>-0.56169999999999998</v>
      </c>
      <c r="G911" s="184">
        <v>-0.55689999999999995</v>
      </c>
      <c r="H911" s="184">
        <v>-9.2799999999999994E-2</v>
      </c>
      <c r="I911" s="184">
        <v>-2.1775000000000002</v>
      </c>
      <c r="J911" s="184">
        <v>-0.47120000000000001</v>
      </c>
      <c r="K911" s="184">
        <v>13.591100000000001</v>
      </c>
      <c r="L911" s="184">
        <v>27.424900000000001</v>
      </c>
      <c r="M911" s="184">
        <v>57.2089</v>
      </c>
      <c r="N911" s="184">
        <v>70.080600000000004</v>
      </c>
      <c r="O911" s="184">
        <v>18.13</v>
      </c>
      <c r="P911" s="184">
        <v>16.412099999999999</v>
      </c>
      <c r="Q911" s="184">
        <v>18.011900000000001</v>
      </c>
      <c r="R911" s="184">
        <v>26.5182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44376</v>
      </c>
      <c r="E912" s="184">
        <v>226.34350000000001</v>
      </c>
      <c r="F912" s="184">
        <v>-0.28310000000000002</v>
      </c>
      <c r="G912" s="184">
        <v>-0.18329999999999999</v>
      </c>
      <c r="H912" s="184">
        <v>0.157</v>
      </c>
      <c r="I912" s="184">
        <v>-0.55069999999999997</v>
      </c>
      <c r="J912" s="184">
        <v>4.8875999999999999</v>
      </c>
      <c r="K912" s="184">
        <v>13.514200000000001</v>
      </c>
      <c r="L912" s="184">
        <v>20.142499999999998</v>
      </c>
      <c r="M912" s="184">
        <v>47.282299999999999</v>
      </c>
      <c r="N912" s="184">
        <v>54.094999999999999</v>
      </c>
      <c r="O912" s="184">
        <v>18.130299999999998</v>
      </c>
      <c r="P912" s="184">
        <v>17.877099999999999</v>
      </c>
      <c r="Q912" s="184">
        <v>16.584599999999998</v>
      </c>
      <c r="R912" s="184">
        <v>21.266500000000001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44376</v>
      </c>
      <c r="E913" s="184">
        <v>209.25460000000001</v>
      </c>
      <c r="F913" s="184">
        <v>-0.28599999999999998</v>
      </c>
      <c r="G913" s="184">
        <v>-0.19489999999999999</v>
      </c>
      <c r="H913" s="184">
        <v>0.1366</v>
      </c>
      <c r="I913" s="184">
        <v>-0.59160000000000001</v>
      </c>
      <c r="J913" s="184">
        <v>4.7896000000000001</v>
      </c>
      <c r="K913" s="184">
        <v>13.1905</v>
      </c>
      <c r="L913" s="184">
        <v>19.487100000000002</v>
      </c>
      <c r="M913" s="184">
        <v>46.095799999999997</v>
      </c>
      <c r="N913" s="184">
        <v>52.470700000000001</v>
      </c>
      <c r="O913" s="184">
        <v>16.927900000000001</v>
      </c>
      <c r="P913" s="184">
        <v>16.725200000000001</v>
      </c>
      <c r="Q913" s="184">
        <v>19.938700000000001</v>
      </c>
      <c r="R913" s="184">
        <v>19.996700000000001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44376</v>
      </c>
      <c r="E914" s="184">
        <v>245.30590000000001</v>
      </c>
      <c r="F914" s="184">
        <v>-0.44130000000000003</v>
      </c>
      <c r="G914" s="184">
        <v>-0.49940000000000001</v>
      </c>
      <c r="H914" s="184">
        <v>0.49959999999999999</v>
      </c>
      <c r="I914" s="184">
        <v>-0.1578</v>
      </c>
      <c r="J914" s="184">
        <v>3.1978</v>
      </c>
      <c r="K914" s="184">
        <v>8.7003000000000004</v>
      </c>
      <c r="L914" s="184">
        <v>13.738</v>
      </c>
      <c r="M914" s="184">
        <v>37.802199999999999</v>
      </c>
      <c r="N914" s="184">
        <v>46.595300000000002</v>
      </c>
      <c r="O914" s="184">
        <v>13.2294</v>
      </c>
      <c r="P914" s="184">
        <v>14.8508</v>
      </c>
      <c r="Q914" s="184">
        <v>18.417999999999999</v>
      </c>
      <c r="R914" s="184">
        <v>15.0915</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44376</v>
      </c>
      <c r="E915" s="184">
        <v>261.22300000000001</v>
      </c>
      <c r="F915" s="184">
        <v>-0.43859999999999999</v>
      </c>
      <c r="G915" s="184">
        <v>-0.48870000000000002</v>
      </c>
      <c r="H915" s="184">
        <v>0.51870000000000005</v>
      </c>
      <c r="I915" s="184">
        <v>-0.11990000000000001</v>
      </c>
      <c r="J915" s="184">
        <v>3.2858000000000001</v>
      </c>
      <c r="K915" s="184">
        <v>8.9785000000000004</v>
      </c>
      <c r="L915" s="184">
        <v>14.285299999999999</v>
      </c>
      <c r="M915" s="184">
        <v>38.807899999999997</v>
      </c>
      <c r="N915" s="184">
        <v>48.036700000000003</v>
      </c>
      <c r="O915" s="184">
        <v>14.3187</v>
      </c>
      <c r="P915" s="184">
        <v>15.957100000000001</v>
      </c>
      <c r="Q915" s="184">
        <v>13.1625</v>
      </c>
      <c r="R915" s="184">
        <v>16.117799999999999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44376</v>
      </c>
      <c r="E916" s="184">
        <v>13.8264</v>
      </c>
      <c r="F916" s="184">
        <v>-0.46500000000000002</v>
      </c>
      <c r="G916" s="184">
        <v>-0.42780000000000001</v>
      </c>
      <c r="H916" s="184">
        <v>0.40670000000000001</v>
      </c>
      <c r="I916" s="184">
        <v>-0.31</v>
      </c>
      <c r="J916" s="184">
        <v>3.6423000000000001</v>
      </c>
      <c r="K916" s="184">
        <v>11.1349</v>
      </c>
      <c r="L916" s="184">
        <v>20.485199999999999</v>
      </c>
      <c r="M916" s="184">
        <v>46.892499999999998</v>
      </c>
      <c r="N916" s="184">
        <v>63.2744</v>
      </c>
      <c r="O916" s="184"/>
      <c r="P916" s="184"/>
      <c r="Q916" s="184">
        <v>22.966899999999999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44376</v>
      </c>
      <c r="E917" s="184">
        <v>13.4152</v>
      </c>
      <c r="F917" s="184">
        <v>-0.46960000000000002</v>
      </c>
      <c r="G917" s="184">
        <v>-0.44600000000000001</v>
      </c>
      <c r="H917" s="184">
        <v>0.37409999999999999</v>
      </c>
      <c r="I917" s="184">
        <v>-0.30990000000000001</v>
      </c>
      <c r="J917" s="184">
        <v>3.5547</v>
      </c>
      <c r="K917" s="184">
        <v>10.7395</v>
      </c>
      <c r="L917" s="184">
        <v>19.520299999999999</v>
      </c>
      <c r="M917" s="184">
        <v>45.066800000000001</v>
      </c>
      <c r="N917" s="184">
        <v>60.576500000000003</v>
      </c>
      <c r="O917" s="184"/>
      <c r="P917" s="184"/>
      <c r="Q917" s="184">
        <v>20.6205</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44376</v>
      </c>
      <c r="E918" s="184">
        <v>16.27</v>
      </c>
      <c r="F918" s="184">
        <v>6.1499999999999999E-2</v>
      </c>
      <c r="G918" s="184">
        <v>0</v>
      </c>
      <c r="H918" s="184">
        <v>1.1187</v>
      </c>
      <c r="I918" s="184">
        <v>0.37009999999999998</v>
      </c>
      <c r="J918" s="184">
        <v>5.9245000000000001</v>
      </c>
      <c r="K918" s="184">
        <v>11.4384</v>
      </c>
      <c r="L918" s="184">
        <v>19.281500000000001</v>
      </c>
      <c r="M918" s="184">
        <v>43.0959</v>
      </c>
      <c r="N918" s="184">
        <v>59.3536</v>
      </c>
      <c r="O918" s="184"/>
      <c r="P918" s="184"/>
      <c r="Q918" s="184">
        <v>29.174399999999999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44376</v>
      </c>
      <c r="E919" s="184">
        <v>16</v>
      </c>
      <c r="F919" s="184">
        <v>6.25E-2</v>
      </c>
      <c r="G919" s="184">
        <v>0</v>
      </c>
      <c r="H919" s="184">
        <v>1.1377999999999999</v>
      </c>
      <c r="I919" s="184">
        <v>0.37640000000000001</v>
      </c>
      <c r="J919" s="184">
        <v>5.8901000000000003</v>
      </c>
      <c r="K919" s="184">
        <v>11.1883</v>
      </c>
      <c r="L919" s="184">
        <v>18.870699999999999</v>
      </c>
      <c r="M919" s="184">
        <v>42.348799999999997</v>
      </c>
      <c r="N919" s="184">
        <v>58.102800000000002</v>
      </c>
      <c r="O919" s="184"/>
      <c r="P919" s="184"/>
      <c r="Q919" s="184">
        <v>28.0425</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-0.39113399999999998</v>
      </c>
      <c r="G920" s="186">
        <v>-0.41355200000000009</v>
      </c>
      <c r="H920" s="186">
        <v>0.54647800000000002</v>
      </c>
      <c r="I920" s="186">
        <v>-0.20413800000000001</v>
      </c>
      <c r="J920" s="186">
        <v>3.5156160000000001</v>
      </c>
      <c r="K920" s="186">
        <v>10.966366000000001</v>
      </c>
      <c r="L920" s="186">
        <v>17.859832000000004</v>
      </c>
      <c r="M920" s="186">
        <v>43.570566666666679</v>
      </c>
      <c r="N920" s="186">
        <v>55.516515909090906</v>
      </c>
      <c r="O920" s="186">
        <v>14.440000000000001</v>
      </c>
      <c r="P920" s="186">
        <v>15.230553333333329</v>
      </c>
      <c r="Q920" s="186">
        <v>19.039078</v>
      </c>
      <c r="R920" s="186">
        <v>18.952355263157898</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-0.39215</v>
      </c>
      <c r="G921" s="186">
        <v>-0.45620000000000005</v>
      </c>
      <c r="H921" s="186">
        <v>0.50914999999999999</v>
      </c>
      <c r="I921" s="186">
        <v>-0.13885</v>
      </c>
      <c r="J921" s="186">
        <v>3.5304000000000002</v>
      </c>
      <c r="K921" s="186">
        <v>11.3032</v>
      </c>
      <c r="L921" s="186">
        <v>18.186900000000001</v>
      </c>
      <c r="M921" s="186">
        <v>42.553899999999999</v>
      </c>
      <c r="N921" s="186">
        <v>54.128</v>
      </c>
      <c r="O921" s="186">
        <v>14.617100000000001</v>
      </c>
      <c r="P921" s="186">
        <v>15.11</v>
      </c>
      <c r="Q921" s="186">
        <v>16.673299999999998</v>
      </c>
      <c r="R921" s="186">
        <v>18.483550000000001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44376</v>
      </c>
      <c r="E924" s="184">
        <v>18.113700000000001</v>
      </c>
      <c r="F924" s="184">
        <v>31.865600000000001</v>
      </c>
      <c r="G924" s="184">
        <v>-8.9581999999999997</v>
      </c>
      <c r="H924" s="184">
        <v>-0.57569999999999999</v>
      </c>
      <c r="I924" s="184">
        <v>5.7122000000000002</v>
      </c>
      <c r="J924" s="184">
        <v>1.9743999999999999</v>
      </c>
      <c r="K924" s="184">
        <v>7.8437999999999999</v>
      </c>
      <c r="L924" s="184">
        <v>3.6158000000000001</v>
      </c>
      <c r="M924" s="184">
        <v>5.3728999999999996</v>
      </c>
      <c r="N924" s="184">
        <v>4.2161</v>
      </c>
      <c r="O924" s="184">
        <v>10.654</v>
      </c>
      <c r="P924" s="184">
        <v>8.5579999999999998</v>
      </c>
      <c r="Q924" s="184">
        <v>9.1836000000000002</v>
      </c>
      <c r="R924" s="184">
        <v>9.2184000000000008</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44376</v>
      </c>
      <c r="E925" s="184">
        <v>17.8278</v>
      </c>
      <c r="F925" s="184">
        <v>31.556699999999999</v>
      </c>
      <c r="G925" s="184">
        <v>-9.1527999999999992</v>
      </c>
      <c r="H925" s="184">
        <v>-0.78959999999999997</v>
      </c>
      <c r="I925" s="184">
        <v>5.4955999999999996</v>
      </c>
      <c r="J925" s="184">
        <v>1.7685999999999999</v>
      </c>
      <c r="K925" s="184">
        <v>7.6222000000000003</v>
      </c>
      <c r="L925" s="184">
        <v>3.4011</v>
      </c>
      <c r="M925" s="184">
        <v>5.1577999999999999</v>
      </c>
      <c r="N925" s="184">
        <v>4.0025000000000004</v>
      </c>
      <c r="O925" s="184">
        <v>10.4087</v>
      </c>
      <c r="P925" s="184">
        <v>8.3082999999999991</v>
      </c>
      <c r="Q925" s="184">
        <v>8.9269999999999996</v>
      </c>
      <c r="R925" s="184">
        <v>8.9870000000000001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44376</v>
      </c>
      <c r="E926" s="184">
        <v>19.2455</v>
      </c>
      <c r="F926" s="184">
        <v>63.645099999999999</v>
      </c>
      <c r="G926" s="184">
        <v>7.5925000000000002</v>
      </c>
      <c r="H926" s="184">
        <v>-4.4124999999999996</v>
      </c>
      <c r="I926" s="184">
        <v>-6.4054000000000002</v>
      </c>
      <c r="J926" s="184">
        <v>-1.2786999999999999</v>
      </c>
      <c r="K926" s="184">
        <v>7.0339</v>
      </c>
      <c r="L926" s="184">
        <v>1.1244000000000001</v>
      </c>
      <c r="M926" s="184">
        <v>4.556</v>
      </c>
      <c r="N926" s="184">
        <v>4.5247000000000002</v>
      </c>
      <c r="O926" s="184">
        <v>11.6614</v>
      </c>
      <c r="P926" s="184">
        <v>9.6389999999999993</v>
      </c>
      <c r="Q926" s="184">
        <v>10.1065</v>
      </c>
      <c r="R926" s="184">
        <v>9.7622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44376</v>
      </c>
      <c r="E927" s="184">
        <v>19.550699999999999</v>
      </c>
      <c r="F927" s="184">
        <v>63.773899999999998</v>
      </c>
      <c r="G927" s="184">
        <v>7.7544000000000004</v>
      </c>
      <c r="H927" s="184">
        <v>-4.2637999999999998</v>
      </c>
      <c r="I927" s="184">
        <v>-6.2526000000000002</v>
      </c>
      <c r="J927" s="184">
        <v>-1.1249</v>
      </c>
      <c r="K927" s="184">
        <v>7.1951999999999998</v>
      </c>
      <c r="L927" s="184">
        <v>1.2843</v>
      </c>
      <c r="M927" s="184">
        <v>4.7210000000000001</v>
      </c>
      <c r="N927" s="184">
        <v>4.6920000000000002</v>
      </c>
      <c r="O927" s="184">
        <v>11.8729</v>
      </c>
      <c r="P927" s="184">
        <v>9.8513000000000002</v>
      </c>
      <c r="Q927" s="184">
        <v>10.361599999999999</v>
      </c>
      <c r="R927" s="184">
        <v>9.9489999999999998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44376</v>
      </c>
      <c r="E928" s="184">
        <v>36.3005</v>
      </c>
      <c r="F928" s="184">
        <v>57.504300000000001</v>
      </c>
      <c r="G928" s="184">
        <v>11.9055</v>
      </c>
      <c r="H928" s="184">
        <v>-0.4022</v>
      </c>
      <c r="I928" s="184">
        <v>-7.1623999999999999</v>
      </c>
      <c r="J928" s="184">
        <v>-1.3714999999999999</v>
      </c>
      <c r="K928" s="184">
        <v>6.1653000000000002</v>
      </c>
      <c r="L928" s="184">
        <v>0.15040000000000001</v>
      </c>
      <c r="M928" s="184">
        <v>4.5160999999999998</v>
      </c>
      <c r="N928" s="184">
        <v>3.7433000000000001</v>
      </c>
      <c r="O928" s="184">
        <v>12.441700000000001</v>
      </c>
      <c r="P928" s="184">
        <v>10.1723</v>
      </c>
      <c r="Q928" s="184">
        <v>10.3474</v>
      </c>
      <c r="R928" s="184">
        <v>9.3124000000000002</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44376</v>
      </c>
      <c r="E929" s="184">
        <v>35.963500000000003</v>
      </c>
      <c r="F929" s="184">
        <v>57.433100000000003</v>
      </c>
      <c r="G929" s="184">
        <v>11.7883</v>
      </c>
      <c r="H929" s="184">
        <v>-0.53639999999999999</v>
      </c>
      <c r="I929" s="184">
        <v>-7.2942</v>
      </c>
      <c r="J929" s="184">
        <v>-1.5014000000000001</v>
      </c>
      <c r="K929" s="184">
        <v>6.0354000000000001</v>
      </c>
      <c r="L929" s="184">
        <v>2.06E-2</v>
      </c>
      <c r="M929" s="184">
        <v>4.3815999999999997</v>
      </c>
      <c r="N929" s="184">
        <v>3.6080999999999999</v>
      </c>
      <c r="O929" s="184">
        <v>12.302899999999999</v>
      </c>
      <c r="P929" s="184">
        <v>10.045999999999999</v>
      </c>
      <c r="Q929" s="184">
        <v>6.8490000000000002</v>
      </c>
      <c r="R929" s="184">
        <v>9.1692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44376</v>
      </c>
      <c r="E930" s="184">
        <v>49.853700000000003</v>
      </c>
      <c r="F930" s="184">
        <v>66.820300000000003</v>
      </c>
      <c r="G930" s="184">
        <v>5.3661000000000003</v>
      </c>
      <c r="H930" s="184">
        <v>-4.3682999999999996</v>
      </c>
      <c r="I930" s="184">
        <v>-7.3216999999999999</v>
      </c>
      <c r="J930" s="184">
        <v>-2.2650999999999999</v>
      </c>
      <c r="K930" s="184">
        <v>5.8460999999999999</v>
      </c>
      <c r="L930" s="184">
        <v>1.5699999999999999E-2</v>
      </c>
      <c r="M930" s="184">
        <v>3.8357999999999999</v>
      </c>
      <c r="N930" s="184">
        <v>3.4363000000000001</v>
      </c>
      <c r="O930" s="184">
        <v>10.2363</v>
      </c>
      <c r="P930" s="184">
        <v>9.3968000000000007</v>
      </c>
      <c r="Q930" s="184">
        <v>8.1422000000000008</v>
      </c>
      <c r="R930" s="184">
        <v>8.0940999999999992</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44376</v>
      </c>
      <c r="E931" s="184">
        <v>51.179600000000001</v>
      </c>
      <c r="F931" s="184">
        <v>67.161799999999999</v>
      </c>
      <c r="G931" s="184">
        <v>5.6733000000000002</v>
      </c>
      <c r="H931" s="184">
        <v>-4.0618999999999996</v>
      </c>
      <c r="I931" s="184">
        <v>-7.016</v>
      </c>
      <c r="J931" s="184">
        <v>-1.9556</v>
      </c>
      <c r="K931" s="184">
        <v>6.1592000000000002</v>
      </c>
      <c r="L931" s="184">
        <v>0.3246</v>
      </c>
      <c r="M931" s="184">
        <v>4.1542000000000003</v>
      </c>
      <c r="N931" s="184">
        <v>3.7551000000000001</v>
      </c>
      <c r="O931" s="184">
        <v>10.583600000000001</v>
      </c>
      <c r="P931" s="184">
        <v>9.7558000000000007</v>
      </c>
      <c r="Q931" s="184">
        <v>10.0213</v>
      </c>
      <c r="R931" s="184">
        <v>8.423</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54.970100000000002</v>
      </c>
      <c r="G932" s="186">
        <v>3.9961375000000006</v>
      </c>
      <c r="H932" s="186">
        <v>-2.4262999999999999</v>
      </c>
      <c r="I932" s="186">
        <v>-3.7805625000000003</v>
      </c>
      <c r="J932" s="186">
        <v>-0.71927500000000011</v>
      </c>
      <c r="K932" s="186">
        <v>6.7376374999999999</v>
      </c>
      <c r="L932" s="186">
        <v>1.2421125</v>
      </c>
      <c r="M932" s="186">
        <v>4.5869249999999999</v>
      </c>
      <c r="N932" s="186">
        <v>3.9972625000000002</v>
      </c>
      <c r="O932" s="186">
        <v>11.2701875</v>
      </c>
      <c r="P932" s="186">
        <v>9.465937499999999</v>
      </c>
      <c r="Q932" s="186">
        <v>9.2423249999999992</v>
      </c>
      <c r="R932" s="186">
        <v>9.1144125000000003</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60.5747</v>
      </c>
      <c r="G933" s="186">
        <v>6.6329000000000002</v>
      </c>
      <c r="H933" s="186">
        <v>-2.4257499999999999</v>
      </c>
      <c r="I933" s="186">
        <v>-6.7107000000000001</v>
      </c>
      <c r="J933" s="186">
        <v>-1.3250999999999999</v>
      </c>
      <c r="K933" s="186">
        <v>6.5996000000000006</v>
      </c>
      <c r="L933" s="186">
        <v>0.72450000000000003</v>
      </c>
      <c r="M933" s="186">
        <v>4.5360499999999995</v>
      </c>
      <c r="N933" s="186">
        <v>3.8788</v>
      </c>
      <c r="O933" s="186">
        <v>11.1577</v>
      </c>
      <c r="P933" s="186">
        <v>9.6974</v>
      </c>
      <c r="Q933" s="186">
        <v>9.602450000000001</v>
      </c>
      <c r="R933" s="186">
        <v>9.1937999999999995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44376</v>
      </c>
      <c r="E936" s="184">
        <v>4302.7012999999997</v>
      </c>
      <c r="F936" s="184">
        <v>-77.634200000000007</v>
      </c>
      <c r="G936" s="184">
        <v>-57.664299999999997</v>
      </c>
      <c r="H936" s="184">
        <v>-19.509699999999999</v>
      </c>
      <c r="I936" s="184">
        <v>-91.151700000000005</v>
      </c>
      <c r="J936" s="184">
        <v>-40.584699999999998</v>
      </c>
      <c r="K936" s="184">
        <v>20.473400000000002</v>
      </c>
      <c r="L936" s="184">
        <v>-11.523099999999999</v>
      </c>
      <c r="M936" s="184">
        <v>-9.2985000000000007</v>
      </c>
      <c r="N936" s="184">
        <v>-3.4047000000000001</v>
      </c>
      <c r="O936" s="184">
        <v>14.846299999999999</v>
      </c>
      <c r="P936" s="184">
        <v>7.1534000000000004</v>
      </c>
      <c r="Q936" s="184">
        <v>6.7042000000000002</v>
      </c>
      <c r="R936" s="184">
        <v>15.998799999999999</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44376</v>
      </c>
      <c r="E937" s="184">
        <v>14.449299999999999</v>
      </c>
      <c r="F937" s="184">
        <v>-150.68719999999999</v>
      </c>
      <c r="G937" s="184">
        <v>-85.209599999999995</v>
      </c>
      <c r="H937" s="184">
        <v>-28.067900000000002</v>
      </c>
      <c r="I937" s="184">
        <v>-86.406999999999996</v>
      </c>
      <c r="J937" s="184">
        <v>-37.463500000000003</v>
      </c>
      <c r="K937" s="184">
        <v>17.0655</v>
      </c>
      <c r="L937" s="184">
        <v>-13.387</v>
      </c>
      <c r="M937" s="184">
        <v>-9.5309000000000008</v>
      </c>
      <c r="N937" s="184">
        <v>-3.9946000000000002</v>
      </c>
      <c r="O937" s="184">
        <v>13.800800000000001</v>
      </c>
      <c r="P937" s="184">
        <v>7.5671999999999997</v>
      </c>
      <c r="Q937" s="184">
        <v>4.0449000000000002</v>
      </c>
      <c r="R937" s="184">
        <v>15.395899999999999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44376</v>
      </c>
      <c r="E938" s="184">
        <v>14.804</v>
      </c>
      <c r="F938" s="184">
        <v>-150.02590000000001</v>
      </c>
      <c r="G938" s="184">
        <v>-84.699399999999997</v>
      </c>
      <c r="H938" s="184">
        <v>-27.5732</v>
      </c>
      <c r="I938" s="184">
        <v>-85.952799999999996</v>
      </c>
      <c r="J938" s="184">
        <v>-37.006</v>
      </c>
      <c r="K938" s="184">
        <v>17.519400000000001</v>
      </c>
      <c r="L938" s="184">
        <v>-12.9687</v>
      </c>
      <c r="M938" s="184">
        <v>-9.1204000000000001</v>
      </c>
      <c r="N938" s="184">
        <v>-3.6154000000000002</v>
      </c>
      <c r="O938" s="184">
        <v>14.191000000000001</v>
      </c>
      <c r="P938" s="184">
        <v>7.9029999999999996</v>
      </c>
      <c r="Q938" s="184">
        <v>3.9750999999999999</v>
      </c>
      <c r="R938" s="184">
        <v>15.839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44376</v>
      </c>
      <c r="E939" s="184">
        <v>40.795000000000002</v>
      </c>
      <c r="F939" s="184">
        <v>-77.674800000000005</v>
      </c>
      <c r="G939" s="184">
        <v>-57.722099999999998</v>
      </c>
      <c r="H939" s="184">
        <v>-19.546299999999999</v>
      </c>
      <c r="I939" s="184">
        <v>-86.783900000000003</v>
      </c>
      <c r="J939" s="184">
        <v>-40.6631</v>
      </c>
      <c r="K939" s="184">
        <v>20.259699999999999</v>
      </c>
      <c r="L939" s="184">
        <v>-11.458600000000001</v>
      </c>
      <c r="M939" s="184">
        <v>-9.2512000000000008</v>
      </c>
      <c r="N939" s="184">
        <v>-3.2747000000000002</v>
      </c>
      <c r="O939" s="184">
        <v>14.798</v>
      </c>
      <c r="P939" s="184">
        <v>6.5744999999999996</v>
      </c>
      <c r="Q939" s="184">
        <v>6.7944000000000004</v>
      </c>
      <c r="R939" s="184">
        <v>15.9482</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44376</v>
      </c>
      <c r="E940" s="184">
        <v>15.5717</v>
      </c>
      <c r="F940" s="184">
        <v>-34.892200000000003</v>
      </c>
      <c r="G940" s="184">
        <v>-46.002200000000002</v>
      </c>
      <c r="H940" s="184">
        <v>-19.715199999999999</v>
      </c>
      <c r="I940" s="184">
        <v>-83.433800000000005</v>
      </c>
      <c r="J940" s="184">
        <v>-37.057899999999997</v>
      </c>
      <c r="K940" s="184">
        <v>17.641400000000001</v>
      </c>
      <c r="L940" s="184">
        <v>-12.666499999999999</v>
      </c>
      <c r="M940" s="184">
        <v>-9.1852</v>
      </c>
      <c r="N940" s="184">
        <v>-3.4529000000000001</v>
      </c>
      <c r="O940" s="184">
        <v>15.036</v>
      </c>
      <c r="P940" s="184">
        <v>7.6565000000000003</v>
      </c>
      <c r="Q940" s="184">
        <v>3.6947000000000001</v>
      </c>
      <c r="R940" s="184">
        <v>17.276900000000001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44376</v>
      </c>
      <c r="E941" s="184">
        <v>14.46</v>
      </c>
      <c r="F941" s="184">
        <v>-35.556600000000003</v>
      </c>
      <c r="G941" s="184">
        <v>-46.522500000000001</v>
      </c>
      <c r="H941" s="184">
        <v>-20.1873</v>
      </c>
      <c r="I941" s="184">
        <v>-83.864999999999995</v>
      </c>
      <c r="J941" s="184">
        <v>-37.488300000000002</v>
      </c>
      <c r="K941" s="184">
        <v>17.946899999999999</v>
      </c>
      <c r="L941" s="184">
        <v>-12.7219</v>
      </c>
      <c r="M941" s="184">
        <v>-9.3766999999999996</v>
      </c>
      <c r="N941" s="184">
        <v>-3.7225999999999999</v>
      </c>
      <c r="O941" s="184">
        <v>14.646100000000001</v>
      </c>
      <c r="P941" s="184">
        <v>7.1147999999999998</v>
      </c>
      <c r="Q941" s="184">
        <v>3.8757999999999999</v>
      </c>
      <c r="R941" s="184">
        <v>16.957100000000001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44376</v>
      </c>
      <c r="E942" s="184">
        <v>18.482199999999999</v>
      </c>
      <c r="F942" s="184">
        <v>-664.84910000000002</v>
      </c>
      <c r="G942" s="184">
        <v>-259.1327</v>
      </c>
      <c r="H942" s="184">
        <v>-111.5943</v>
      </c>
      <c r="I942" s="184">
        <v>-237.1739</v>
      </c>
      <c r="J942" s="184">
        <v>-128.47999999999999</v>
      </c>
      <c r="K942" s="184">
        <v>18.834900000000001</v>
      </c>
      <c r="L942" s="184">
        <v>-13.9443</v>
      </c>
      <c r="M942" s="184">
        <v>-18.103000000000002</v>
      </c>
      <c r="N942" s="184">
        <v>-6.0247999999999999</v>
      </c>
      <c r="O942" s="184">
        <v>16.4846</v>
      </c>
      <c r="P942" s="184">
        <v>3.5485000000000002</v>
      </c>
      <c r="Q942" s="184">
        <v>0.44629999999999997</v>
      </c>
      <c r="R942" s="184">
        <v>17.818899999999999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44376</v>
      </c>
      <c r="E943" s="184">
        <v>17.752800000000001</v>
      </c>
      <c r="F943" s="184">
        <v>-665.30989999999997</v>
      </c>
      <c r="G943" s="184">
        <v>-259.57850000000002</v>
      </c>
      <c r="H943" s="184">
        <v>-112.0307</v>
      </c>
      <c r="I943" s="184">
        <v>-237.62209999999999</v>
      </c>
      <c r="J943" s="184">
        <v>-128.9598</v>
      </c>
      <c r="K943" s="184">
        <v>18.1831</v>
      </c>
      <c r="L943" s="184">
        <v>-14.5623</v>
      </c>
      <c r="M943" s="184">
        <v>-18.663900000000002</v>
      </c>
      <c r="N943" s="184">
        <v>-6.6089000000000002</v>
      </c>
      <c r="O943" s="184">
        <v>15.8588</v>
      </c>
      <c r="P943" s="184">
        <v>3.0160999999999998</v>
      </c>
      <c r="Q943" s="184">
        <v>4.2468000000000004</v>
      </c>
      <c r="R943" s="184">
        <v>17.183700000000002</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44376</v>
      </c>
      <c r="E944" s="184">
        <v>41.922800000000002</v>
      </c>
      <c r="F944" s="184">
        <v>-77.583600000000004</v>
      </c>
      <c r="G944" s="184">
        <v>-57.683500000000002</v>
      </c>
      <c r="H944" s="184">
        <v>-19.590299999999999</v>
      </c>
      <c r="I944" s="184">
        <v>-91.150599999999997</v>
      </c>
      <c r="J944" s="184">
        <v>-40.6633</v>
      </c>
      <c r="K944" s="184">
        <v>20.374600000000001</v>
      </c>
      <c r="L944" s="184">
        <v>-11.640599999999999</v>
      </c>
      <c r="M944" s="184">
        <v>-9.4185999999999996</v>
      </c>
      <c r="N944" s="184">
        <v>-3.5209999999999999</v>
      </c>
      <c r="O944" s="184">
        <v>14.489000000000001</v>
      </c>
      <c r="P944" s="184">
        <v>7.1548999999999996</v>
      </c>
      <c r="Q944" s="184">
        <v>8.0749999999999993</v>
      </c>
      <c r="R944" s="184">
        <v>15.5205</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44376</v>
      </c>
      <c r="E945" s="184">
        <v>14.8703</v>
      </c>
      <c r="F945" s="184">
        <v>-130.84800000000001</v>
      </c>
      <c r="G945" s="184">
        <v>-56.835000000000001</v>
      </c>
      <c r="H945" s="184">
        <v>-22.727900000000002</v>
      </c>
      <c r="I945" s="184">
        <v>-81.393100000000004</v>
      </c>
      <c r="J945" s="184">
        <v>-39.490499999999997</v>
      </c>
      <c r="K945" s="184">
        <v>17.918299999999999</v>
      </c>
      <c r="L945" s="184">
        <v>-13.9758</v>
      </c>
      <c r="M945" s="184">
        <v>-10.638299999999999</v>
      </c>
      <c r="N945" s="184">
        <v>-4.3009000000000004</v>
      </c>
      <c r="O945" s="184">
        <v>14.2036</v>
      </c>
      <c r="P945" s="184">
        <v>7.5839999999999996</v>
      </c>
      <c r="Q945" s="184">
        <v>4.1904000000000003</v>
      </c>
      <c r="R945" s="184">
        <v>16.4434</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44376</v>
      </c>
      <c r="E946" s="184">
        <v>15.364000000000001</v>
      </c>
      <c r="F946" s="184">
        <v>-130.4324</v>
      </c>
      <c r="G946" s="184">
        <v>-56.486400000000003</v>
      </c>
      <c r="H946" s="184">
        <v>-22.370799999999999</v>
      </c>
      <c r="I946" s="184">
        <v>-81.088899999999995</v>
      </c>
      <c r="J946" s="184">
        <v>-39.081699999999998</v>
      </c>
      <c r="K946" s="184">
        <v>18.329699999999999</v>
      </c>
      <c r="L946" s="184">
        <v>-13.6274</v>
      </c>
      <c r="M946" s="184">
        <v>-10.2613</v>
      </c>
      <c r="N946" s="184">
        <v>-3.8938999999999999</v>
      </c>
      <c r="O946" s="184">
        <v>14.6686</v>
      </c>
      <c r="P946" s="184">
        <v>8.0401000000000007</v>
      </c>
      <c r="Q946" s="184">
        <v>3.9988000000000001</v>
      </c>
      <c r="R946" s="184">
        <v>16.909400000000002</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44376</v>
      </c>
      <c r="E947" s="184">
        <v>41.826599999999999</v>
      </c>
      <c r="F947" s="184">
        <v>-77.066500000000005</v>
      </c>
      <c r="G947" s="184">
        <v>-57.2121</v>
      </c>
      <c r="H947" s="184">
        <v>-19.288799999999998</v>
      </c>
      <c r="I947" s="184">
        <v>-86.637</v>
      </c>
      <c r="J947" s="184">
        <v>-40.674900000000001</v>
      </c>
      <c r="K947" s="184">
        <v>20.379100000000001</v>
      </c>
      <c r="L947" s="184">
        <v>-11.7088</v>
      </c>
      <c r="M947" s="184">
        <v>-9.4343000000000004</v>
      </c>
      <c r="N947" s="184">
        <v>-3.5727000000000002</v>
      </c>
      <c r="O947" s="184">
        <v>14.5505</v>
      </c>
      <c r="P947" s="184">
        <v>6.7990000000000004</v>
      </c>
      <c r="Q947" s="184">
        <v>7.5796999999999999</v>
      </c>
      <c r="R947" s="184">
        <v>15.489000000000001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44376</v>
      </c>
      <c r="E948" s="184">
        <v>15.3666</v>
      </c>
      <c r="F948" s="184">
        <v>-61.652999999999999</v>
      </c>
      <c r="G948" s="184">
        <v>-41.849699999999999</v>
      </c>
      <c r="H948" s="184">
        <v>-21.660399999999999</v>
      </c>
      <c r="I948" s="184">
        <v>-87.335499999999996</v>
      </c>
      <c r="J948" s="184">
        <v>-39.0961</v>
      </c>
      <c r="K948" s="184">
        <v>17.0352</v>
      </c>
      <c r="L948" s="184">
        <v>-13.5776</v>
      </c>
      <c r="M948" s="184">
        <v>-9.8251000000000008</v>
      </c>
      <c r="N948" s="184">
        <v>-4.4122000000000003</v>
      </c>
      <c r="O948" s="184">
        <v>14.103400000000001</v>
      </c>
      <c r="P948" s="184">
        <v>7.4943999999999997</v>
      </c>
      <c r="Q948" s="184">
        <v>4.5174000000000003</v>
      </c>
      <c r="R948" s="184">
        <v>15.6759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44376</v>
      </c>
      <c r="E949" s="184">
        <v>15.7301</v>
      </c>
      <c r="F949" s="184">
        <v>-61.155700000000003</v>
      </c>
      <c r="G949" s="184">
        <v>-41.404299999999999</v>
      </c>
      <c r="H949" s="184">
        <v>-21.194800000000001</v>
      </c>
      <c r="I949" s="184">
        <v>-86.917599999999993</v>
      </c>
      <c r="J949" s="184">
        <v>-38.669800000000002</v>
      </c>
      <c r="K949" s="184">
        <v>17.482299999999999</v>
      </c>
      <c r="L949" s="184">
        <v>-13.179</v>
      </c>
      <c r="M949" s="184">
        <v>-9.4222999999999999</v>
      </c>
      <c r="N949" s="184">
        <v>-4.0292000000000003</v>
      </c>
      <c r="O949" s="184">
        <v>14.4763</v>
      </c>
      <c r="P949" s="184">
        <v>7.7907999999999999</v>
      </c>
      <c r="Q949" s="184">
        <v>3.9641999999999999</v>
      </c>
      <c r="R949" s="184">
        <v>16.0398</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44376</v>
      </c>
      <c r="E950" s="184">
        <v>4341.9871000000003</v>
      </c>
      <c r="F950" s="184">
        <v>-78.428200000000004</v>
      </c>
      <c r="G950" s="184">
        <v>-58.215899999999998</v>
      </c>
      <c r="H950" s="184">
        <v>-19.6004</v>
      </c>
      <c r="I950" s="184">
        <v>-92.128699999999995</v>
      </c>
      <c r="J950" s="184">
        <v>-40.950400000000002</v>
      </c>
      <c r="K950" s="184">
        <v>20.970099999999999</v>
      </c>
      <c r="L950" s="184">
        <v>-11.472799999999999</v>
      </c>
      <c r="M950" s="184">
        <v>-9.2452000000000005</v>
      </c>
      <c r="N950" s="184">
        <v>-3.3892000000000002</v>
      </c>
      <c r="O950" s="184">
        <v>14.730499999999999</v>
      </c>
      <c r="P950" s="184">
        <v>7.3169000000000004</v>
      </c>
      <c r="Q950" s="184">
        <v>4.2683</v>
      </c>
      <c r="R950" s="184">
        <v>15.607900000000001</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44376</v>
      </c>
      <c r="E951" s="184">
        <v>12.8323</v>
      </c>
      <c r="F951" s="184">
        <v>-406.71499999999997</v>
      </c>
      <c r="G951" s="184">
        <v>-25.245000000000001</v>
      </c>
      <c r="H951" s="184">
        <v>-14.910600000000001</v>
      </c>
      <c r="I951" s="184">
        <v>-79.480099999999993</v>
      </c>
      <c r="J951" s="184">
        <v>-32.369399999999999</v>
      </c>
      <c r="K951" s="184">
        <v>15.104699999999999</v>
      </c>
      <c r="L951" s="184">
        <v>-13.9239</v>
      </c>
      <c r="M951" s="184">
        <v>-7.9927000000000001</v>
      </c>
      <c r="N951" s="184">
        <v>-3.6873999999999998</v>
      </c>
      <c r="O951" s="184">
        <v>13.4663</v>
      </c>
      <c r="P951" s="184">
        <v>5.7755999999999998</v>
      </c>
      <c r="Q951" s="184">
        <v>2.8483000000000001</v>
      </c>
      <c r="R951" s="184">
        <v>14.462300000000001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44376</v>
      </c>
      <c r="E952" s="184">
        <v>13.3025</v>
      </c>
      <c r="F952" s="184">
        <v>-406.18259999999998</v>
      </c>
      <c r="G952" s="184">
        <v>-24.832599999999999</v>
      </c>
      <c r="H952" s="184">
        <v>-14.501899999999999</v>
      </c>
      <c r="I952" s="184">
        <v>-79.077500000000001</v>
      </c>
      <c r="J952" s="184">
        <v>-31.969899999999999</v>
      </c>
      <c r="K952" s="184">
        <v>15.532999999999999</v>
      </c>
      <c r="L952" s="184">
        <v>-13.573600000000001</v>
      </c>
      <c r="M952" s="184">
        <v>-7.6336000000000004</v>
      </c>
      <c r="N952" s="184">
        <v>-3.3283999999999998</v>
      </c>
      <c r="O952" s="184">
        <v>13.976699999999999</v>
      </c>
      <c r="P952" s="184">
        <v>6.2872000000000003</v>
      </c>
      <c r="Q952" s="184">
        <v>3.4190999999999998</v>
      </c>
      <c r="R952" s="184">
        <v>14.924200000000001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44376</v>
      </c>
      <c r="E953" s="184">
        <v>4245.5493999999999</v>
      </c>
      <c r="F953" s="184">
        <v>-77.960499999999996</v>
      </c>
      <c r="G953" s="184">
        <v>-57.920999999999999</v>
      </c>
      <c r="H953" s="184">
        <v>-19.6386</v>
      </c>
      <c r="I953" s="184">
        <v>-87.094399999999993</v>
      </c>
      <c r="J953" s="184">
        <v>-40.855899999999998</v>
      </c>
      <c r="K953" s="184">
        <v>20.731200000000001</v>
      </c>
      <c r="L953" s="184">
        <v>-11.532299999999999</v>
      </c>
      <c r="M953" s="184">
        <v>-9.3041</v>
      </c>
      <c r="N953" s="184">
        <v>-3.4054000000000002</v>
      </c>
      <c r="O953" s="184">
        <v>14.892200000000001</v>
      </c>
      <c r="P953" s="184">
        <v>7.1717000000000004</v>
      </c>
      <c r="Q953" s="184">
        <v>8.5265000000000004</v>
      </c>
      <c r="R953" s="184">
        <v>16.012599999999999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44376</v>
      </c>
      <c r="E954" s="184">
        <v>14.129799999999999</v>
      </c>
      <c r="F954" s="184">
        <v>3.3584999999999998</v>
      </c>
      <c r="G954" s="184">
        <v>-60.941099999999999</v>
      </c>
      <c r="H954" s="184">
        <v>-12.5535</v>
      </c>
      <c r="I954" s="184">
        <v>-75.032499999999999</v>
      </c>
      <c r="J954" s="184">
        <v>-36.847799999999999</v>
      </c>
      <c r="K954" s="184">
        <v>17.855599999999999</v>
      </c>
      <c r="L954" s="184">
        <v>-14.814299999999999</v>
      </c>
      <c r="M954" s="184">
        <v>-10.312900000000001</v>
      </c>
      <c r="N954" s="184">
        <v>-3.7761</v>
      </c>
      <c r="O954" s="184">
        <v>14.2536</v>
      </c>
      <c r="P954" s="184">
        <v>7.6444999999999999</v>
      </c>
      <c r="Q954" s="184">
        <v>3.6774</v>
      </c>
      <c r="R954" s="184">
        <v>16.398499999999999</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44376</v>
      </c>
      <c r="E955" s="184">
        <v>14.491199999999999</v>
      </c>
      <c r="F955" s="184">
        <v>3.7785000000000002</v>
      </c>
      <c r="G955" s="184">
        <v>-60.984699999999997</v>
      </c>
      <c r="H955" s="184">
        <v>-12.312799999999999</v>
      </c>
      <c r="I955" s="184">
        <v>-74.725499999999997</v>
      </c>
      <c r="J955" s="184">
        <v>-36.533299999999997</v>
      </c>
      <c r="K955" s="184">
        <v>18.223299999999998</v>
      </c>
      <c r="L955" s="184">
        <v>-14.4763</v>
      </c>
      <c r="M955" s="184">
        <v>-9.9725000000000001</v>
      </c>
      <c r="N955" s="184">
        <v>-3.4178000000000002</v>
      </c>
      <c r="O955" s="184">
        <v>14.67</v>
      </c>
      <c r="P955" s="184">
        <v>7.9976000000000003</v>
      </c>
      <c r="Q955" s="184">
        <v>3.8542000000000001</v>
      </c>
      <c r="R955" s="184">
        <v>16.864100000000001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44376</v>
      </c>
      <c r="E956" s="184">
        <v>409.00029999999998</v>
      </c>
      <c r="F956" s="184">
        <v>-77.617900000000006</v>
      </c>
      <c r="G956" s="184">
        <v>-57.651899999999998</v>
      </c>
      <c r="H956" s="184">
        <v>-19.571000000000002</v>
      </c>
      <c r="I956" s="184">
        <v>-91.174000000000007</v>
      </c>
      <c r="J956" s="184">
        <v>-40.651899999999998</v>
      </c>
      <c r="K956" s="184">
        <v>20.427900000000001</v>
      </c>
      <c r="L956" s="184">
        <v>-11.590999999999999</v>
      </c>
      <c r="M956" s="184">
        <v>-9.3747000000000007</v>
      </c>
      <c r="N956" s="184">
        <v>-3.4780000000000002</v>
      </c>
      <c r="O956" s="184">
        <v>14.7569</v>
      </c>
      <c r="P956" s="184">
        <v>7.0545999999999998</v>
      </c>
      <c r="Q956" s="184">
        <v>11.6568</v>
      </c>
      <c r="R956" s="184">
        <v>15.8301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44376</v>
      </c>
      <c r="E957" s="184">
        <v>19.298100000000002</v>
      </c>
      <c r="F957" s="184">
        <v>-179.17529999999999</v>
      </c>
      <c r="G957" s="184">
        <v>-50.595999999999997</v>
      </c>
      <c r="H957" s="184">
        <v>-17.825900000000001</v>
      </c>
      <c r="I957" s="184">
        <v>-81.876400000000004</v>
      </c>
      <c r="J957" s="184">
        <v>-39.336399999999998</v>
      </c>
      <c r="K957" s="184">
        <v>18.344100000000001</v>
      </c>
      <c r="L957" s="184">
        <v>-12.9841</v>
      </c>
      <c r="M957" s="184">
        <v>-10.493399999999999</v>
      </c>
      <c r="N957" s="184">
        <v>-4.0195999999999996</v>
      </c>
      <c r="O957" s="184">
        <v>15.0794</v>
      </c>
      <c r="P957" s="184">
        <v>8.1494</v>
      </c>
      <c r="Q957" s="184">
        <v>6.6098999999999997</v>
      </c>
      <c r="R957" s="184">
        <v>16.965599999999998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44376</v>
      </c>
      <c r="E958" s="184">
        <v>20.0411</v>
      </c>
      <c r="F958" s="184">
        <v>-178.6968</v>
      </c>
      <c r="G958" s="184">
        <v>-50.171399999999998</v>
      </c>
      <c r="H958" s="184">
        <v>-17.425599999999999</v>
      </c>
      <c r="I958" s="184">
        <v>-81.499200000000002</v>
      </c>
      <c r="J958" s="184">
        <v>-38.957500000000003</v>
      </c>
      <c r="K958" s="184">
        <v>18.776900000000001</v>
      </c>
      <c r="L958" s="184">
        <v>-12.6014</v>
      </c>
      <c r="M958" s="184">
        <v>-10.1213</v>
      </c>
      <c r="N958" s="184">
        <v>-3.6333000000000002</v>
      </c>
      <c r="O958" s="184">
        <v>15.559900000000001</v>
      </c>
      <c r="P958" s="184">
        <v>8.6270000000000007</v>
      </c>
      <c r="Q958" s="184">
        <v>4.0647000000000002</v>
      </c>
      <c r="R958" s="184">
        <v>17.437999999999999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44376</v>
      </c>
      <c r="E959" s="184">
        <v>40.835799999999999</v>
      </c>
      <c r="F959" s="184">
        <v>-78.576300000000003</v>
      </c>
      <c r="G959" s="184">
        <v>-58.436900000000001</v>
      </c>
      <c r="H959" s="184">
        <v>-35.471699999999998</v>
      </c>
      <c r="I959" s="184">
        <v>-87.690200000000004</v>
      </c>
      <c r="J959" s="184">
        <v>-41.226300000000002</v>
      </c>
      <c r="K959" s="184">
        <v>18.470600000000001</v>
      </c>
      <c r="L959" s="184">
        <v>-12.7844</v>
      </c>
      <c r="M959" s="184">
        <v>-9.9136000000000006</v>
      </c>
      <c r="N959" s="184">
        <v>-3.9460000000000002</v>
      </c>
      <c r="O959" s="184">
        <v>14.472099999999999</v>
      </c>
      <c r="P959" s="184">
        <v>6.9732000000000003</v>
      </c>
      <c r="Q959" s="184">
        <v>10.754099999999999</v>
      </c>
      <c r="R959" s="184">
        <v>15.555099999999999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44376</v>
      </c>
      <c r="E960" s="184">
        <v>19.090399999999999</v>
      </c>
      <c r="F960" s="184">
        <v>-80.887299999999996</v>
      </c>
      <c r="G960" s="184">
        <v>-49.394199999999998</v>
      </c>
      <c r="H960" s="184">
        <v>-25.846499999999999</v>
      </c>
      <c r="I960" s="184">
        <v>-82.008899999999997</v>
      </c>
      <c r="J960" s="184">
        <v>-40.555900000000001</v>
      </c>
      <c r="K960" s="184">
        <v>18.790099999999999</v>
      </c>
      <c r="L960" s="184">
        <v>-13.8765</v>
      </c>
      <c r="M960" s="184">
        <v>-10.6821</v>
      </c>
      <c r="N960" s="184">
        <v>-4.4786999999999999</v>
      </c>
      <c r="O960" s="184">
        <v>14.042899999999999</v>
      </c>
      <c r="P960" s="184">
        <v>7.5960000000000001</v>
      </c>
      <c r="Q960" s="184">
        <v>6.4656000000000002</v>
      </c>
      <c r="R960" s="184">
        <v>16.153500000000001</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44376</v>
      </c>
      <c r="E961" s="184">
        <v>19.769600000000001</v>
      </c>
      <c r="F961" s="184">
        <v>-80.504000000000005</v>
      </c>
      <c r="G961" s="184">
        <v>-49.0762</v>
      </c>
      <c r="H961" s="184">
        <v>-25.537500000000001</v>
      </c>
      <c r="I961" s="184">
        <v>-81.717100000000002</v>
      </c>
      <c r="J961" s="184">
        <v>-40.269300000000001</v>
      </c>
      <c r="K961" s="184">
        <v>19.107500000000002</v>
      </c>
      <c r="L961" s="184">
        <v>-13.5799</v>
      </c>
      <c r="M961" s="184">
        <v>-10.3924</v>
      </c>
      <c r="N961" s="184">
        <v>-4.1734</v>
      </c>
      <c r="O961" s="184">
        <v>14.4482</v>
      </c>
      <c r="P961" s="184">
        <v>8.0596999999999994</v>
      </c>
      <c r="Q961" s="184">
        <v>3.8071000000000002</v>
      </c>
      <c r="R961" s="184">
        <v>16.517600000000002</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44376</v>
      </c>
      <c r="E962" s="184">
        <v>2030.6221</v>
      </c>
      <c r="F962" s="184">
        <v>-78.543999999999997</v>
      </c>
      <c r="G962" s="184">
        <v>-58.463500000000003</v>
      </c>
      <c r="H962" s="184">
        <v>-19.989100000000001</v>
      </c>
      <c r="I962" s="184">
        <v>-87.733900000000006</v>
      </c>
      <c r="J962" s="184">
        <v>-41.588299999999997</v>
      </c>
      <c r="K962" s="184">
        <v>20.081299999999999</v>
      </c>
      <c r="L962" s="184">
        <v>-11.952500000000001</v>
      </c>
      <c r="M962" s="184">
        <v>-9.6649999999999991</v>
      </c>
      <c r="N962" s="184">
        <v>-3.7829000000000002</v>
      </c>
      <c r="O962" s="184">
        <v>14.512600000000001</v>
      </c>
      <c r="P962" s="184">
        <v>6.9363999999999999</v>
      </c>
      <c r="Q962" s="184">
        <v>9.6537000000000006</v>
      </c>
      <c r="R962" s="184">
        <v>15.5299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44376</v>
      </c>
      <c r="E963" s="184">
        <v>18.793500000000002</v>
      </c>
      <c r="F963" s="184">
        <v>-53.137700000000002</v>
      </c>
      <c r="G963" s="184">
        <v>-35.933599999999998</v>
      </c>
      <c r="H963" s="184">
        <v>-18.908899999999999</v>
      </c>
      <c r="I963" s="184">
        <v>-87.623800000000003</v>
      </c>
      <c r="J963" s="184">
        <v>-38.698</v>
      </c>
      <c r="K963" s="184">
        <v>18.633700000000001</v>
      </c>
      <c r="L963" s="184">
        <v>-13.428599999999999</v>
      </c>
      <c r="M963" s="184">
        <v>-10.257199999999999</v>
      </c>
      <c r="N963" s="184">
        <v>-4.2607999999999997</v>
      </c>
      <c r="O963" s="184">
        <v>14.253</v>
      </c>
      <c r="P963" s="184">
        <v>7.83</v>
      </c>
      <c r="Q963" s="184">
        <v>6.4325000000000001</v>
      </c>
      <c r="R963" s="184">
        <v>16.348800000000001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44376</v>
      </c>
      <c r="E964" s="184">
        <v>18.702400000000001</v>
      </c>
      <c r="F964" s="184">
        <v>-53.3962</v>
      </c>
      <c r="G964" s="184">
        <v>-36.107900000000001</v>
      </c>
      <c r="H964" s="184">
        <v>-19.0837</v>
      </c>
      <c r="I964" s="184">
        <v>-87.775899999999993</v>
      </c>
      <c r="J964" s="184">
        <v>-38.840299999999999</v>
      </c>
      <c r="K964" s="184">
        <v>18.478200000000001</v>
      </c>
      <c r="L964" s="184">
        <v>-13.5661</v>
      </c>
      <c r="M964" s="184">
        <v>-10.334300000000001</v>
      </c>
      <c r="N964" s="184">
        <v>-4.3483000000000001</v>
      </c>
      <c r="O964" s="184">
        <v>14.1256</v>
      </c>
      <c r="P964" s="184">
        <v>7.7092000000000001</v>
      </c>
      <c r="Q964" s="184">
        <v>6.3197000000000001</v>
      </c>
      <c r="R964" s="184">
        <v>16.224399999999999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44376</v>
      </c>
      <c r="E965" s="184">
        <v>14.9429</v>
      </c>
      <c r="F965" s="184">
        <v>-144.7602</v>
      </c>
      <c r="G965" s="184">
        <v>-58.4298</v>
      </c>
      <c r="H965" s="184">
        <v>-26.316700000000001</v>
      </c>
      <c r="I965" s="184">
        <v>-88.782799999999995</v>
      </c>
      <c r="J965" s="184">
        <v>-40.790500000000002</v>
      </c>
      <c r="K965" s="184">
        <v>17.1919</v>
      </c>
      <c r="L965" s="184">
        <v>-14.087999999999999</v>
      </c>
      <c r="M965" s="184">
        <v>-10.497400000000001</v>
      </c>
      <c r="N965" s="184">
        <v>-3.9573</v>
      </c>
      <c r="O965" s="184">
        <v>14.8384</v>
      </c>
      <c r="P965" s="184">
        <v>7.9824999999999999</v>
      </c>
      <c r="Q965" s="184">
        <v>3.9430000000000001</v>
      </c>
      <c r="R965" s="184">
        <v>17.090499999999999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44376</v>
      </c>
      <c r="E966" s="184">
        <v>14.4353</v>
      </c>
      <c r="F966" s="184">
        <v>-145.315</v>
      </c>
      <c r="G966" s="184">
        <v>-58.911099999999998</v>
      </c>
      <c r="H966" s="184">
        <v>-26.736799999999999</v>
      </c>
      <c r="I966" s="184">
        <v>-89.203199999999995</v>
      </c>
      <c r="J966" s="184">
        <v>-41.203600000000002</v>
      </c>
      <c r="K966" s="184">
        <v>16.754899999999999</v>
      </c>
      <c r="L966" s="184">
        <v>-14.3812</v>
      </c>
      <c r="M966" s="184">
        <v>-10.8155</v>
      </c>
      <c r="N966" s="184">
        <v>-4.3025000000000002</v>
      </c>
      <c r="O966" s="184">
        <v>14.3941</v>
      </c>
      <c r="P966" s="184">
        <v>7.5448000000000004</v>
      </c>
      <c r="Q966" s="184">
        <v>3.8157999999999999</v>
      </c>
      <c r="R966" s="184">
        <v>16.629200000000001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44376</v>
      </c>
      <c r="E967" s="184">
        <v>4197.5734000000002</v>
      </c>
      <c r="F967" s="184">
        <v>-77.645300000000006</v>
      </c>
      <c r="G967" s="184">
        <v>-57.689300000000003</v>
      </c>
      <c r="H967" s="184">
        <v>-19.550799999999999</v>
      </c>
      <c r="I967" s="184">
        <v>-91.209199999999996</v>
      </c>
      <c r="J967" s="184">
        <v>-40.633699999999997</v>
      </c>
      <c r="K967" s="184">
        <v>20.525300000000001</v>
      </c>
      <c r="L967" s="184">
        <v>-11.6008</v>
      </c>
      <c r="M967" s="184">
        <v>-9.3765000000000001</v>
      </c>
      <c r="N967" s="184">
        <v>-3.4706999999999999</v>
      </c>
      <c r="O967" s="184">
        <v>14.750299999999999</v>
      </c>
      <c r="P967" s="184">
        <v>7.0262000000000002</v>
      </c>
      <c r="Q967" s="184">
        <v>9.0828000000000007</v>
      </c>
      <c r="R967" s="184">
        <v>15.8916</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44376</v>
      </c>
      <c r="E968" s="184">
        <v>40.982799999999997</v>
      </c>
      <c r="F968" s="184">
        <v>-79.891300000000001</v>
      </c>
      <c r="G968" s="184">
        <v>-59.481499999999997</v>
      </c>
      <c r="H968" s="184">
        <v>-20.555499999999999</v>
      </c>
      <c r="I968" s="184">
        <v>-93.675200000000004</v>
      </c>
      <c r="J968" s="184">
        <v>-42.0657</v>
      </c>
      <c r="K968" s="184">
        <v>20.297499999999999</v>
      </c>
      <c r="L968" s="184">
        <v>-12.339</v>
      </c>
      <c r="M968" s="184">
        <v>-10.071400000000001</v>
      </c>
      <c r="N968" s="184">
        <v>-4.1166999999999998</v>
      </c>
      <c r="O968" s="184">
        <v>14.4503</v>
      </c>
      <c r="P968" s="184">
        <v>7.0137</v>
      </c>
      <c r="Q968" s="184">
        <v>10.8607</v>
      </c>
      <c r="R968" s="184">
        <v>15.3104</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-141.3838090909091</v>
      </c>
      <c r="G969" s="186">
        <v>-65.95411818181816</v>
      </c>
      <c r="H969" s="186">
        <v>-26.405912121212122</v>
      </c>
      <c r="I969" s="186">
        <v>-94.740042424242418</v>
      </c>
      <c r="J969" s="186">
        <v>-44.537081818181832</v>
      </c>
      <c r="K969" s="186">
        <v>18.598221212121217</v>
      </c>
      <c r="L969" s="186">
        <v>-13.015403030303032</v>
      </c>
      <c r="M969" s="186">
        <v>-10.241984848484853</v>
      </c>
      <c r="N969" s="186">
        <v>-3.9636666666666662</v>
      </c>
      <c r="O969" s="186">
        <v>14.600787878787878</v>
      </c>
      <c r="P969" s="186">
        <v>7.1543454545454539</v>
      </c>
      <c r="Q969" s="186">
        <v>5.6414515151515152</v>
      </c>
      <c r="R969" s="186">
        <v>16.189418181818183</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-78.543999999999997</v>
      </c>
      <c r="G970" s="186">
        <v>-57.664299999999997</v>
      </c>
      <c r="H970" s="186">
        <v>-19.715199999999999</v>
      </c>
      <c r="I970" s="186">
        <v>-86.917599999999993</v>
      </c>
      <c r="J970" s="186">
        <v>-40.269300000000001</v>
      </c>
      <c r="K970" s="186">
        <v>18.470600000000001</v>
      </c>
      <c r="L970" s="186">
        <v>-13.179</v>
      </c>
      <c r="M970" s="186">
        <v>-9.8251000000000008</v>
      </c>
      <c r="N970" s="186">
        <v>-3.7829000000000002</v>
      </c>
      <c r="O970" s="186">
        <v>14.512600000000001</v>
      </c>
      <c r="P970" s="186">
        <v>7.4943999999999997</v>
      </c>
      <c r="Q970" s="186">
        <v>4.2468000000000004</v>
      </c>
      <c r="R970" s="186">
        <v>16.0398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44376</v>
      </c>
      <c r="E973" s="184">
        <v>719.03221086027395</v>
      </c>
      <c r="F973" s="184">
        <v>-0.42259999999999998</v>
      </c>
      <c r="G973" s="184">
        <v>-8.5500000000000007E-2</v>
      </c>
      <c r="H973" s="184">
        <v>0.90739999999999998</v>
      </c>
      <c r="I973" s="184">
        <v>-0.75590000000000002</v>
      </c>
      <c r="J973" s="184">
        <v>4.2626999999999997</v>
      </c>
      <c r="K973" s="184">
        <v>12.1653</v>
      </c>
      <c r="L973" s="184">
        <v>19.9115</v>
      </c>
      <c r="M973" s="184">
        <v>46.604700000000001</v>
      </c>
      <c r="N973" s="184">
        <v>65.683599999999998</v>
      </c>
      <c r="O973" s="184">
        <v>13.6</v>
      </c>
      <c r="P973" s="184">
        <v>13.976000000000001</v>
      </c>
      <c r="Q973" s="184">
        <v>17.883500000000002</v>
      </c>
      <c r="R973" s="184">
        <v>20.3125</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44376</v>
      </c>
      <c r="E974" s="184">
        <v>641.07000000000005</v>
      </c>
      <c r="F974" s="184">
        <v>-0.42099999999999999</v>
      </c>
      <c r="G974" s="184">
        <v>-7.7899999999999997E-2</v>
      </c>
      <c r="H974" s="184">
        <v>0.92090000000000005</v>
      </c>
      <c r="I974" s="184">
        <v>-0.72629999999999995</v>
      </c>
      <c r="J974" s="184">
        <v>4.3339999999999996</v>
      </c>
      <c r="K974" s="184">
        <v>12.4152</v>
      </c>
      <c r="L974" s="184">
        <v>20.413599999999999</v>
      </c>
      <c r="M974" s="184">
        <v>47.569200000000002</v>
      </c>
      <c r="N974" s="184">
        <v>67.184799999999996</v>
      </c>
      <c r="O974" s="184">
        <v>14.646100000000001</v>
      </c>
      <c r="P974" s="184">
        <v>15.173400000000001</v>
      </c>
      <c r="Q974" s="184">
        <v>17.423100000000002</v>
      </c>
      <c r="R974" s="184">
        <v>21.403700000000001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44376</v>
      </c>
      <c r="E975" s="184">
        <v>711.80298639898899</v>
      </c>
      <c r="F975" s="184">
        <v>-0.42330000000000001</v>
      </c>
      <c r="G975" s="184">
        <v>-8.3299999999999999E-2</v>
      </c>
      <c r="H975" s="184">
        <v>0.9083</v>
      </c>
      <c r="I975" s="184">
        <v>-0.75280000000000002</v>
      </c>
      <c r="J975" s="184">
        <v>4.2579000000000002</v>
      </c>
      <c r="K975" s="184">
        <v>12.1623</v>
      </c>
      <c r="L975" s="184">
        <v>19.908100000000001</v>
      </c>
      <c r="M975" s="184">
        <v>46.603099999999998</v>
      </c>
      <c r="N975" s="184">
        <v>65.680499999999995</v>
      </c>
      <c r="O975" s="184">
        <v>13.0299</v>
      </c>
      <c r="P975" s="184">
        <v>13.648899999999999</v>
      </c>
      <c r="Q975" s="184">
        <v>17.562100000000001</v>
      </c>
      <c r="R975" s="184">
        <v>19.825600000000001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44376</v>
      </c>
      <c r="E976" s="184">
        <v>306.46923228605499</v>
      </c>
      <c r="F976" s="184">
        <v>-0.41889999999999999</v>
      </c>
      <c r="G976" s="184">
        <v>-7.85E-2</v>
      </c>
      <c r="H976" s="184">
        <v>0.92259999999999998</v>
      </c>
      <c r="I976" s="184">
        <v>-0.7238</v>
      </c>
      <c r="J976" s="184">
        <v>4.3361000000000001</v>
      </c>
      <c r="K976" s="184">
        <v>12.414099999999999</v>
      </c>
      <c r="L976" s="184">
        <v>20.416</v>
      </c>
      <c r="M976" s="184">
        <v>47.5749</v>
      </c>
      <c r="N976" s="184">
        <v>67.182400000000001</v>
      </c>
      <c r="O976" s="184">
        <v>14.383900000000001</v>
      </c>
      <c r="P976" s="184">
        <v>15.0365</v>
      </c>
      <c r="Q976" s="184">
        <v>17.3249</v>
      </c>
      <c r="R976" s="184">
        <v>21.405799999999999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44376</v>
      </c>
      <c r="E977" s="184">
        <v>19.23</v>
      </c>
      <c r="F977" s="184">
        <v>0.313</v>
      </c>
      <c r="G977" s="184">
        <v>1.0509999999999999</v>
      </c>
      <c r="H977" s="184">
        <v>1.8537999999999999</v>
      </c>
      <c r="I977" s="184">
        <v>1.4240999999999999</v>
      </c>
      <c r="J977" s="184">
        <v>7.0117000000000003</v>
      </c>
      <c r="K977" s="184">
        <v>17.042000000000002</v>
      </c>
      <c r="L977" s="184">
        <v>26.098400000000002</v>
      </c>
      <c r="M977" s="184">
        <v>50.941899999999997</v>
      </c>
      <c r="N977" s="184">
        <v>67.947599999999994</v>
      </c>
      <c r="O977" s="184"/>
      <c r="P977" s="184"/>
      <c r="Q977" s="184">
        <v>27.544</v>
      </c>
      <c r="R977" s="184">
        <v>31.111499999999999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44376</v>
      </c>
      <c r="E978" s="184">
        <v>18.36</v>
      </c>
      <c r="F978" s="184">
        <v>0.27310000000000001</v>
      </c>
      <c r="G978" s="184">
        <v>1.0457000000000001</v>
      </c>
      <c r="H978" s="184">
        <v>1.8303</v>
      </c>
      <c r="I978" s="184">
        <v>1.3245</v>
      </c>
      <c r="J978" s="184">
        <v>6.8685</v>
      </c>
      <c r="K978" s="184">
        <v>16.571400000000001</v>
      </c>
      <c r="L978" s="184">
        <v>25.068100000000001</v>
      </c>
      <c r="M978" s="184">
        <v>49.268300000000004</v>
      </c>
      <c r="N978" s="184">
        <v>65.4054</v>
      </c>
      <c r="O978" s="184"/>
      <c r="P978" s="184"/>
      <c r="Q978" s="184">
        <v>25.3658</v>
      </c>
      <c r="R978" s="184">
        <v>29.0444</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44376</v>
      </c>
      <c r="E979" s="184">
        <v>14.16</v>
      </c>
      <c r="F979" s="184">
        <v>-0.35189999999999999</v>
      </c>
      <c r="G979" s="184">
        <v>-0.14099999999999999</v>
      </c>
      <c r="H979" s="184">
        <v>1.6511</v>
      </c>
      <c r="I979" s="184">
        <v>0.42549999999999999</v>
      </c>
      <c r="J979" s="184">
        <v>4.1943000000000001</v>
      </c>
      <c r="K979" s="184">
        <v>10.625</v>
      </c>
      <c r="L979" s="184">
        <v>19.5946</v>
      </c>
      <c r="M979" s="184">
        <v>40.755499999999998</v>
      </c>
      <c r="N979" s="184"/>
      <c r="O979" s="184"/>
      <c r="P979" s="184"/>
      <c r="Q979" s="184">
        <v>41.6</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44376</v>
      </c>
      <c r="E980" s="184">
        <v>13.93</v>
      </c>
      <c r="F980" s="184">
        <v>-0.35770000000000002</v>
      </c>
      <c r="G980" s="184">
        <v>-0.1434</v>
      </c>
      <c r="H980" s="184">
        <v>1.6047</v>
      </c>
      <c r="I980" s="184">
        <v>0.36020000000000002</v>
      </c>
      <c r="J980" s="184">
        <v>4.0328999999999997</v>
      </c>
      <c r="K980" s="184">
        <v>10.118600000000001</v>
      </c>
      <c r="L980" s="184">
        <v>18.452400000000001</v>
      </c>
      <c r="M980" s="184">
        <v>38.744999999999997</v>
      </c>
      <c r="N980" s="184"/>
      <c r="O980" s="184"/>
      <c r="P980" s="184"/>
      <c r="Q980" s="184">
        <v>39.299999999999997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44376</v>
      </c>
      <c r="E981" s="184">
        <v>55.3</v>
      </c>
      <c r="F981" s="184">
        <v>-0.30649999999999999</v>
      </c>
      <c r="G981" s="184">
        <v>0.2175</v>
      </c>
      <c r="H981" s="184">
        <v>1.0229999999999999</v>
      </c>
      <c r="I981" s="184">
        <v>3.6200000000000003E-2</v>
      </c>
      <c r="J981" s="184">
        <v>5.0731999999999999</v>
      </c>
      <c r="K981" s="184">
        <v>17.210699999999999</v>
      </c>
      <c r="L981" s="184">
        <v>20.927199999999999</v>
      </c>
      <c r="M981" s="184">
        <v>45.258699999999997</v>
      </c>
      <c r="N981" s="184">
        <v>63.030700000000003</v>
      </c>
      <c r="O981" s="184">
        <v>13.2494</v>
      </c>
      <c r="P981" s="184">
        <v>14.3369</v>
      </c>
      <c r="Q981" s="184">
        <v>13.7996</v>
      </c>
      <c r="R981" s="184">
        <v>22.683499999999999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44376</v>
      </c>
      <c r="E982" s="184">
        <v>50.24</v>
      </c>
      <c r="F982" s="184">
        <v>-0.29770000000000002</v>
      </c>
      <c r="G982" s="184">
        <v>0.21940000000000001</v>
      </c>
      <c r="H982" s="184">
        <v>1.0052000000000001</v>
      </c>
      <c r="I982" s="184">
        <v>1.9900000000000001E-2</v>
      </c>
      <c r="J982" s="184">
        <v>4.9947999999999997</v>
      </c>
      <c r="K982" s="184">
        <v>16.8916</v>
      </c>
      <c r="L982" s="184">
        <v>20.3065</v>
      </c>
      <c r="M982" s="184">
        <v>44.119300000000003</v>
      </c>
      <c r="N982" s="184">
        <v>61.284100000000002</v>
      </c>
      <c r="O982" s="184">
        <v>11.936199999999999</v>
      </c>
      <c r="P982" s="184">
        <v>12.9993</v>
      </c>
      <c r="Q982" s="184">
        <v>13.558199999999999</v>
      </c>
      <c r="R982" s="184">
        <v>21.298200000000001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44376</v>
      </c>
      <c r="E983" s="184">
        <v>158.25</v>
      </c>
      <c r="F983" s="184">
        <v>-0.25209999999999999</v>
      </c>
      <c r="G983" s="184">
        <v>-0.21440000000000001</v>
      </c>
      <c r="H983" s="184">
        <v>1.3189</v>
      </c>
      <c r="I983" s="184">
        <v>0.45710000000000001</v>
      </c>
      <c r="J983" s="184">
        <v>6.1653000000000002</v>
      </c>
      <c r="K983" s="184">
        <v>13.538500000000001</v>
      </c>
      <c r="L983" s="184">
        <v>21.348099999999999</v>
      </c>
      <c r="M983" s="184">
        <v>46.2164</v>
      </c>
      <c r="N983" s="184">
        <v>67.071399999999997</v>
      </c>
      <c r="O983" s="184">
        <v>17.9846</v>
      </c>
      <c r="P983" s="184">
        <v>19.598500000000001</v>
      </c>
      <c r="Q983" s="184">
        <v>22.752600000000001</v>
      </c>
      <c r="R983" s="184">
        <v>25.040800000000001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44376</v>
      </c>
      <c r="E984" s="184">
        <v>144.54</v>
      </c>
      <c r="F984" s="184">
        <v>-0.25530000000000003</v>
      </c>
      <c r="G984" s="184">
        <v>-0.2278</v>
      </c>
      <c r="H984" s="184">
        <v>1.2894000000000001</v>
      </c>
      <c r="I984" s="184">
        <v>0.40989999999999999</v>
      </c>
      <c r="J984" s="184">
        <v>6.0533000000000001</v>
      </c>
      <c r="K984" s="184">
        <v>13.187200000000001</v>
      </c>
      <c r="L984" s="184">
        <v>20.620899999999999</v>
      </c>
      <c r="M984" s="184">
        <v>44.916800000000002</v>
      </c>
      <c r="N984" s="184">
        <v>65.113100000000003</v>
      </c>
      <c r="O984" s="184">
        <v>16.629899999999999</v>
      </c>
      <c r="P984" s="184">
        <v>18.154199999999999</v>
      </c>
      <c r="Q984" s="184">
        <v>17.790700000000001</v>
      </c>
      <c r="R984" s="184">
        <v>23.562999999999999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44376</v>
      </c>
      <c r="E985" s="184">
        <v>144.54</v>
      </c>
      <c r="F985" s="184">
        <v>-0.25530000000000003</v>
      </c>
      <c r="G985" s="184">
        <v>-0.2278</v>
      </c>
      <c r="H985" s="184">
        <v>1.2894000000000001</v>
      </c>
      <c r="I985" s="184">
        <v>0.40989999999999999</v>
      </c>
      <c r="J985" s="184">
        <v>6.0533000000000001</v>
      </c>
      <c r="K985" s="184">
        <v>13.187200000000001</v>
      </c>
      <c r="L985" s="184">
        <v>20.620899999999999</v>
      </c>
      <c r="M985" s="184">
        <v>44.916800000000002</v>
      </c>
      <c r="N985" s="184">
        <v>65.113100000000003</v>
      </c>
      <c r="O985" s="184">
        <v>16.629899999999999</v>
      </c>
      <c r="P985" s="184">
        <v>18.154199999999999</v>
      </c>
      <c r="Q985" s="184">
        <v>17.790700000000001</v>
      </c>
      <c r="R985" s="184">
        <v>23.562999999999999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44376</v>
      </c>
      <c r="E986" s="184">
        <v>357.31099999999998</v>
      </c>
      <c r="F986" s="184">
        <v>-0.47489999999999999</v>
      </c>
      <c r="G986" s="184">
        <v>-0.16539999999999999</v>
      </c>
      <c r="H986" s="184">
        <v>1.2692000000000001</v>
      </c>
      <c r="I986" s="184">
        <v>-5.0000000000000001E-3</v>
      </c>
      <c r="J986" s="184">
        <v>4.0643000000000002</v>
      </c>
      <c r="K986" s="184">
        <v>15.3048</v>
      </c>
      <c r="L986" s="184">
        <v>25.3674</v>
      </c>
      <c r="M986" s="184">
        <v>53.473599999999998</v>
      </c>
      <c r="N986" s="184">
        <v>64.479799999999997</v>
      </c>
      <c r="O986" s="184">
        <v>18.259799999999998</v>
      </c>
      <c r="P986" s="184">
        <v>17.5289</v>
      </c>
      <c r="Q986" s="184">
        <v>17.524899999999999</v>
      </c>
      <c r="R986" s="184">
        <v>23.801600000000001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44376</v>
      </c>
      <c r="E987" s="184">
        <v>332.75299999999999</v>
      </c>
      <c r="F987" s="184">
        <v>-0.4773</v>
      </c>
      <c r="G987" s="184">
        <v>-0.17549999999999999</v>
      </c>
      <c r="H987" s="184">
        <v>1.2512000000000001</v>
      </c>
      <c r="I987" s="184">
        <v>-4.1500000000000002E-2</v>
      </c>
      <c r="J987" s="184">
        <v>3.9794999999999998</v>
      </c>
      <c r="K987" s="184">
        <v>15.0185</v>
      </c>
      <c r="L987" s="184">
        <v>24.7715</v>
      </c>
      <c r="M987" s="184">
        <v>52.386600000000001</v>
      </c>
      <c r="N987" s="184">
        <v>62.928899999999999</v>
      </c>
      <c r="O987" s="184">
        <v>17.122900000000001</v>
      </c>
      <c r="P987" s="184">
        <v>16.345199999999998</v>
      </c>
      <c r="Q987" s="184">
        <v>18.0379</v>
      </c>
      <c r="R987" s="184">
        <v>22.636600000000001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44376</v>
      </c>
      <c r="E988" s="184">
        <v>52.05</v>
      </c>
      <c r="F988" s="184">
        <v>-0.35799999999999998</v>
      </c>
      <c r="G988" s="184">
        <v>0.1462</v>
      </c>
      <c r="H988" s="184">
        <v>1.0621</v>
      </c>
      <c r="I988" s="184">
        <v>-4.4200000000000003E-2</v>
      </c>
      <c r="J988" s="184">
        <v>4.5663999999999998</v>
      </c>
      <c r="K988" s="184">
        <v>11.983599999999999</v>
      </c>
      <c r="L988" s="184">
        <v>23.279900000000001</v>
      </c>
      <c r="M988" s="184">
        <v>48.045999999999999</v>
      </c>
      <c r="N988" s="184">
        <v>66.762799999999999</v>
      </c>
      <c r="O988" s="184">
        <v>17.5943</v>
      </c>
      <c r="P988" s="184">
        <v>17.094200000000001</v>
      </c>
      <c r="Q988" s="184">
        <v>16.433399999999999</v>
      </c>
      <c r="R988" s="184">
        <v>23.2455</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44376</v>
      </c>
      <c r="E989" s="184">
        <v>47.097000000000001</v>
      </c>
      <c r="F989" s="184">
        <v>-0.35970000000000002</v>
      </c>
      <c r="G989" s="184">
        <v>0.12970000000000001</v>
      </c>
      <c r="H989" s="184">
        <v>1.034</v>
      </c>
      <c r="I989" s="184">
        <v>-0.10390000000000001</v>
      </c>
      <c r="J989" s="184">
        <v>4.4210000000000003</v>
      </c>
      <c r="K989" s="184">
        <v>11.525</v>
      </c>
      <c r="L989" s="184">
        <v>22.332999999999998</v>
      </c>
      <c r="M989" s="184">
        <v>46.373100000000001</v>
      </c>
      <c r="N989" s="184">
        <v>64.232699999999994</v>
      </c>
      <c r="O989" s="184">
        <v>15.8324</v>
      </c>
      <c r="P989" s="184">
        <v>15.6813</v>
      </c>
      <c r="Q989" s="184">
        <v>11.658799999999999</v>
      </c>
      <c r="R989" s="184">
        <v>21.345600000000001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44376</v>
      </c>
      <c r="E990" s="184">
        <v>112.462</v>
      </c>
      <c r="F990" s="184">
        <v>-0.51670000000000005</v>
      </c>
      <c r="G990" s="184">
        <v>-0.13170000000000001</v>
      </c>
      <c r="H990" s="184">
        <v>1.4973000000000001</v>
      </c>
      <c r="I990" s="184">
        <v>1.1833</v>
      </c>
      <c r="J990" s="184">
        <v>6.2122000000000002</v>
      </c>
      <c r="K990" s="184">
        <v>15.5031</v>
      </c>
      <c r="L990" s="184">
        <v>25.8794</v>
      </c>
      <c r="M990" s="184">
        <v>58.893300000000004</v>
      </c>
      <c r="N990" s="184">
        <v>75.850999999999999</v>
      </c>
      <c r="O990" s="184">
        <v>12.7715</v>
      </c>
      <c r="P990" s="184">
        <v>12.315099999999999</v>
      </c>
      <c r="Q990" s="184">
        <v>15.9666</v>
      </c>
      <c r="R990" s="184">
        <v>18.281199999999998</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44376</v>
      </c>
      <c r="E991" s="184">
        <v>119.91889999999999</v>
      </c>
      <c r="F991" s="184">
        <v>-0.51449999999999996</v>
      </c>
      <c r="G991" s="184">
        <v>-0.1239</v>
      </c>
      <c r="H991" s="184">
        <v>1.5113000000000001</v>
      </c>
      <c r="I991" s="184">
        <v>1.2110000000000001</v>
      </c>
      <c r="J991" s="184">
        <v>6.2779999999999996</v>
      </c>
      <c r="K991" s="184">
        <v>15.718</v>
      </c>
      <c r="L991" s="184">
        <v>26.345199999999998</v>
      </c>
      <c r="M991" s="184">
        <v>59.819800000000001</v>
      </c>
      <c r="N991" s="184">
        <v>77.304100000000005</v>
      </c>
      <c r="O991" s="184">
        <v>13.6874</v>
      </c>
      <c r="P991" s="184">
        <v>13.2235</v>
      </c>
      <c r="Q991" s="184">
        <v>15.334099999999999</v>
      </c>
      <c r="R991" s="184">
        <v>19.300599999999999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44376</v>
      </c>
      <c r="E992" s="184">
        <v>167.61699999999999</v>
      </c>
      <c r="F992" s="184">
        <v>-0.4052</v>
      </c>
      <c r="G992" s="184">
        <v>-0.16800000000000001</v>
      </c>
      <c r="H992" s="184">
        <v>0.68600000000000005</v>
      </c>
      <c r="I992" s="184">
        <v>-0.26719999999999999</v>
      </c>
      <c r="J992" s="184">
        <v>4.7770000000000001</v>
      </c>
      <c r="K992" s="184">
        <v>14.440099999999999</v>
      </c>
      <c r="L992" s="184">
        <v>27.886500000000002</v>
      </c>
      <c r="M992" s="184">
        <v>55.819899999999997</v>
      </c>
      <c r="N992" s="184">
        <v>70.512299999999996</v>
      </c>
      <c r="O992" s="184">
        <v>15.654199999999999</v>
      </c>
      <c r="P992" s="184">
        <v>14.095800000000001</v>
      </c>
      <c r="Q992" s="184">
        <v>11.4116</v>
      </c>
      <c r="R992" s="184">
        <v>19.810300000000002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44376</v>
      </c>
      <c r="E993" s="184">
        <v>221.85048706557399</v>
      </c>
      <c r="F993" s="184">
        <v>-0.40600000000000003</v>
      </c>
      <c r="G993" s="184">
        <v>-0.17219999999999999</v>
      </c>
      <c r="H993" s="184">
        <v>0.67830000000000001</v>
      </c>
      <c r="I993" s="184">
        <v>-0.28170000000000001</v>
      </c>
      <c r="J993" s="184">
        <v>4.7332000000000001</v>
      </c>
      <c r="K993" s="184">
        <v>14.2415</v>
      </c>
      <c r="L993" s="184">
        <v>27.486899999999999</v>
      </c>
      <c r="M993" s="184">
        <v>55.177399999999999</v>
      </c>
      <c r="N993" s="184">
        <v>69.679400000000001</v>
      </c>
      <c r="O993" s="184">
        <v>15.320600000000001</v>
      </c>
      <c r="P993" s="184">
        <v>13.8466</v>
      </c>
      <c r="Q993" s="184">
        <v>11.986499999999999</v>
      </c>
      <c r="R993" s="184">
        <v>19.377500000000001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44376</v>
      </c>
      <c r="E994" s="184">
        <v>14.803800000000001</v>
      </c>
      <c r="F994" s="184">
        <v>-0.34</v>
      </c>
      <c r="G994" s="184">
        <v>-0.11</v>
      </c>
      <c r="H994" s="184">
        <v>1.1368</v>
      </c>
      <c r="I994" s="184">
        <v>9.4999999999999998E-3</v>
      </c>
      <c r="J994" s="184">
        <v>3.9300999999999999</v>
      </c>
      <c r="K994" s="184">
        <v>11.704000000000001</v>
      </c>
      <c r="L994" s="184">
        <v>20.001000000000001</v>
      </c>
      <c r="M994" s="184">
        <v>46.663800000000002</v>
      </c>
      <c r="N994" s="184">
        <v>62.548699999999997</v>
      </c>
      <c r="O994" s="184"/>
      <c r="P994" s="184"/>
      <c r="Q994" s="184">
        <v>18.9786</v>
      </c>
      <c r="R994" s="184">
        <v>21.564499999999999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44376</v>
      </c>
      <c r="E995" s="184">
        <v>14.2639</v>
      </c>
      <c r="F995" s="184">
        <v>-0.34510000000000002</v>
      </c>
      <c r="G995" s="184">
        <v>-0.1288</v>
      </c>
      <c r="H995" s="184">
        <v>1.1035999999999999</v>
      </c>
      <c r="I995" s="184">
        <v>-5.7500000000000002E-2</v>
      </c>
      <c r="J995" s="184">
        <v>3.7736999999999998</v>
      </c>
      <c r="K995" s="184">
        <v>11.209099999999999</v>
      </c>
      <c r="L995" s="184">
        <v>18.985800000000001</v>
      </c>
      <c r="M995" s="184">
        <v>44.815600000000003</v>
      </c>
      <c r="N995" s="184">
        <v>59.828600000000002</v>
      </c>
      <c r="O995" s="184"/>
      <c r="P995" s="184"/>
      <c r="Q995" s="184">
        <v>17.0366</v>
      </c>
      <c r="R995" s="184">
        <v>19.562799999999999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44376</v>
      </c>
      <c r="E996" s="184">
        <v>456.49</v>
      </c>
      <c r="F996" s="184">
        <v>-0.32319999999999999</v>
      </c>
      <c r="G996" s="184">
        <v>-1.5299999999999999E-2</v>
      </c>
      <c r="H996" s="184">
        <v>0.88619999999999999</v>
      </c>
      <c r="I996" s="184">
        <v>-0.81689999999999996</v>
      </c>
      <c r="J996" s="184">
        <v>4.2404999999999999</v>
      </c>
      <c r="K996" s="184">
        <v>12.5663</v>
      </c>
      <c r="L996" s="184">
        <v>22.900700000000001</v>
      </c>
      <c r="M996" s="184">
        <v>52.0214</v>
      </c>
      <c r="N996" s="184">
        <v>64.335099999999997</v>
      </c>
      <c r="O996" s="184">
        <v>14.021800000000001</v>
      </c>
      <c r="P996" s="184">
        <v>13.4758</v>
      </c>
      <c r="Q996" s="184">
        <v>18.082000000000001</v>
      </c>
      <c r="R996" s="184">
        <v>17.206399999999999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44376</v>
      </c>
      <c r="E997" s="184">
        <v>492.6</v>
      </c>
      <c r="F997" s="184">
        <v>-0.31969999999999998</v>
      </c>
      <c r="G997" s="184">
        <v>-6.1000000000000004E-3</v>
      </c>
      <c r="H997" s="184">
        <v>0.90329999999999999</v>
      </c>
      <c r="I997" s="184">
        <v>-0.78349999999999997</v>
      </c>
      <c r="J997" s="184">
        <v>4.3091999999999997</v>
      </c>
      <c r="K997" s="184">
        <v>12.7851</v>
      </c>
      <c r="L997" s="184">
        <v>23.3443</v>
      </c>
      <c r="M997" s="184">
        <v>52.876899999999999</v>
      </c>
      <c r="N997" s="184">
        <v>65.624399999999994</v>
      </c>
      <c r="O997" s="184">
        <v>14.9726</v>
      </c>
      <c r="P997" s="184">
        <v>14.6028</v>
      </c>
      <c r="Q997" s="184">
        <v>14.640499999999999</v>
      </c>
      <c r="R997" s="184">
        <v>18.102799999999998</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44376</v>
      </c>
      <c r="E998" s="184">
        <v>70.14</v>
      </c>
      <c r="F998" s="184">
        <v>-0.4965</v>
      </c>
      <c r="G998" s="184">
        <v>-0.21340000000000001</v>
      </c>
      <c r="H998" s="184">
        <v>0.86280000000000001</v>
      </c>
      <c r="I998" s="184">
        <v>-0.2276</v>
      </c>
      <c r="J998" s="184">
        <v>3.5581999999999998</v>
      </c>
      <c r="K998" s="184">
        <v>13.5319</v>
      </c>
      <c r="L998" s="184">
        <v>23.052600000000002</v>
      </c>
      <c r="M998" s="184">
        <v>47.476900000000001</v>
      </c>
      <c r="N998" s="184">
        <v>67.159199999999998</v>
      </c>
      <c r="O998" s="184">
        <v>14.075699999999999</v>
      </c>
      <c r="P998" s="184">
        <v>15.772600000000001</v>
      </c>
      <c r="Q998" s="184">
        <v>14.139099999999999</v>
      </c>
      <c r="R998" s="184">
        <v>19.256499999999999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44376</v>
      </c>
      <c r="E999" s="184">
        <v>63.12</v>
      </c>
      <c r="F999" s="184">
        <v>-0.50439999999999996</v>
      </c>
      <c r="G999" s="184">
        <v>-0.23710000000000001</v>
      </c>
      <c r="H999" s="184">
        <v>0.83069999999999999</v>
      </c>
      <c r="I999" s="184">
        <v>-0.26860000000000001</v>
      </c>
      <c r="J999" s="184">
        <v>3.4415</v>
      </c>
      <c r="K999" s="184">
        <v>13.1791</v>
      </c>
      <c r="L999" s="184">
        <v>22.325600000000001</v>
      </c>
      <c r="M999" s="184">
        <v>46.178800000000003</v>
      </c>
      <c r="N999" s="184">
        <v>65.149100000000004</v>
      </c>
      <c r="O999" s="184">
        <v>12.7012</v>
      </c>
      <c r="P999" s="184">
        <v>14.1884</v>
      </c>
      <c r="Q999" s="184">
        <v>12.287000000000001</v>
      </c>
      <c r="R999" s="184">
        <v>17.845300000000002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44376</v>
      </c>
      <c r="E1000" s="184">
        <v>47.69</v>
      </c>
      <c r="F1000" s="184">
        <v>-0.29270000000000002</v>
      </c>
      <c r="G1000" s="184">
        <v>-4.19E-2</v>
      </c>
      <c r="H1000" s="184">
        <v>1.4464999999999999</v>
      </c>
      <c r="I1000" s="184">
        <v>0.52700000000000002</v>
      </c>
      <c r="J1000" s="184">
        <v>4.4687999999999999</v>
      </c>
      <c r="K1000" s="184">
        <v>11.347200000000001</v>
      </c>
      <c r="L1000" s="184">
        <v>16.402200000000001</v>
      </c>
      <c r="M1000" s="184">
        <v>36.296100000000003</v>
      </c>
      <c r="N1000" s="184">
        <v>52.0242</v>
      </c>
      <c r="O1000" s="184">
        <v>13.669</v>
      </c>
      <c r="P1000" s="184">
        <v>15.3833</v>
      </c>
      <c r="Q1000" s="184">
        <v>11.8955</v>
      </c>
      <c r="R1000" s="184">
        <v>17.758600000000001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44376</v>
      </c>
      <c r="E1001" s="184">
        <v>53.73</v>
      </c>
      <c r="F1001" s="184">
        <v>-0.27839999999999998</v>
      </c>
      <c r="G1001" s="184">
        <v>-1.8599999999999998E-2</v>
      </c>
      <c r="H1001" s="184">
        <v>1.4731000000000001</v>
      </c>
      <c r="I1001" s="184">
        <v>0.58030000000000004</v>
      </c>
      <c r="J1001" s="184">
        <v>4.5738000000000003</v>
      </c>
      <c r="K1001" s="184">
        <v>11.751200000000001</v>
      </c>
      <c r="L1001" s="184">
        <v>17.212</v>
      </c>
      <c r="M1001" s="184">
        <v>37.698599999999999</v>
      </c>
      <c r="N1001" s="184">
        <v>54.130800000000001</v>
      </c>
      <c r="O1001" s="184">
        <v>15.070399999999999</v>
      </c>
      <c r="P1001" s="184">
        <v>17.025099999999998</v>
      </c>
      <c r="Q1001" s="184">
        <v>17.390599999999999</v>
      </c>
      <c r="R1001" s="184">
        <v>19.197900000000001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44376</v>
      </c>
      <c r="E1002" s="184">
        <v>178.40100000000001</v>
      </c>
      <c r="F1002" s="184">
        <v>-0.3296</v>
      </c>
      <c r="G1002" s="184">
        <v>-0.23100000000000001</v>
      </c>
      <c r="H1002" s="184">
        <v>1.2847999999999999</v>
      </c>
      <c r="I1002" s="184">
        <v>0.67610000000000003</v>
      </c>
      <c r="J1002" s="184">
        <v>4.1679000000000004</v>
      </c>
      <c r="K1002" s="184">
        <v>11.494400000000001</v>
      </c>
      <c r="L1002" s="184">
        <v>20.031099999999999</v>
      </c>
      <c r="M1002" s="184">
        <v>42.905999999999999</v>
      </c>
      <c r="N1002" s="184">
        <v>56.389200000000002</v>
      </c>
      <c r="O1002" s="184">
        <v>16.877199999999998</v>
      </c>
      <c r="P1002" s="184">
        <v>16.131900000000002</v>
      </c>
      <c r="Q1002" s="184">
        <v>18.6936</v>
      </c>
      <c r="R1002" s="184">
        <v>21.410599999999999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44376</v>
      </c>
      <c r="E1003" s="184">
        <v>195.428</v>
      </c>
      <c r="F1003" s="184">
        <v>-0.32640000000000002</v>
      </c>
      <c r="G1003" s="184">
        <v>-0.218</v>
      </c>
      <c r="H1003" s="184">
        <v>1.3084</v>
      </c>
      <c r="I1003" s="184">
        <v>0.72260000000000002</v>
      </c>
      <c r="J1003" s="184">
        <v>4.2771999999999997</v>
      </c>
      <c r="K1003" s="184">
        <v>11.8438</v>
      </c>
      <c r="L1003" s="184">
        <v>20.762</v>
      </c>
      <c r="M1003" s="184">
        <v>44.1922</v>
      </c>
      <c r="N1003" s="184">
        <v>58.265599999999999</v>
      </c>
      <c r="O1003" s="184">
        <v>18.179200000000002</v>
      </c>
      <c r="P1003" s="184">
        <v>17.538799999999998</v>
      </c>
      <c r="Q1003" s="184">
        <v>17.1965</v>
      </c>
      <c r="R1003" s="184">
        <v>22.7928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44376</v>
      </c>
      <c r="E1004" s="184">
        <v>67.073999999999998</v>
      </c>
      <c r="F1004" s="184">
        <v>-0.1072</v>
      </c>
      <c r="G1004" s="184">
        <v>-2.8299999999999999E-2</v>
      </c>
      <c r="H1004" s="184">
        <v>0.28260000000000002</v>
      </c>
      <c r="I1004" s="184">
        <v>-0.3906</v>
      </c>
      <c r="J1004" s="184">
        <v>3.7991999999999999</v>
      </c>
      <c r="K1004" s="184">
        <v>11.511200000000001</v>
      </c>
      <c r="L1004" s="184">
        <v>13.6173</v>
      </c>
      <c r="M1004" s="184">
        <v>32.123899999999999</v>
      </c>
      <c r="N1004" s="184">
        <v>50.582599999999999</v>
      </c>
      <c r="O1004" s="184">
        <v>10.9231</v>
      </c>
      <c r="P1004" s="184">
        <v>12.9664</v>
      </c>
      <c r="Q1004" s="184">
        <v>14.3079</v>
      </c>
      <c r="R1004" s="184">
        <v>16.356300000000001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44376</v>
      </c>
      <c r="E1005" s="184">
        <v>62.853999999999999</v>
      </c>
      <c r="F1005" s="184">
        <v>-0.10970000000000001</v>
      </c>
      <c r="G1005" s="184">
        <v>-3.9800000000000002E-2</v>
      </c>
      <c r="H1005" s="184">
        <v>0.26479999999999998</v>
      </c>
      <c r="I1005" s="184">
        <v>-0.42770000000000002</v>
      </c>
      <c r="J1005" s="184">
        <v>3.7143000000000002</v>
      </c>
      <c r="K1005" s="184">
        <v>11.247999999999999</v>
      </c>
      <c r="L1005" s="184">
        <v>13.122</v>
      </c>
      <c r="M1005" s="184">
        <v>31.265799999999999</v>
      </c>
      <c r="N1005" s="184">
        <v>49.265000000000001</v>
      </c>
      <c r="O1005" s="184">
        <v>9.9867000000000008</v>
      </c>
      <c r="P1005" s="184">
        <v>12.041499999999999</v>
      </c>
      <c r="Q1005" s="184">
        <v>12.932</v>
      </c>
      <c r="R1005" s="184">
        <v>15.3667</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44376</v>
      </c>
      <c r="E1006" s="184">
        <v>23.1401</v>
      </c>
      <c r="F1006" s="184">
        <v>-0.44190000000000002</v>
      </c>
      <c r="G1006" s="184">
        <v>-0.21429999999999999</v>
      </c>
      <c r="H1006" s="184">
        <v>0.51690000000000003</v>
      </c>
      <c r="I1006" s="184">
        <v>0.23519999999999999</v>
      </c>
      <c r="J1006" s="184">
        <v>4.5587</v>
      </c>
      <c r="K1006" s="184">
        <v>11.963200000000001</v>
      </c>
      <c r="L1006" s="184">
        <v>16.764800000000001</v>
      </c>
      <c r="M1006" s="184">
        <v>40.132599999999996</v>
      </c>
      <c r="N1006" s="184">
        <v>56.646299999999997</v>
      </c>
      <c r="O1006" s="184">
        <v>16.1449</v>
      </c>
      <c r="P1006" s="184">
        <v>17.951699999999999</v>
      </c>
      <c r="Q1006" s="184">
        <v>14.1363</v>
      </c>
      <c r="R1006" s="184">
        <v>20.685199999999998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44376</v>
      </c>
      <c r="E1007" s="184">
        <v>21.2667</v>
      </c>
      <c r="F1007" s="184">
        <v>-0.4466</v>
      </c>
      <c r="G1007" s="184">
        <v>-0.23219999999999999</v>
      </c>
      <c r="H1007" s="184">
        <v>0.48530000000000001</v>
      </c>
      <c r="I1007" s="184">
        <v>0.1724</v>
      </c>
      <c r="J1007" s="184">
        <v>4.4066999999999998</v>
      </c>
      <c r="K1007" s="184">
        <v>11.480600000000001</v>
      </c>
      <c r="L1007" s="184">
        <v>15.819100000000001</v>
      </c>
      <c r="M1007" s="184">
        <v>38.472200000000001</v>
      </c>
      <c r="N1007" s="184">
        <v>54.186999999999998</v>
      </c>
      <c r="O1007" s="184">
        <v>14.514099999999999</v>
      </c>
      <c r="P1007" s="184">
        <v>16.2178</v>
      </c>
      <c r="Q1007" s="184">
        <v>12.627700000000001</v>
      </c>
      <c r="R1007" s="184">
        <v>18.8507</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44376</v>
      </c>
      <c r="E1008" s="184">
        <v>15.1335</v>
      </c>
      <c r="F1008" s="184">
        <v>-0.37590000000000001</v>
      </c>
      <c r="G1008" s="184">
        <v>-0.34699999999999998</v>
      </c>
      <c r="H1008" s="184">
        <v>0.5575</v>
      </c>
      <c r="I1008" s="184">
        <v>0.1535</v>
      </c>
      <c r="J1008" s="184">
        <v>4.7032999999999996</v>
      </c>
      <c r="K1008" s="184">
        <v>14.7555</v>
      </c>
      <c r="L1008" s="184">
        <v>27.406700000000001</v>
      </c>
      <c r="M1008" s="184">
        <v>51.941200000000002</v>
      </c>
      <c r="N1008" s="184">
        <v>67.305999999999997</v>
      </c>
      <c r="O1008" s="184"/>
      <c r="P1008" s="184"/>
      <c r="Q1008" s="184">
        <v>31.846699999999998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44376</v>
      </c>
      <c r="E1009" s="184">
        <v>14.7264</v>
      </c>
      <c r="F1009" s="184">
        <v>-0.38019999999999998</v>
      </c>
      <c r="G1009" s="184">
        <v>-0.3674</v>
      </c>
      <c r="H1009" s="184">
        <v>0.52149999999999996</v>
      </c>
      <c r="I1009" s="184">
        <v>8.0199999999999994E-2</v>
      </c>
      <c r="J1009" s="184">
        <v>4.5270999999999999</v>
      </c>
      <c r="K1009" s="184">
        <v>14.1882</v>
      </c>
      <c r="L1009" s="184">
        <v>26.221599999999999</v>
      </c>
      <c r="M1009" s="184">
        <v>49.844299999999997</v>
      </c>
      <c r="N1009" s="184">
        <v>64.208699999999993</v>
      </c>
      <c r="O1009" s="184"/>
      <c r="P1009" s="184"/>
      <c r="Q1009" s="184">
        <v>29.4693</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44376</v>
      </c>
      <c r="E1010" s="184">
        <v>94.722999999999999</v>
      </c>
      <c r="F1010" s="184">
        <v>-0.44879999999999998</v>
      </c>
      <c r="G1010" s="184">
        <v>-0.31259999999999999</v>
      </c>
      <c r="H1010" s="184">
        <v>1.3351</v>
      </c>
      <c r="I1010" s="184">
        <v>0.21260000000000001</v>
      </c>
      <c r="J1010" s="184">
        <v>3.9222000000000001</v>
      </c>
      <c r="K1010" s="184">
        <v>13.6122</v>
      </c>
      <c r="L1010" s="184">
        <v>25.146000000000001</v>
      </c>
      <c r="M1010" s="184">
        <v>52.0092</v>
      </c>
      <c r="N1010" s="184">
        <v>71.515699999999995</v>
      </c>
      <c r="O1010" s="184">
        <v>23.601500000000001</v>
      </c>
      <c r="P1010" s="184">
        <v>22.323</v>
      </c>
      <c r="Q1010" s="184">
        <v>25.216000000000001</v>
      </c>
      <c r="R1010" s="184">
        <v>28.3142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44376</v>
      </c>
      <c r="E1011" s="184">
        <v>87.516000000000005</v>
      </c>
      <c r="F1011" s="184">
        <v>-0.4516</v>
      </c>
      <c r="G1011" s="184">
        <v>-0.32350000000000001</v>
      </c>
      <c r="H1011" s="184">
        <v>1.3163</v>
      </c>
      <c r="I1011" s="184">
        <v>0.17280000000000001</v>
      </c>
      <c r="J1011" s="184">
        <v>3.8285</v>
      </c>
      <c r="K1011" s="184">
        <v>13.311299999999999</v>
      </c>
      <c r="L1011" s="184">
        <v>24.498200000000001</v>
      </c>
      <c r="M1011" s="184">
        <v>50.8142</v>
      </c>
      <c r="N1011" s="184">
        <v>69.719800000000006</v>
      </c>
      <c r="O1011" s="184">
        <v>22.3797</v>
      </c>
      <c r="P1011" s="184">
        <v>21.245000000000001</v>
      </c>
      <c r="Q1011" s="184">
        <v>21.841100000000001</v>
      </c>
      <c r="R1011" s="184">
        <v>27.026900000000001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44376</v>
      </c>
      <c r="E1012" s="184">
        <v>15.1226</v>
      </c>
      <c r="F1012" s="184">
        <v>-0.5504</v>
      </c>
      <c r="G1012" s="184">
        <v>8.2100000000000006E-2</v>
      </c>
      <c r="H1012" s="184">
        <v>0.95330000000000004</v>
      </c>
      <c r="I1012" s="184">
        <v>0.1019</v>
      </c>
      <c r="J1012" s="184">
        <v>5.9405999999999999</v>
      </c>
      <c r="K1012" s="184">
        <v>12.368</v>
      </c>
      <c r="L1012" s="184">
        <v>24.021799999999999</v>
      </c>
      <c r="M1012" s="184">
        <v>53.977600000000002</v>
      </c>
      <c r="N1012" s="184">
        <v>64.056899999999999</v>
      </c>
      <c r="O1012" s="184"/>
      <c r="P1012" s="184"/>
      <c r="Q1012" s="184">
        <v>27.5198</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44376</v>
      </c>
      <c r="E1013" s="184">
        <v>14.6778</v>
      </c>
      <c r="F1013" s="184">
        <v>-0.55489999999999995</v>
      </c>
      <c r="G1013" s="184">
        <v>6.2700000000000006E-2</v>
      </c>
      <c r="H1013" s="184">
        <v>0.91930000000000001</v>
      </c>
      <c r="I1013" s="184">
        <v>3.4799999999999998E-2</v>
      </c>
      <c r="J1013" s="184">
        <v>5.7790999999999997</v>
      </c>
      <c r="K1013" s="184">
        <v>11.847</v>
      </c>
      <c r="L1013" s="184">
        <v>22.947199999999999</v>
      </c>
      <c r="M1013" s="184">
        <v>51.996000000000002</v>
      </c>
      <c r="N1013" s="184">
        <v>61.19</v>
      </c>
      <c r="O1013" s="184"/>
      <c r="P1013" s="184"/>
      <c r="Q1013" s="184">
        <v>25.3017</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44376</v>
      </c>
      <c r="E1014" s="184">
        <v>23.249600000000001</v>
      </c>
      <c r="F1014" s="184">
        <v>-0.39119999999999999</v>
      </c>
      <c r="G1014" s="184">
        <v>-7.22E-2</v>
      </c>
      <c r="H1014" s="184">
        <v>0.72829999999999995</v>
      </c>
      <c r="I1014" s="184">
        <v>-0.4551</v>
      </c>
      <c r="J1014" s="184">
        <v>3.6175000000000002</v>
      </c>
      <c r="K1014" s="184">
        <v>12.4283</v>
      </c>
      <c r="L1014" s="184">
        <v>25.1721</v>
      </c>
      <c r="M1014" s="184">
        <v>44.612200000000001</v>
      </c>
      <c r="N1014" s="184">
        <v>61.067399999999999</v>
      </c>
      <c r="O1014" s="184">
        <v>15.7262</v>
      </c>
      <c r="P1014" s="184">
        <v>15.9978</v>
      </c>
      <c r="Q1014" s="184">
        <v>16.372399999999999</v>
      </c>
      <c r="R1014" s="184">
        <v>18.056000000000001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44376</v>
      </c>
      <c r="E1015" s="184">
        <v>21.0214</v>
      </c>
      <c r="F1015" s="184">
        <v>-0.39610000000000001</v>
      </c>
      <c r="G1015" s="184">
        <v>-9.2700000000000005E-2</v>
      </c>
      <c r="H1015" s="184">
        <v>0.69169999999999998</v>
      </c>
      <c r="I1015" s="184">
        <v>-0.52759999999999996</v>
      </c>
      <c r="J1015" s="184">
        <v>3.4416000000000002</v>
      </c>
      <c r="K1015" s="184">
        <v>11.8177</v>
      </c>
      <c r="L1015" s="184">
        <v>23.857099999999999</v>
      </c>
      <c r="M1015" s="184">
        <v>42.421399999999998</v>
      </c>
      <c r="N1015" s="184">
        <v>57.765000000000001</v>
      </c>
      <c r="O1015" s="184">
        <v>13.542400000000001</v>
      </c>
      <c r="P1015" s="184">
        <v>13.914</v>
      </c>
      <c r="Q1015" s="184">
        <v>14.2844</v>
      </c>
      <c r="R1015" s="184">
        <v>15.798999999999999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44376</v>
      </c>
      <c r="E1016" s="184">
        <v>730.17690000000005</v>
      </c>
      <c r="F1016" s="184">
        <v>-0.21840000000000001</v>
      </c>
      <c r="G1016" s="184">
        <v>-0.1502</v>
      </c>
      <c r="H1016" s="184">
        <v>1.1113</v>
      </c>
      <c r="I1016" s="184">
        <v>-5.0000000000000001E-3</v>
      </c>
      <c r="J1016" s="184">
        <v>3.9685999999999999</v>
      </c>
      <c r="K1016" s="184">
        <v>10.635300000000001</v>
      </c>
      <c r="L1016" s="184">
        <v>19.154299999999999</v>
      </c>
      <c r="M1016" s="184">
        <v>45.727499999999999</v>
      </c>
      <c r="N1016" s="184">
        <v>62.679499999999997</v>
      </c>
      <c r="O1016" s="184">
        <v>12.7925</v>
      </c>
      <c r="P1016" s="184">
        <v>11.163600000000001</v>
      </c>
      <c r="Q1016" s="184">
        <v>18.1374</v>
      </c>
      <c r="R1016" s="184">
        <v>15.8896</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44376</v>
      </c>
      <c r="E1017" s="184">
        <v>768.94500000000005</v>
      </c>
      <c r="F1017" s="184">
        <v>-0.21709999999999999</v>
      </c>
      <c r="G1017" s="184">
        <v>-0.1449</v>
      </c>
      <c r="H1017" s="184">
        <v>1.1205000000000001</v>
      </c>
      <c r="I1017" s="184">
        <v>1.3100000000000001E-2</v>
      </c>
      <c r="J1017" s="184">
        <v>4.0114999999999998</v>
      </c>
      <c r="K1017" s="184">
        <v>10.778</v>
      </c>
      <c r="L1017" s="184">
        <v>19.4556</v>
      </c>
      <c r="M1017" s="184">
        <v>46.299300000000002</v>
      </c>
      <c r="N1017" s="184">
        <v>63.507100000000001</v>
      </c>
      <c r="O1017" s="184">
        <v>13.3948</v>
      </c>
      <c r="P1017" s="184">
        <v>11.8323</v>
      </c>
      <c r="Q1017" s="184">
        <v>13.010999999999999</v>
      </c>
      <c r="R1017" s="184">
        <v>16.4968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44376</v>
      </c>
      <c r="E1018" s="184">
        <v>161.29</v>
      </c>
      <c r="F1018" s="184">
        <v>-0.35220000000000001</v>
      </c>
      <c r="G1018" s="184">
        <v>-0.19800000000000001</v>
      </c>
      <c r="H1018" s="184">
        <v>0.94499999999999995</v>
      </c>
      <c r="I1018" s="184">
        <v>0.2175</v>
      </c>
      <c r="J1018" s="184">
        <v>4.9791999999999996</v>
      </c>
      <c r="K1018" s="184">
        <v>14.487500000000001</v>
      </c>
      <c r="L1018" s="184">
        <v>22.878299999999999</v>
      </c>
      <c r="M1018" s="184">
        <v>48.887700000000002</v>
      </c>
      <c r="N1018" s="184">
        <v>68.325999999999993</v>
      </c>
      <c r="O1018" s="184">
        <v>15.554500000000001</v>
      </c>
      <c r="P1018" s="184">
        <v>17.562899999999999</v>
      </c>
      <c r="Q1018" s="184">
        <v>24.615400000000001</v>
      </c>
      <c r="R1018" s="184">
        <v>24.4711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44376</v>
      </c>
      <c r="E1019" s="184">
        <v>175.14</v>
      </c>
      <c r="F1019" s="184">
        <v>-0.3528</v>
      </c>
      <c r="G1019" s="184">
        <v>-0.1938</v>
      </c>
      <c r="H1019" s="184">
        <v>0.9627</v>
      </c>
      <c r="I1019" s="184">
        <v>0.2576</v>
      </c>
      <c r="J1019" s="184">
        <v>5.0755999999999997</v>
      </c>
      <c r="K1019" s="184">
        <v>14.815799999999999</v>
      </c>
      <c r="L1019" s="184">
        <v>23.555599999999998</v>
      </c>
      <c r="M1019" s="184">
        <v>50.115699999999997</v>
      </c>
      <c r="N1019" s="184">
        <v>70.1875</v>
      </c>
      <c r="O1019" s="184">
        <v>16.845400000000001</v>
      </c>
      <c r="P1019" s="184">
        <v>18.873100000000001</v>
      </c>
      <c r="Q1019" s="184">
        <v>21.189399999999999</v>
      </c>
      <c r="R1019" s="184">
        <v>25.862100000000002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44376</v>
      </c>
      <c r="E1020" s="184">
        <v>58.2547</v>
      </c>
      <c r="F1020" s="184">
        <v>-0.62809999999999999</v>
      </c>
      <c r="G1020" s="184">
        <v>-0.37790000000000001</v>
      </c>
      <c r="H1020" s="184">
        <v>0.54110000000000003</v>
      </c>
      <c r="I1020" s="184">
        <v>-2.0840999999999998</v>
      </c>
      <c r="J1020" s="184">
        <v>0.83760000000000001</v>
      </c>
      <c r="K1020" s="184">
        <v>14.955</v>
      </c>
      <c r="L1020" s="184">
        <v>20.0623</v>
      </c>
      <c r="M1020" s="184">
        <v>46.404600000000002</v>
      </c>
      <c r="N1020" s="184">
        <v>51.451700000000002</v>
      </c>
      <c r="O1020" s="184">
        <v>17.077000000000002</v>
      </c>
      <c r="P1020" s="184">
        <v>14.795400000000001</v>
      </c>
      <c r="Q1020" s="184">
        <v>12.8672</v>
      </c>
      <c r="R1020" s="184">
        <v>25.559000000000001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44376</v>
      </c>
      <c r="E1021" s="184">
        <v>59.908499999999997</v>
      </c>
      <c r="F1021" s="184">
        <v>-0.62339999999999995</v>
      </c>
      <c r="G1021" s="184">
        <v>-0.3589</v>
      </c>
      <c r="H1021" s="184">
        <v>0.57469999999999999</v>
      </c>
      <c r="I1021" s="184">
        <v>-2.0184000000000002</v>
      </c>
      <c r="J1021" s="184">
        <v>0.99239999999999995</v>
      </c>
      <c r="K1021" s="184">
        <v>15.4856</v>
      </c>
      <c r="L1021" s="184">
        <v>21.0838</v>
      </c>
      <c r="M1021" s="184">
        <v>47.703400000000002</v>
      </c>
      <c r="N1021" s="184">
        <v>52.859000000000002</v>
      </c>
      <c r="O1021" s="184">
        <v>17.7014</v>
      </c>
      <c r="P1021" s="184">
        <v>15.1876</v>
      </c>
      <c r="Q1021" s="184">
        <v>18.181100000000001</v>
      </c>
      <c r="R1021" s="184">
        <v>26.194800000000001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44376</v>
      </c>
      <c r="E1022" s="184">
        <v>345.19630000000001</v>
      </c>
      <c r="F1022" s="184">
        <v>-0.43580000000000002</v>
      </c>
      <c r="G1022" s="184">
        <v>-0.13739999999999999</v>
      </c>
      <c r="H1022" s="184">
        <v>1.5553999999999999</v>
      </c>
      <c r="I1022" s="184">
        <v>0.78879999999999995</v>
      </c>
      <c r="J1022" s="184">
        <v>4.2510000000000003</v>
      </c>
      <c r="K1022" s="184">
        <v>15.797800000000001</v>
      </c>
      <c r="L1022" s="184">
        <v>25.806000000000001</v>
      </c>
      <c r="M1022" s="184">
        <v>53.765099999999997</v>
      </c>
      <c r="N1022" s="184">
        <v>69.024100000000004</v>
      </c>
      <c r="O1022" s="184">
        <v>17.6129</v>
      </c>
      <c r="P1022" s="184">
        <v>16.117100000000001</v>
      </c>
      <c r="Q1022" s="184">
        <v>17.3568</v>
      </c>
      <c r="R1022" s="184">
        <v>22.1938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44376</v>
      </c>
      <c r="E1023" s="184">
        <v>218.54644772478099</v>
      </c>
      <c r="F1023" s="184">
        <v>-0.43569999999999998</v>
      </c>
      <c r="G1023" s="184">
        <v>-0.13730000000000001</v>
      </c>
      <c r="H1023" s="184">
        <v>1.5553999999999999</v>
      </c>
      <c r="I1023" s="184">
        <v>0.78879999999999995</v>
      </c>
      <c r="J1023" s="184">
        <v>4.2511999999999999</v>
      </c>
      <c r="K1023" s="184">
        <v>15.798299999999999</v>
      </c>
      <c r="L1023" s="184">
        <v>25.807400000000001</v>
      </c>
      <c r="M1023" s="184">
        <v>53.754199999999997</v>
      </c>
      <c r="N1023" s="184">
        <v>69.028099999999995</v>
      </c>
      <c r="O1023" s="184">
        <v>17.615200000000002</v>
      </c>
      <c r="P1023" s="184">
        <v>16.1143</v>
      </c>
      <c r="Q1023" s="184">
        <v>17.368099999999998</v>
      </c>
      <c r="R1023" s="184">
        <v>22.196899999999999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44376</v>
      </c>
      <c r="E1024" s="184">
        <v>485.12762382028899</v>
      </c>
      <c r="F1024" s="184">
        <v>-0.43780000000000002</v>
      </c>
      <c r="G1024" s="184">
        <v>-0.14549999999999999</v>
      </c>
      <c r="H1024" s="184">
        <v>1.5407999999999999</v>
      </c>
      <c r="I1024" s="184">
        <v>0.75960000000000005</v>
      </c>
      <c r="J1024" s="184">
        <v>4.1821000000000002</v>
      </c>
      <c r="K1024" s="184">
        <v>15.580299999999999</v>
      </c>
      <c r="L1024" s="184">
        <v>25.3505</v>
      </c>
      <c r="M1024" s="184">
        <v>52.936599999999999</v>
      </c>
      <c r="N1024" s="184">
        <v>67.847800000000007</v>
      </c>
      <c r="O1024" s="184">
        <v>16.8093</v>
      </c>
      <c r="P1024" s="184">
        <v>15.339600000000001</v>
      </c>
      <c r="Q1024" s="184">
        <v>14.6738</v>
      </c>
      <c r="R1024" s="184">
        <v>21.3462</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44376</v>
      </c>
      <c r="E1025" s="184">
        <v>494.53633854449902</v>
      </c>
      <c r="F1025" s="184">
        <v>-0.43780000000000002</v>
      </c>
      <c r="G1025" s="184">
        <v>-0.14560000000000001</v>
      </c>
      <c r="H1025" s="184">
        <v>1.5407999999999999</v>
      </c>
      <c r="I1025" s="184">
        <v>0.75960000000000005</v>
      </c>
      <c r="J1025" s="184">
        <v>4.1821000000000002</v>
      </c>
      <c r="K1025" s="184">
        <v>15.5806</v>
      </c>
      <c r="L1025" s="184">
        <v>25.349699999999999</v>
      </c>
      <c r="M1025" s="184">
        <v>52.935099999999998</v>
      </c>
      <c r="N1025" s="184">
        <v>67.846400000000003</v>
      </c>
      <c r="O1025" s="184">
        <v>16.812899999999999</v>
      </c>
      <c r="P1025" s="184">
        <v>15.3416</v>
      </c>
      <c r="Q1025" s="184">
        <v>14.7516</v>
      </c>
      <c r="R1025" s="184">
        <v>21.351299999999998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44376</v>
      </c>
      <c r="E1026" s="184">
        <v>47.449100000000001</v>
      </c>
      <c r="F1026" s="184">
        <v>-9.2200000000000004E-2</v>
      </c>
      <c r="G1026" s="184">
        <v>0.24660000000000001</v>
      </c>
      <c r="H1026" s="184">
        <v>1.5217000000000001</v>
      </c>
      <c r="I1026" s="184">
        <v>0.4758</v>
      </c>
      <c r="J1026" s="184">
        <v>4.5827999999999998</v>
      </c>
      <c r="K1026" s="184">
        <v>9.8783999999999992</v>
      </c>
      <c r="L1026" s="184">
        <v>20.714400000000001</v>
      </c>
      <c r="M1026" s="184">
        <v>41.382100000000001</v>
      </c>
      <c r="N1026" s="184">
        <v>56.540900000000001</v>
      </c>
      <c r="O1026" s="184">
        <v>13.1699</v>
      </c>
      <c r="P1026" s="184">
        <v>15.677300000000001</v>
      </c>
      <c r="Q1026" s="184">
        <v>11.465299999999999</v>
      </c>
      <c r="R1026" s="184">
        <v>16.215399999999999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44376</v>
      </c>
      <c r="E1027" s="184">
        <v>50.984299999999998</v>
      </c>
      <c r="F1027" s="184">
        <v>-8.8800000000000004E-2</v>
      </c>
      <c r="G1027" s="184">
        <v>0.2606</v>
      </c>
      <c r="H1027" s="184">
        <v>1.5468</v>
      </c>
      <c r="I1027" s="184">
        <v>0.52569999999999995</v>
      </c>
      <c r="J1027" s="184">
        <v>4.6976000000000004</v>
      </c>
      <c r="K1027" s="184">
        <v>10.234400000000001</v>
      </c>
      <c r="L1027" s="184">
        <v>21.444700000000001</v>
      </c>
      <c r="M1027" s="184">
        <v>42.721200000000003</v>
      </c>
      <c r="N1027" s="184">
        <v>58.5732</v>
      </c>
      <c r="O1027" s="184">
        <v>14.4617</v>
      </c>
      <c r="P1027" s="184">
        <v>16.875499999999999</v>
      </c>
      <c r="Q1027" s="184">
        <v>15.196999999999999</v>
      </c>
      <c r="R1027" s="184">
        <v>17.653199999999998</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44376</v>
      </c>
      <c r="E1028" s="184">
        <v>299.66739999999999</v>
      </c>
      <c r="F1028" s="184">
        <v>-0.46920000000000001</v>
      </c>
      <c r="G1028" s="184">
        <v>-0.52710000000000001</v>
      </c>
      <c r="H1028" s="184">
        <v>-0.19550000000000001</v>
      </c>
      <c r="I1028" s="184">
        <v>-1.4666999999999999</v>
      </c>
      <c r="J1028" s="184">
        <v>3.2461000000000002</v>
      </c>
      <c r="K1028" s="184">
        <v>8.8638999999999992</v>
      </c>
      <c r="L1028" s="184">
        <v>18.694199999999999</v>
      </c>
      <c r="M1028" s="184">
        <v>42.464599999999997</v>
      </c>
      <c r="N1028" s="184">
        <v>56.209099999999999</v>
      </c>
      <c r="O1028" s="184">
        <v>17.130099999999999</v>
      </c>
      <c r="P1028" s="184">
        <v>14.3192</v>
      </c>
      <c r="Q1028" s="184">
        <v>12.7378</v>
      </c>
      <c r="R1028" s="184">
        <v>18.971800000000002</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44376</v>
      </c>
      <c r="E1029" s="184">
        <v>326.77659999999997</v>
      </c>
      <c r="F1029" s="184">
        <v>-0.46610000000000001</v>
      </c>
      <c r="G1029" s="184">
        <v>-0.51529999999999998</v>
      </c>
      <c r="H1029" s="184">
        <v>-0.17510000000000001</v>
      </c>
      <c r="I1029" s="184">
        <v>-1.4262999999999999</v>
      </c>
      <c r="J1029" s="184">
        <v>3.3416000000000001</v>
      </c>
      <c r="K1029" s="184">
        <v>9.1603999999999992</v>
      </c>
      <c r="L1029" s="184">
        <v>19.325299999999999</v>
      </c>
      <c r="M1029" s="184">
        <v>43.608499999999999</v>
      </c>
      <c r="N1029" s="184">
        <v>55.668500000000002</v>
      </c>
      <c r="O1029" s="184">
        <v>18.0181</v>
      </c>
      <c r="P1029" s="184">
        <v>15.5184</v>
      </c>
      <c r="Q1029" s="184">
        <v>16.5776</v>
      </c>
      <c r="R1029" s="184">
        <v>19.4861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44376</v>
      </c>
      <c r="E1030" s="184">
        <v>14.66</v>
      </c>
      <c r="F1030" s="184">
        <v>-0.13619999999999999</v>
      </c>
      <c r="G1030" s="184">
        <v>-0.33989999999999998</v>
      </c>
      <c r="H1030" s="184">
        <v>0.3422</v>
      </c>
      <c r="I1030" s="184">
        <v>-0.33989999999999998</v>
      </c>
      <c r="J1030" s="184">
        <v>6.3089000000000004</v>
      </c>
      <c r="K1030" s="184">
        <v>11.7378</v>
      </c>
      <c r="L1030" s="184">
        <v>17.28</v>
      </c>
      <c r="M1030" s="184">
        <v>39.221299999999999</v>
      </c>
      <c r="N1030" s="184">
        <v>58.144599999999997</v>
      </c>
      <c r="O1030" s="184"/>
      <c r="P1030" s="184"/>
      <c r="Q1030" s="184">
        <v>27.702000000000002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44376</v>
      </c>
      <c r="E1031" s="184">
        <v>14.43</v>
      </c>
      <c r="F1031" s="184">
        <v>-0.1384</v>
      </c>
      <c r="G1031" s="184">
        <v>-0.3453</v>
      </c>
      <c r="H1031" s="184">
        <v>0.27800000000000002</v>
      </c>
      <c r="I1031" s="184">
        <v>-0.41410000000000002</v>
      </c>
      <c r="J1031" s="184">
        <v>6.2591999999999999</v>
      </c>
      <c r="K1031" s="184">
        <v>11.514699999999999</v>
      </c>
      <c r="L1031" s="184">
        <v>16.747599999999998</v>
      </c>
      <c r="M1031" s="184">
        <v>38.218400000000003</v>
      </c>
      <c r="N1031" s="184">
        <v>56.677500000000002</v>
      </c>
      <c r="O1031" s="184"/>
      <c r="P1031" s="184"/>
      <c r="Q1031" s="184">
        <v>26.4177</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44376</v>
      </c>
      <c r="E1032" s="184">
        <v>93.524299999999997</v>
      </c>
      <c r="F1032" s="184">
        <v>-0.1671</v>
      </c>
      <c r="G1032" s="184">
        <v>4.6899999999999997E-2</v>
      </c>
      <c r="H1032" s="184">
        <v>1.3128</v>
      </c>
      <c r="I1032" s="184">
        <v>0.59199999999999997</v>
      </c>
      <c r="J1032" s="184">
        <v>4.4207999999999998</v>
      </c>
      <c r="K1032" s="184">
        <v>15.5944</v>
      </c>
      <c r="L1032" s="184">
        <v>29.687899999999999</v>
      </c>
      <c r="M1032" s="184">
        <v>57.3429</v>
      </c>
      <c r="N1032" s="184">
        <v>73.568899999999999</v>
      </c>
      <c r="O1032" s="184">
        <v>14.4049</v>
      </c>
      <c r="P1032" s="184">
        <v>13.3893</v>
      </c>
      <c r="Q1032" s="184">
        <v>13.6867</v>
      </c>
      <c r="R1032" s="184">
        <v>20.671299999999999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44376</v>
      </c>
      <c r="E1033" s="184">
        <v>179.96039999999999</v>
      </c>
      <c r="F1033" s="184">
        <v>-0.1686</v>
      </c>
      <c r="G1033" s="184">
        <v>4.1399999999999999E-2</v>
      </c>
      <c r="H1033" s="184">
        <v>1.3021</v>
      </c>
      <c r="I1033" s="184">
        <v>0.57050000000000001</v>
      </c>
      <c r="J1033" s="184">
        <v>4.3715999999999999</v>
      </c>
      <c r="K1033" s="184">
        <v>15.4352</v>
      </c>
      <c r="L1033" s="184">
        <v>29.354800000000001</v>
      </c>
      <c r="M1033" s="184">
        <v>56.7545</v>
      </c>
      <c r="N1033" s="184">
        <v>72.721599999999995</v>
      </c>
      <c r="O1033" s="184">
        <v>13.8439</v>
      </c>
      <c r="P1033" s="184">
        <v>12.8009</v>
      </c>
      <c r="Q1033" s="184">
        <v>12.496499999999999</v>
      </c>
      <c r="R1033" s="184">
        <v>20.094200000000001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-0.34040491803278689</v>
      </c>
      <c r="G1034" s="186">
        <v>-9.2357377049180317E-2</v>
      </c>
      <c r="H1034" s="186">
        <v>1.0279327868852457</v>
      </c>
      <c r="I1034" s="186">
        <v>2.0944262295081961E-2</v>
      </c>
      <c r="J1034" s="186">
        <v>4.485396721311476</v>
      </c>
      <c r="K1034" s="186">
        <v>13.107219672131144</v>
      </c>
      <c r="L1034" s="186">
        <v>22.00655245901639</v>
      </c>
      <c r="M1034" s="186">
        <v>47.12229344262294</v>
      </c>
      <c r="N1034" s="186">
        <v>63.326686440677967</v>
      </c>
      <c r="O1034" s="186">
        <v>15.468636734693874</v>
      </c>
      <c r="P1034" s="186">
        <v>15.487602040816327</v>
      </c>
      <c r="Q1034" s="186">
        <v>18.404536065573769</v>
      </c>
      <c r="R1034" s="186">
        <v>21.072786792452835</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-0.35970000000000002</v>
      </c>
      <c r="G1035" s="186">
        <v>-0.14099999999999999</v>
      </c>
      <c r="H1035" s="186">
        <v>1.034</v>
      </c>
      <c r="I1035" s="186">
        <v>3.6200000000000003E-2</v>
      </c>
      <c r="J1035" s="186">
        <v>4.3339999999999996</v>
      </c>
      <c r="K1035" s="186">
        <v>12.5663</v>
      </c>
      <c r="L1035" s="186">
        <v>21.444700000000001</v>
      </c>
      <c r="M1035" s="186">
        <v>46.604700000000001</v>
      </c>
      <c r="N1035" s="186">
        <v>64.335099999999997</v>
      </c>
      <c r="O1035" s="186">
        <v>15.320600000000001</v>
      </c>
      <c r="P1035" s="186">
        <v>15.3416</v>
      </c>
      <c r="Q1035" s="186">
        <v>17.3249</v>
      </c>
      <c r="R1035" s="186">
        <v>20.685199999999998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44376</v>
      </c>
      <c r="E1038" s="184">
        <v>304.88</v>
      </c>
      <c r="F1038" s="184">
        <v>-0.53500000000000003</v>
      </c>
      <c r="G1038" s="184">
        <v>-0.56100000000000005</v>
      </c>
      <c r="H1038" s="184">
        <v>0.55740000000000001</v>
      </c>
      <c r="I1038" s="184">
        <v>-0.43430000000000002</v>
      </c>
      <c r="J1038" s="184">
        <v>3.0348000000000002</v>
      </c>
      <c r="K1038" s="184">
        <v>9.9023000000000003</v>
      </c>
      <c r="L1038" s="184">
        <v>15.2056</v>
      </c>
      <c r="M1038" s="184">
        <v>43.075699999999998</v>
      </c>
      <c r="N1038" s="184">
        <v>54.910800000000002</v>
      </c>
      <c r="O1038" s="184">
        <v>12.517099999999999</v>
      </c>
      <c r="P1038" s="184">
        <v>12.745200000000001</v>
      </c>
      <c r="Q1038" s="184">
        <v>19.959599999999998</v>
      </c>
      <c r="R1038" s="184">
        <v>15.763500000000001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44376</v>
      </c>
      <c r="E1039" s="184">
        <v>304.88</v>
      </c>
      <c r="F1039" s="184">
        <v>-0.53500000000000003</v>
      </c>
      <c r="G1039" s="184">
        <v>-0.56100000000000005</v>
      </c>
      <c r="H1039" s="184">
        <v>0.55740000000000001</v>
      </c>
      <c r="I1039" s="184">
        <v>-0.43430000000000002</v>
      </c>
      <c r="J1039" s="184">
        <v>3.0348000000000002</v>
      </c>
      <c r="K1039" s="184">
        <v>9.9023000000000003</v>
      </c>
      <c r="L1039" s="184">
        <v>15.2056</v>
      </c>
      <c r="M1039" s="184">
        <v>43.075699999999998</v>
      </c>
      <c r="N1039" s="184">
        <v>54.910800000000002</v>
      </c>
      <c r="O1039" s="184">
        <v>12.517099999999999</v>
      </c>
      <c r="P1039" s="184">
        <v>12.745200000000001</v>
      </c>
      <c r="Q1039" s="184">
        <v>19.883500000000002</v>
      </c>
      <c r="R1039" s="184">
        <v>15.763500000000001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44376</v>
      </c>
      <c r="E1040" s="184">
        <v>327.87</v>
      </c>
      <c r="F1040" s="184">
        <v>-0.53090000000000004</v>
      </c>
      <c r="G1040" s="184">
        <v>-0.54900000000000004</v>
      </c>
      <c r="H1040" s="184">
        <v>0.5736</v>
      </c>
      <c r="I1040" s="184">
        <v>-0.40699999999999997</v>
      </c>
      <c r="J1040" s="184">
        <v>3.0973000000000002</v>
      </c>
      <c r="K1040" s="184">
        <v>10.09</v>
      </c>
      <c r="L1040" s="184">
        <v>15.5693</v>
      </c>
      <c r="M1040" s="184">
        <v>43.783700000000003</v>
      </c>
      <c r="N1040" s="184">
        <v>55.9726</v>
      </c>
      <c r="O1040" s="184">
        <v>13.3139</v>
      </c>
      <c r="P1040" s="184">
        <v>13.697800000000001</v>
      </c>
      <c r="Q1040" s="184">
        <v>14.9682</v>
      </c>
      <c r="R1040" s="184">
        <v>16.522099999999998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44376</v>
      </c>
      <c r="E1041" s="184">
        <v>46.29</v>
      </c>
      <c r="F1041" s="184">
        <v>-0.32300000000000001</v>
      </c>
      <c r="G1041" s="184">
        <v>-0.57989999999999997</v>
      </c>
      <c r="H1041" s="184">
        <v>-2.1600000000000001E-2</v>
      </c>
      <c r="I1041" s="184">
        <v>-0.28010000000000002</v>
      </c>
      <c r="J1041" s="184">
        <v>3.4876</v>
      </c>
      <c r="K1041" s="184">
        <v>9.7179000000000002</v>
      </c>
      <c r="L1041" s="184">
        <v>10.688700000000001</v>
      </c>
      <c r="M1041" s="184">
        <v>38.344299999999997</v>
      </c>
      <c r="N1041" s="184">
        <v>47.7498</v>
      </c>
      <c r="O1041" s="184">
        <v>17.026599999999998</v>
      </c>
      <c r="P1041" s="184">
        <v>18.122399999999999</v>
      </c>
      <c r="Q1041" s="184">
        <v>17.017099999999999</v>
      </c>
      <c r="R1041" s="184">
        <v>19.5806</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44376</v>
      </c>
      <c r="E1042" s="184">
        <v>41.89</v>
      </c>
      <c r="F1042" s="184">
        <v>-0.33310000000000001</v>
      </c>
      <c r="G1042" s="184">
        <v>-0.56969999999999998</v>
      </c>
      <c r="H1042" s="184">
        <v>-2.3900000000000001E-2</v>
      </c>
      <c r="I1042" s="184">
        <v>-0.30940000000000001</v>
      </c>
      <c r="J1042" s="184">
        <v>3.3809999999999998</v>
      </c>
      <c r="K1042" s="184">
        <v>9.3734000000000002</v>
      </c>
      <c r="L1042" s="184">
        <v>10.0053</v>
      </c>
      <c r="M1042" s="184">
        <v>37.119500000000002</v>
      </c>
      <c r="N1042" s="184">
        <v>46.009099999999997</v>
      </c>
      <c r="O1042" s="184">
        <v>15.565799999999999</v>
      </c>
      <c r="P1042" s="184">
        <v>16.658000000000001</v>
      </c>
      <c r="Q1042" s="184">
        <v>13.2804</v>
      </c>
      <c r="R1042" s="184">
        <v>18.171600000000002</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44376</v>
      </c>
      <c r="E1043" s="184">
        <v>19.899999999999999</v>
      </c>
      <c r="F1043" s="184">
        <v>-0.5</v>
      </c>
      <c r="G1043" s="184">
        <v>-0.59940000000000004</v>
      </c>
      <c r="H1043" s="184">
        <v>0.55579999999999996</v>
      </c>
      <c r="I1043" s="184">
        <v>-0.89639999999999997</v>
      </c>
      <c r="J1043" s="184">
        <v>2.2084999999999999</v>
      </c>
      <c r="K1043" s="184">
        <v>8.2110000000000003</v>
      </c>
      <c r="L1043" s="184">
        <v>13.068199999999999</v>
      </c>
      <c r="M1043" s="184">
        <v>39.649099999999997</v>
      </c>
      <c r="N1043" s="184">
        <v>48.729399999999998</v>
      </c>
      <c r="O1043" s="184">
        <v>13.404299999999999</v>
      </c>
      <c r="P1043" s="184">
        <v>13.0153</v>
      </c>
      <c r="Q1043" s="184">
        <v>6.4390000000000001</v>
      </c>
      <c r="R1043" s="184">
        <v>15.7539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44376</v>
      </c>
      <c r="E1044" s="184">
        <v>21.13</v>
      </c>
      <c r="F1044" s="184">
        <v>-0.51790000000000003</v>
      </c>
      <c r="G1044" s="184">
        <v>-0.61150000000000004</v>
      </c>
      <c r="H1044" s="184">
        <v>0.57120000000000004</v>
      </c>
      <c r="I1044" s="184">
        <v>-0.84470000000000001</v>
      </c>
      <c r="J1044" s="184">
        <v>2.2749000000000001</v>
      </c>
      <c r="K1044" s="184">
        <v>8.4146000000000001</v>
      </c>
      <c r="L1044" s="184">
        <v>13.4801</v>
      </c>
      <c r="M1044" s="184">
        <v>40.491999999999997</v>
      </c>
      <c r="N1044" s="184">
        <v>49.858199999999997</v>
      </c>
      <c r="O1044" s="184">
        <v>14.232699999999999</v>
      </c>
      <c r="P1044" s="184">
        <v>13.8971</v>
      </c>
      <c r="Q1044" s="184">
        <v>12.127599999999999</v>
      </c>
      <c r="R1044" s="184">
        <v>16.6328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44376</v>
      </c>
      <c r="E1045" s="184">
        <v>126.36</v>
      </c>
      <c r="F1045" s="184">
        <v>-0.55869999999999997</v>
      </c>
      <c r="G1045" s="184">
        <v>-0.77739999999999998</v>
      </c>
      <c r="H1045" s="184">
        <v>0.22209999999999999</v>
      </c>
      <c r="I1045" s="184">
        <v>-0.61350000000000005</v>
      </c>
      <c r="J1045" s="184">
        <v>2.3986999999999998</v>
      </c>
      <c r="K1045" s="184">
        <v>8.4356000000000009</v>
      </c>
      <c r="L1045" s="184">
        <v>11.5663</v>
      </c>
      <c r="M1045" s="184">
        <v>36.237200000000001</v>
      </c>
      <c r="N1045" s="184">
        <v>45.4253</v>
      </c>
      <c r="O1045" s="184">
        <v>14.8904</v>
      </c>
      <c r="P1045" s="184">
        <v>13.2889</v>
      </c>
      <c r="Q1045" s="184">
        <v>16.323699999999999</v>
      </c>
      <c r="R1045" s="184">
        <v>17.303699999999999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44376</v>
      </c>
      <c r="E1046" s="184">
        <v>138.87</v>
      </c>
      <c r="F1046" s="184">
        <v>-0.5514</v>
      </c>
      <c r="G1046" s="184">
        <v>-0.75749999999999995</v>
      </c>
      <c r="H1046" s="184">
        <v>0.25269999999999998</v>
      </c>
      <c r="I1046" s="184">
        <v>-0.5585</v>
      </c>
      <c r="J1046" s="184">
        <v>2.5173000000000001</v>
      </c>
      <c r="K1046" s="184">
        <v>8.7896999999999998</v>
      </c>
      <c r="L1046" s="184">
        <v>12.263500000000001</v>
      </c>
      <c r="M1046" s="184">
        <v>37.494999999999997</v>
      </c>
      <c r="N1046" s="184">
        <v>47.201599999999999</v>
      </c>
      <c r="O1046" s="184">
        <v>16.262699999999999</v>
      </c>
      <c r="P1046" s="184">
        <v>14.708</v>
      </c>
      <c r="Q1046" s="184">
        <v>15.7933</v>
      </c>
      <c r="R1046" s="184">
        <v>18.6633</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44376</v>
      </c>
      <c r="E1047" s="184">
        <v>41.58</v>
      </c>
      <c r="F1047" s="184">
        <v>-0.40720000000000001</v>
      </c>
      <c r="G1047" s="184">
        <v>-0.43099999999999999</v>
      </c>
      <c r="H1047" s="184">
        <v>0.41049999999999998</v>
      </c>
      <c r="I1047" s="184">
        <v>-0.1681</v>
      </c>
      <c r="J1047" s="184">
        <v>3.5615999999999999</v>
      </c>
      <c r="K1047" s="184">
        <v>9.9128000000000007</v>
      </c>
      <c r="L1047" s="184">
        <v>15.0844</v>
      </c>
      <c r="M1047" s="184">
        <v>41.092599999999997</v>
      </c>
      <c r="N1047" s="184">
        <v>53.488399999999999</v>
      </c>
      <c r="O1047" s="184">
        <v>19.555499999999999</v>
      </c>
      <c r="P1047" s="184">
        <v>18.428899999999999</v>
      </c>
      <c r="Q1047" s="184">
        <v>15.728400000000001</v>
      </c>
      <c r="R1047" s="184">
        <v>23.7041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44376</v>
      </c>
      <c r="E1048" s="184">
        <v>37.96</v>
      </c>
      <c r="F1048" s="184">
        <v>-0.39360000000000001</v>
      </c>
      <c r="G1048" s="184">
        <v>-0.44579999999999997</v>
      </c>
      <c r="H1048" s="184">
        <v>0.3967</v>
      </c>
      <c r="I1048" s="184">
        <v>-0.21029999999999999</v>
      </c>
      <c r="J1048" s="184">
        <v>3.4613999999999998</v>
      </c>
      <c r="K1048" s="184">
        <v>9.4894999999999996</v>
      </c>
      <c r="L1048" s="184">
        <v>14.1998</v>
      </c>
      <c r="M1048" s="184">
        <v>39.5075</v>
      </c>
      <c r="N1048" s="184">
        <v>51.174799999999998</v>
      </c>
      <c r="O1048" s="184">
        <v>17.9374</v>
      </c>
      <c r="P1048" s="184">
        <v>16.968299999999999</v>
      </c>
      <c r="Q1048" s="184">
        <v>13.061999999999999</v>
      </c>
      <c r="R1048" s="184">
        <v>21.9192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44376</v>
      </c>
      <c r="E1049" s="184">
        <v>290.86200000000002</v>
      </c>
      <c r="F1049" s="184">
        <v>-0.4017</v>
      </c>
      <c r="G1049" s="184">
        <v>-0.39379999999999998</v>
      </c>
      <c r="H1049" s="184">
        <v>0.69550000000000001</v>
      </c>
      <c r="I1049" s="184">
        <v>-0.1555</v>
      </c>
      <c r="J1049" s="184">
        <v>3.4249999999999998</v>
      </c>
      <c r="K1049" s="184">
        <v>10.540100000000001</v>
      </c>
      <c r="L1049" s="184">
        <v>14.307399999999999</v>
      </c>
      <c r="M1049" s="184">
        <v>39.425899999999999</v>
      </c>
      <c r="N1049" s="184">
        <v>50.3917</v>
      </c>
      <c r="O1049" s="184">
        <v>12.3018</v>
      </c>
      <c r="P1049" s="184">
        <v>12.617699999999999</v>
      </c>
      <c r="Q1049" s="184">
        <v>11.985799999999999</v>
      </c>
      <c r="R1049" s="184">
        <v>14.635199999999999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44376</v>
      </c>
      <c r="E1050" s="184">
        <v>274.97899999999998</v>
      </c>
      <c r="F1050" s="184">
        <v>-0.40350000000000003</v>
      </c>
      <c r="G1050" s="184">
        <v>-0.4017</v>
      </c>
      <c r="H1050" s="184">
        <v>0.68140000000000001</v>
      </c>
      <c r="I1050" s="184">
        <v>-0.1837</v>
      </c>
      <c r="J1050" s="184">
        <v>3.3573</v>
      </c>
      <c r="K1050" s="184">
        <v>10.318099999999999</v>
      </c>
      <c r="L1050" s="184">
        <v>13.8653</v>
      </c>
      <c r="M1050" s="184">
        <v>38.621299999999998</v>
      </c>
      <c r="N1050" s="184">
        <v>49.243099999999998</v>
      </c>
      <c r="O1050" s="184">
        <v>11.485300000000001</v>
      </c>
      <c r="P1050" s="184">
        <v>11.8111</v>
      </c>
      <c r="Q1050" s="184">
        <v>19.8323</v>
      </c>
      <c r="R1050" s="184">
        <v>13.772600000000001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44376</v>
      </c>
      <c r="E1051" s="184">
        <v>49.53</v>
      </c>
      <c r="F1051" s="184">
        <v>-0.34210000000000002</v>
      </c>
      <c r="G1051" s="184">
        <v>-0.32200000000000001</v>
      </c>
      <c r="H1051" s="184">
        <v>0.46650000000000003</v>
      </c>
      <c r="I1051" s="184">
        <v>-0.20150000000000001</v>
      </c>
      <c r="J1051" s="184">
        <v>3.1659999999999999</v>
      </c>
      <c r="K1051" s="184">
        <v>9.1930999999999994</v>
      </c>
      <c r="L1051" s="184">
        <v>12.6706</v>
      </c>
      <c r="M1051" s="184">
        <v>37.928199999999997</v>
      </c>
      <c r="N1051" s="184">
        <v>51.052199999999999</v>
      </c>
      <c r="O1051" s="184">
        <v>13.1929</v>
      </c>
      <c r="P1051" s="184">
        <v>14.2903</v>
      </c>
      <c r="Q1051" s="184">
        <v>14.115</v>
      </c>
      <c r="R1051" s="184">
        <v>16.5687</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44376</v>
      </c>
      <c r="E1052" s="184">
        <v>53.44</v>
      </c>
      <c r="F1052" s="184">
        <v>-0.3357</v>
      </c>
      <c r="G1052" s="184">
        <v>-0.31709999999999999</v>
      </c>
      <c r="H1052" s="184">
        <v>0.4889</v>
      </c>
      <c r="I1052" s="184">
        <v>-0.14949999999999999</v>
      </c>
      <c r="J1052" s="184">
        <v>3.2856999999999998</v>
      </c>
      <c r="K1052" s="184">
        <v>9.5980000000000008</v>
      </c>
      <c r="L1052" s="184">
        <v>13.460699999999999</v>
      </c>
      <c r="M1052" s="184">
        <v>39.4208</v>
      </c>
      <c r="N1052" s="184">
        <v>53.430999999999997</v>
      </c>
      <c r="O1052" s="184">
        <v>14.7441</v>
      </c>
      <c r="P1052" s="184">
        <v>15.5968</v>
      </c>
      <c r="Q1052" s="184">
        <v>15.0061</v>
      </c>
      <c r="R1052" s="184">
        <v>18.3932</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44376</v>
      </c>
      <c r="E1053" s="184">
        <v>1571.33868993021</v>
      </c>
      <c r="F1053" s="184">
        <v>-0.45929999999999999</v>
      </c>
      <c r="G1053" s="184">
        <v>-0.43619999999999998</v>
      </c>
      <c r="H1053" s="184">
        <v>0.53839999999999999</v>
      </c>
      <c r="I1053" s="184">
        <v>-0.496</v>
      </c>
      <c r="J1053" s="184">
        <v>1.8080000000000001</v>
      </c>
      <c r="K1053" s="184">
        <v>11.1256</v>
      </c>
      <c r="L1053" s="184">
        <v>22.6556</v>
      </c>
      <c r="M1053" s="184">
        <v>57.460299999999997</v>
      </c>
      <c r="N1053" s="184">
        <v>60.715899999999998</v>
      </c>
      <c r="O1053" s="184">
        <v>13.4267</v>
      </c>
      <c r="P1053" s="184">
        <v>12.262</v>
      </c>
      <c r="Q1053" s="184">
        <v>20.113199999999999</v>
      </c>
      <c r="R1053" s="184">
        <v>18.386500000000002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44376</v>
      </c>
      <c r="E1054" s="184">
        <v>702.03570000000002</v>
      </c>
      <c r="F1054" s="184">
        <v>-0.4572</v>
      </c>
      <c r="G1054" s="184">
        <v>-0.42830000000000001</v>
      </c>
      <c r="H1054" s="184">
        <v>0.55249999999999999</v>
      </c>
      <c r="I1054" s="184">
        <v>-0.46839999999999998</v>
      </c>
      <c r="J1054" s="184">
        <v>1.8727</v>
      </c>
      <c r="K1054" s="184">
        <v>11.3353</v>
      </c>
      <c r="L1054" s="184">
        <v>23.1008</v>
      </c>
      <c r="M1054" s="184">
        <v>58.314399999999999</v>
      </c>
      <c r="N1054" s="184">
        <v>61.882199999999997</v>
      </c>
      <c r="O1054" s="184">
        <v>14.303100000000001</v>
      </c>
      <c r="P1054" s="184">
        <v>13.181900000000001</v>
      </c>
      <c r="Q1054" s="184">
        <v>13.5589</v>
      </c>
      <c r="R1054" s="184">
        <v>19.264399999999998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44376</v>
      </c>
      <c r="E1055" s="184">
        <v>766.58979547339197</v>
      </c>
      <c r="F1055" s="184">
        <v>-0.4718</v>
      </c>
      <c r="G1055" s="184">
        <v>-0.70069999999999999</v>
      </c>
      <c r="H1055" s="184">
        <v>-0.1104</v>
      </c>
      <c r="I1055" s="184">
        <v>-1.4784999999999999</v>
      </c>
      <c r="J1055" s="184">
        <v>1.9726999999999999</v>
      </c>
      <c r="K1055" s="184">
        <v>10.0665</v>
      </c>
      <c r="L1055" s="184">
        <v>18.142499999999998</v>
      </c>
      <c r="M1055" s="184">
        <v>47.604900000000001</v>
      </c>
      <c r="N1055" s="184">
        <v>54.353099999999998</v>
      </c>
      <c r="O1055" s="184">
        <v>12.6944</v>
      </c>
      <c r="P1055" s="184">
        <v>13.2896</v>
      </c>
      <c r="Q1055" s="184">
        <v>19.091699999999999</v>
      </c>
      <c r="R1055" s="184">
        <v>10.0036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44376</v>
      </c>
      <c r="E1056" s="184">
        <v>659.98800000000006</v>
      </c>
      <c r="F1056" s="184">
        <v>-0.47020000000000001</v>
      </c>
      <c r="G1056" s="184">
        <v>-0.69469999999999998</v>
      </c>
      <c r="H1056" s="184">
        <v>-9.9900000000000003E-2</v>
      </c>
      <c r="I1056" s="184">
        <v>-1.4582999999999999</v>
      </c>
      <c r="J1056" s="184">
        <v>2.0230000000000001</v>
      </c>
      <c r="K1056" s="184">
        <v>10.224</v>
      </c>
      <c r="L1056" s="184">
        <v>18.468900000000001</v>
      </c>
      <c r="M1056" s="184">
        <v>48.232300000000002</v>
      </c>
      <c r="N1056" s="184">
        <v>55.235799999999998</v>
      </c>
      <c r="O1056" s="184">
        <v>13.3733</v>
      </c>
      <c r="P1056" s="184">
        <v>14.0403</v>
      </c>
      <c r="Q1056" s="184">
        <v>13.4255</v>
      </c>
      <c r="R1056" s="184">
        <v>10.625299999999999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44376</v>
      </c>
      <c r="E1057" s="184">
        <v>290.6823</v>
      </c>
      <c r="F1057" s="184">
        <v>-0.3589</v>
      </c>
      <c r="G1057" s="184">
        <v>-0.61029999999999995</v>
      </c>
      <c r="H1057" s="184">
        <v>0.44159999999999999</v>
      </c>
      <c r="I1057" s="184">
        <v>-0.30499999999999999</v>
      </c>
      <c r="J1057" s="184">
        <v>2.7932999999999999</v>
      </c>
      <c r="K1057" s="184">
        <v>8.1759000000000004</v>
      </c>
      <c r="L1057" s="184">
        <v>11.6236</v>
      </c>
      <c r="M1057" s="184">
        <v>39.2864</v>
      </c>
      <c r="N1057" s="184">
        <v>49.289700000000003</v>
      </c>
      <c r="O1057" s="184">
        <v>12.915800000000001</v>
      </c>
      <c r="P1057" s="184">
        <v>14.095800000000001</v>
      </c>
      <c r="Q1057" s="184">
        <v>19.902799999999999</v>
      </c>
      <c r="R1057" s="184">
        <v>16.3428</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44376</v>
      </c>
      <c r="E1058" s="184">
        <v>310.82130000000001</v>
      </c>
      <c r="F1058" s="184">
        <v>-0.35639999999999999</v>
      </c>
      <c r="G1058" s="184">
        <v>-0.60009999999999997</v>
      </c>
      <c r="H1058" s="184">
        <v>0.45950000000000002</v>
      </c>
      <c r="I1058" s="184">
        <v>-0.26819999999999999</v>
      </c>
      <c r="J1058" s="184">
        <v>2.8792</v>
      </c>
      <c r="K1058" s="184">
        <v>8.4412000000000003</v>
      </c>
      <c r="L1058" s="184">
        <v>12.1492</v>
      </c>
      <c r="M1058" s="184">
        <v>40.270000000000003</v>
      </c>
      <c r="N1058" s="184">
        <v>50.706400000000002</v>
      </c>
      <c r="O1058" s="184">
        <v>13.917400000000001</v>
      </c>
      <c r="P1058" s="184">
        <v>15.032</v>
      </c>
      <c r="Q1058" s="184">
        <v>13.3489</v>
      </c>
      <c r="R1058" s="184">
        <v>17.446300000000001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44376</v>
      </c>
      <c r="E1059" s="184">
        <v>57.94</v>
      </c>
      <c r="F1059" s="184">
        <v>-0.60040000000000004</v>
      </c>
      <c r="G1059" s="184">
        <v>-0.65159999999999996</v>
      </c>
      <c r="H1059" s="184">
        <v>0.2422</v>
      </c>
      <c r="I1059" s="184">
        <v>-0.48089999999999999</v>
      </c>
      <c r="J1059" s="184">
        <v>2.5305</v>
      </c>
      <c r="K1059" s="184">
        <v>9.0327000000000002</v>
      </c>
      <c r="L1059" s="184">
        <v>15.372400000000001</v>
      </c>
      <c r="M1059" s="184">
        <v>41.801299999999998</v>
      </c>
      <c r="N1059" s="184">
        <v>52.2333</v>
      </c>
      <c r="O1059" s="184">
        <v>13.493499999999999</v>
      </c>
      <c r="P1059" s="184">
        <v>14.214399999999999</v>
      </c>
      <c r="Q1059" s="184">
        <v>14.3405</v>
      </c>
      <c r="R1059" s="184">
        <v>15.7639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44376</v>
      </c>
      <c r="E1060" s="184">
        <v>62.12</v>
      </c>
      <c r="F1060" s="184">
        <v>-0.60799999999999998</v>
      </c>
      <c r="G1060" s="184">
        <v>-0.63980000000000004</v>
      </c>
      <c r="H1060" s="184">
        <v>0.25819999999999999</v>
      </c>
      <c r="I1060" s="184">
        <v>-0.4647</v>
      </c>
      <c r="J1060" s="184">
        <v>2.5929000000000002</v>
      </c>
      <c r="K1060" s="184">
        <v>9.2124000000000006</v>
      </c>
      <c r="L1060" s="184">
        <v>15.7012</v>
      </c>
      <c r="M1060" s="184">
        <v>42.444400000000002</v>
      </c>
      <c r="N1060" s="184">
        <v>53.193600000000004</v>
      </c>
      <c r="O1060" s="184">
        <v>14.276899999999999</v>
      </c>
      <c r="P1060" s="184">
        <v>15.1366</v>
      </c>
      <c r="Q1060" s="184">
        <v>15.2873</v>
      </c>
      <c r="R1060" s="184">
        <v>16.476600000000001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44376</v>
      </c>
      <c r="E1061" s="184">
        <v>35</v>
      </c>
      <c r="F1061" s="184">
        <v>-0.3417</v>
      </c>
      <c r="G1061" s="184">
        <v>-0.42670000000000002</v>
      </c>
      <c r="H1061" s="184">
        <v>0.40160000000000001</v>
      </c>
      <c r="I1061" s="184">
        <v>-0.42670000000000002</v>
      </c>
      <c r="J1061" s="184">
        <v>3.3668</v>
      </c>
      <c r="K1061" s="184">
        <v>11.607100000000001</v>
      </c>
      <c r="L1061" s="184">
        <v>16.9786</v>
      </c>
      <c r="M1061" s="184">
        <v>42.103099999999998</v>
      </c>
      <c r="N1061" s="184">
        <v>54.117100000000001</v>
      </c>
      <c r="O1061" s="184">
        <v>14.6595</v>
      </c>
      <c r="P1061" s="184">
        <v>12.600199999999999</v>
      </c>
      <c r="Q1061" s="184">
        <v>14.7095</v>
      </c>
      <c r="R1061" s="184">
        <v>20.027799999999999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44376</v>
      </c>
      <c r="E1062" s="184">
        <v>38.39</v>
      </c>
      <c r="F1062" s="184">
        <v>-0.31159999999999999</v>
      </c>
      <c r="G1062" s="184">
        <v>-0.41499999999999998</v>
      </c>
      <c r="H1062" s="184">
        <v>0.44479999999999997</v>
      </c>
      <c r="I1062" s="184">
        <v>-0.3634</v>
      </c>
      <c r="J1062" s="184">
        <v>3.5049999999999999</v>
      </c>
      <c r="K1062" s="184">
        <v>11.924200000000001</v>
      </c>
      <c r="L1062" s="184">
        <v>17.6525</v>
      </c>
      <c r="M1062" s="184">
        <v>43.299700000000001</v>
      </c>
      <c r="N1062" s="184">
        <v>55.930100000000003</v>
      </c>
      <c r="O1062" s="184">
        <v>16.181000000000001</v>
      </c>
      <c r="P1062" s="184">
        <v>14.2317</v>
      </c>
      <c r="Q1062" s="184">
        <v>14.5122</v>
      </c>
      <c r="R1062" s="184">
        <v>21.401700000000002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44376</v>
      </c>
      <c r="E1063" s="184">
        <v>48.57</v>
      </c>
      <c r="F1063" s="184">
        <v>-0.41010000000000002</v>
      </c>
      <c r="G1063" s="184">
        <v>-0.6139</v>
      </c>
      <c r="H1063" s="184">
        <v>0.20630000000000001</v>
      </c>
      <c r="I1063" s="184">
        <v>-0.45090000000000002</v>
      </c>
      <c r="J1063" s="184">
        <v>2.4251</v>
      </c>
      <c r="K1063" s="184">
        <v>8.5606000000000009</v>
      </c>
      <c r="L1063" s="184">
        <v>12.4826</v>
      </c>
      <c r="M1063" s="184">
        <v>33.324199999999998</v>
      </c>
      <c r="N1063" s="184">
        <v>48.805100000000003</v>
      </c>
      <c r="O1063" s="184">
        <v>13.360799999999999</v>
      </c>
      <c r="P1063" s="184">
        <v>14.7483</v>
      </c>
      <c r="Q1063" s="184">
        <v>12.992599999999999</v>
      </c>
      <c r="R1063" s="184">
        <v>17.198899999999998</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44376</v>
      </c>
      <c r="E1064" s="184">
        <v>44.41</v>
      </c>
      <c r="F1064" s="184">
        <v>-0.42599999999999999</v>
      </c>
      <c r="G1064" s="184">
        <v>-0.62649999999999995</v>
      </c>
      <c r="H1064" s="184">
        <v>0.18049999999999999</v>
      </c>
      <c r="I1064" s="184">
        <v>-0.51519999999999999</v>
      </c>
      <c r="J1064" s="184">
        <v>2.3035999999999999</v>
      </c>
      <c r="K1064" s="184">
        <v>8.2378999999999998</v>
      </c>
      <c r="L1064" s="184">
        <v>11.779500000000001</v>
      </c>
      <c r="M1064" s="184">
        <v>32.133299999999998</v>
      </c>
      <c r="N1064" s="184">
        <v>47.052999999999997</v>
      </c>
      <c r="O1064" s="184">
        <v>12.2066</v>
      </c>
      <c r="P1064" s="184">
        <v>13.516400000000001</v>
      </c>
      <c r="Q1064" s="184">
        <v>10.401999999999999</v>
      </c>
      <c r="R1064" s="184">
        <v>15.9773</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44376</v>
      </c>
      <c r="E1065" s="184">
        <v>26.31</v>
      </c>
      <c r="F1065" s="184">
        <v>-0.49170000000000003</v>
      </c>
      <c r="G1065" s="184">
        <v>-0.67949999999999999</v>
      </c>
      <c r="H1065" s="184">
        <v>0.19040000000000001</v>
      </c>
      <c r="I1065" s="184">
        <v>-0.64200000000000002</v>
      </c>
      <c r="J1065" s="184">
        <v>2.1747999999999998</v>
      </c>
      <c r="K1065" s="184">
        <v>7.6074000000000002</v>
      </c>
      <c r="L1065" s="184">
        <v>7.9606000000000003</v>
      </c>
      <c r="M1065" s="184">
        <v>32.078299999999999</v>
      </c>
      <c r="N1065" s="184">
        <v>42.370100000000001</v>
      </c>
      <c r="O1065" s="184">
        <v>9.7452000000000005</v>
      </c>
      <c r="P1065" s="184">
        <v>11.797599999999999</v>
      </c>
      <c r="Q1065" s="184">
        <v>10.852600000000001</v>
      </c>
      <c r="R1065" s="184">
        <v>9.7545999999999999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44376</v>
      </c>
      <c r="E1066" s="184">
        <v>29.88</v>
      </c>
      <c r="F1066" s="184">
        <v>-0.4995</v>
      </c>
      <c r="G1066" s="184">
        <v>-0.63190000000000002</v>
      </c>
      <c r="H1066" s="184">
        <v>0.23480000000000001</v>
      </c>
      <c r="I1066" s="184">
        <v>-0.56569999999999998</v>
      </c>
      <c r="J1066" s="184">
        <v>2.2936999999999999</v>
      </c>
      <c r="K1066" s="184">
        <v>7.9870000000000001</v>
      </c>
      <c r="L1066" s="184">
        <v>8.7335999999999991</v>
      </c>
      <c r="M1066" s="184">
        <v>33.5717</v>
      </c>
      <c r="N1066" s="184">
        <v>44.487400000000001</v>
      </c>
      <c r="O1066" s="184">
        <v>11.3779</v>
      </c>
      <c r="P1066" s="184">
        <v>13.554600000000001</v>
      </c>
      <c r="Q1066" s="184">
        <v>12.836</v>
      </c>
      <c r="R1066" s="184">
        <v>11.3843</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44376</v>
      </c>
      <c r="E1067" s="184">
        <v>38.869999999999997</v>
      </c>
      <c r="F1067" s="184">
        <v>-0.40989999999999999</v>
      </c>
      <c r="G1067" s="184">
        <v>-0.4355</v>
      </c>
      <c r="H1067" s="184">
        <v>0.64729999999999999</v>
      </c>
      <c r="I1067" s="184">
        <v>-0.46089999999999998</v>
      </c>
      <c r="J1067" s="184">
        <v>2.3163999999999998</v>
      </c>
      <c r="K1067" s="184">
        <v>11.2797</v>
      </c>
      <c r="L1067" s="184">
        <v>14.525600000000001</v>
      </c>
      <c r="M1067" s="184">
        <v>34.2196</v>
      </c>
      <c r="N1067" s="184">
        <v>46.679200000000002</v>
      </c>
      <c r="O1067" s="184">
        <v>12.295999999999999</v>
      </c>
      <c r="P1067" s="184">
        <v>12.776400000000001</v>
      </c>
      <c r="Q1067" s="184">
        <v>12.1249</v>
      </c>
      <c r="R1067" s="184">
        <v>15.8865</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44376</v>
      </c>
      <c r="E1068" s="184">
        <v>44.03</v>
      </c>
      <c r="F1068" s="184">
        <v>-0.40710000000000002</v>
      </c>
      <c r="G1068" s="184">
        <v>-0.42970000000000003</v>
      </c>
      <c r="H1068" s="184">
        <v>0.66300000000000003</v>
      </c>
      <c r="I1068" s="184">
        <v>-0.40710000000000002</v>
      </c>
      <c r="J1068" s="184">
        <v>2.4430000000000001</v>
      </c>
      <c r="K1068" s="184">
        <v>11.6662</v>
      </c>
      <c r="L1068" s="184">
        <v>15.292</v>
      </c>
      <c r="M1068" s="184">
        <v>35.560299999999998</v>
      </c>
      <c r="N1068" s="184">
        <v>48.6496</v>
      </c>
      <c r="O1068" s="184">
        <v>13.9086</v>
      </c>
      <c r="P1068" s="184">
        <v>14.5456</v>
      </c>
      <c r="Q1068" s="184">
        <v>15.4201</v>
      </c>
      <c r="R1068" s="184">
        <v>17.377300000000002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44376</v>
      </c>
      <c r="E1069" s="184">
        <v>11.4781</v>
      </c>
      <c r="F1069" s="184">
        <v>-0.43890000000000001</v>
      </c>
      <c r="G1069" s="184">
        <v>-0.77110000000000001</v>
      </c>
      <c r="H1069" s="184">
        <v>-0.2477</v>
      </c>
      <c r="I1069" s="184">
        <v>-0.70499999999999996</v>
      </c>
      <c r="J1069" s="184">
        <v>1.5230999999999999</v>
      </c>
      <c r="K1069" s="184">
        <v>7.4839000000000002</v>
      </c>
      <c r="L1069" s="184">
        <v>13.3584</v>
      </c>
      <c r="M1069" s="184"/>
      <c r="N1069" s="184"/>
      <c r="O1069" s="184"/>
      <c r="P1069" s="184"/>
      <c r="Q1069" s="184">
        <v>14.781000000000001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44376</v>
      </c>
      <c r="E1070" s="184">
        <v>11.337</v>
      </c>
      <c r="F1070" s="184">
        <v>-0.44429999999999997</v>
      </c>
      <c r="G1070" s="184">
        <v>-0.79459999999999997</v>
      </c>
      <c r="H1070" s="184">
        <v>-0.29020000000000001</v>
      </c>
      <c r="I1070" s="184">
        <v>-0.79020000000000001</v>
      </c>
      <c r="J1070" s="184">
        <v>1.3236000000000001</v>
      </c>
      <c r="K1070" s="184">
        <v>6.7614999999999998</v>
      </c>
      <c r="L1070" s="184">
        <v>12.005800000000001</v>
      </c>
      <c r="M1070" s="184"/>
      <c r="N1070" s="184"/>
      <c r="O1070" s="184"/>
      <c r="P1070" s="184"/>
      <c r="Q1070" s="184">
        <v>13.37</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44376</v>
      </c>
      <c r="E1071" s="184">
        <v>88.129000000000005</v>
      </c>
      <c r="F1071" s="184">
        <v>-0.46510000000000001</v>
      </c>
      <c r="G1071" s="184">
        <v>-0.4027</v>
      </c>
      <c r="H1071" s="184">
        <v>0.2447</v>
      </c>
      <c r="I1071" s="184">
        <v>-0.67210000000000003</v>
      </c>
      <c r="J1071" s="184">
        <v>2.2488999999999999</v>
      </c>
      <c r="K1071" s="184">
        <v>7.2233000000000001</v>
      </c>
      <c r="L1071" s="184">
        <v>9.7315000000000005</v>
      </c>
      <c r="M1071" s="184">
        <v>26.768899999999999</v>
      </c>
      <c r="N1071" s="184">
        <v>34.305900000000001</v>
      </c>
      <c r="O1071" s="184">
        <v>10.982100000000001</v>
      </c>
      <c r="P1071" s="184">
        <v>10.375999999999999</v>
      </c>
      <c r="Q1071" s="184">
        <v>8.6392000000000007</v>
      </c>
      <c r="R1071" s="184">
        <v>14.8515</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44376</v>
      </c>
      <c r="E1072" s="184">
        <v>96.523700000000005</v>
      </c>
      <c r="F1072" s="184">
        <v>-0.46210000000000001</v>
      </c>
      <c r="G1072" s="184">
        <v>-0.39069999999999999</v>
      </c>
      <c r="H1072" s="184">
        <v>0.26579999999999998</v>
      </c>
      <c r="I1072" s="184">
        <v>-0.63</v>
      </c>
      <c r="J1072" s="184">
        <v>2.3475999999999999</v>
      </c>
      <c r="K1072" s="184">
        <v>7.5308999999999999</v>
      </c>
      <c r="L1072" s="184">
        <v>10.334899999999999</v>
      </c>
      <c r="M1072" s="184">
        <v>27.815799999999999</v>
      </c>
      <c r="N1072" s="184">
        <v>35.790900000000001</v>
      </c>
      <c r="O1072" s="184">
        <v>12.1233</v>
      </c>
      <c r="P1072" s="184">
        <v>11.5914</v>
      </c>
      <c r="Q1072" s="184">
        <v>12.238899999999999</v>
      </c>
      <c r="R1072" s="184">
        <v>16.047999999999998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44376</v>
      </c>
      <c r="E1073" s="184">
        <v>341.28399999999999</v>
      </c>
      <c r="F1073" s="184">
        <v>-0.15890000000000001</v>
      </c>
      <c r="G1073" s="184">
        <v>-0.2082</v>
      </c>
      <c r="H1073" s="184">
        <v>0.3024</v>
      </c>
      <c r="I1073" s="184">
        <v>7.5399999999999995E-2</v>
      </c>
      <c r="J1073" s="184">
        <v>3.7347000000000001</v>
      </c>
      <c r="K1073" s="184">
        <v>10.221399999999999</v>
      </c>
      <c r="L1073" s="184">
        <v>16.543199999999999</v>
      </c>
      <c r="M1073" s="184">
        <v>41.130299999999998</v>
      </c>
      <c r="N1073" s="184">
        <v>56.2241</v>
      </c>
      <c r="O1073" s="184">
        <v>15.7936</v>
      </c>
      <c r="P1073" s="184">
        <v>14.0543</v>
      </c>
      <c r="Q1073" s="184">
        <v>19.924099999999999</v>
      </c>
      <c r="R1073" s="184">
        <v>19.801100000000002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44376</v>
      </c>
      <c r="E1074" s="184">
        <v>373.74799999999999</v>
      </c>
      <c r="F1074" s="184">
        <v>-0.15570000000000001</v>
      </c>
      <c r="G1074" s="184">
        <v>-0.19520000000000001</v>
      </c>
      <c r="H1074" s="184">
        <v>0.3251</v>
      </c>
      <c r="I1074" s="184">
        <v>0.1211</v>
      </c>
      <c r="J1074" s="184">
        <v>3.8424999999999998</v>
      </c>
      <c r="K1074" s="184">
        <v>10.5672</v>
      </c>
      <c r="L1074" s="184">
        <v>17.246200000000002</v>
      </c>
      <c r="M1074" s="184">
        <v>42.3872</v>
      </c>
      <c r="N1074" s="184">
        <v>58.067100000000003</v>
      </c>
      <c r="O1074" s="184">
        <v>17.096399999999999</v>
      </c>
      <c r="P1074" s="184">
        <v>15.4236</v>
      </c>
      <c r="Q1074" s="184">
        <v>15.348699999999999</v>
      </c>
      <c r="R1074" s="184">
        <v>21.167200000000001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44376</v>
      </c>
      <c r="E1075" s="184">
        <v>455.35132220699597</v>
      </c>
      <c r="F1075" s="184">
        <v>-0.16089999999999999</v>
      </c>
      <c r="G1075" s="184">
        <v>-0.2084</v>
      </c>
      <c r="H1075" s="184">
        <v>0.30049999999999999</v>
      </c>
      <c r="I1075" s="184">
        <v>7.4999999999999997E-2</v>
      </c>
      <c r="J1075" s="184">
        <v>3.7345999999999999</v>
      </c>
      <c r="K1075" s="184">
        <v>10.2204</v>
      </c>
      <c r="L1075" s="184">
        <v>16.541899999999998</v>
      </c>
      <c r="M1075" s="184">
        <v>41.128</v>
      </c>
      <c r="N1075" s="184">
        <v>56.221200000000003</v>
      </c>
      <c r="O1075" s="184">
        <v>15.316700000000001</v>
      </c>
      <c r="P1075" s="184">
        <v>13.7361</v>
      </c>
      <c r="Q1075" s="184">
        <v>18.482700000000001</v>
      </c>
      <c r="R1075" s="184">
        <v>19.264600000000002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44376</v>
      </c>
      <c r="E1076" s="184">
        <v>102.78172591340299</v>
      </c>
      <c r="F1076" s="184">
        <v>-0.1555</v>
      </c>
      <c r="G1076" s="184">
        <v>-0.1938</v>
      </c>
      <c r="H1076" s="184">
        <v>0.32679999999999998</v>
      </c>
      <c r="I1076" s="184">
        <v>0.1215</v>
      </c>
      <c r="J1076" s="184">
        <v>3.8424</v>
      </c>
      <c r="K1076" s="184">
        <v>10.566800000000001</v>
      </c>
      <c r="L1076" s="184">
        <v>17.246600000000001</v>
      </c>
      <c r="M1076" s="184">
        <v>42.388399999999997</v>
      </c>
      <c r="N1076" s="184">
        <v>58.067900000000002</v>
      </c>
      <c r="O1076" s="184">
        <v>16.6187</v>
      </c>
      <c r="P1076" s="184">
        <v>15.1099</v>
      </c>
      <c r="Q1076" s="184">
        <v>14.8668</v>
      </c>
      <c r="R1076" s="184">
        <v>20.6328</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44376</v>
      </c>
      <c r="E1077" s="184">
        <v>39.508000000000003</v>
      </c>
      <c r="F1077" s="184">
        <v>-0.41839999999999999</v>
      </c>
      <c r="G1077" s="184">
        <v>-0.62880000000000003</v>
      </c>
      <c r="H1077" s="184">
        <v>0.48580000000000001</v>
      </c>
      <c r="I1077" s="184">
        <v>-0.24740000000000001</v>
      </c>
      <c r="J1077" s="184">
        <v>2.7008999999999999</v>
      </c>
      <c r="K1077" s="184">
        <v>9.8054000000000006</v>
      </c>
      <c r="L1077" s="184">
        <v>14.4131</v>
      </c>
      <c r="M1077" s="184">
        <v>38.464199999999998</v>
      </c>
      <c r="N1077" s="184">
        <v>51.371600000000001</v>
      </c>
      <c r="O1077" s="184">
        <v>13.9277</v>
      </c>
      <c r="P1077" s="184">
        <v>13.647600000000001</v>
      </c>
      <c r="Q1077" s="184">
        <v>14.005800000000001</v>
      </c>
      <c r="R1077" s="184">
        <v>15.815099999999999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44376</v>
      </c>
      <c r="E1078" s="184">
        <v>37.045000000000002</v>
      </c>
      <c r="F1078" s="184">
        <v>-0.42199999999999999</v>
      </c>
      <c r="G1078" s="184">
        <v>-0.63839999999999997</v>
      </c>
      <c r="H1078" s="184">
        <v>0.46650000000000003</v>
      </c>
      <c r="I1078" s="184">
        <v>-0.28260000000000002</v>
      </c>
      <c r="J1078" s="184">
        <v>2.6149</v>
      </c>
      <c r="K1078" s="184">
        <v>9.5358000000000001</v>
      </c>
      <c r="L1078" s="184">
        <v>13.8935</v>
      </c>
      <c r="M1078" s="184">
        <v>37.534799999999997</v>
      </c>
      <c r="N1078" s="184">
        <v>50.010100000000001</v>
      </c>
      <c r="O1078" s="184">
        <v>12.9465</v>
      </c>
      <c r="P1078" s="184">
        <v>12.7143</v>
      </c>
      <c r="Q1078" s="184">
        <v>10.0358</v>
      </c>
      <c r="R1078" s="184">
        <v>14.7934</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44376</v>
      </c>
      <c r="E1079" s="184">
        <v>40.817140443338602</v>
      </c>
      <c r="F1079" s="184">
        <v>-0.41689999999999999</v>
      </c>
      <c r="G1079" s="184">
        <v>-0.59019999999999995</v>
      </c>
      <c r="H1079" s="184">
        <v>0.23180000000000001</v>
      </c>
      <c r="I1079" s="184">
        <v>-1.7999999999999999E-2</v>
      </c>
      <c r="J1079" s="184">
        <v>3.5825999999999998</v>
      </c>
      <c r="K1079" s="184">
        <v>9.7878000000000007</v>
      </c>
      <c r="L1079" s="184">
        <v>10.933999999999999</v>
      </c>
      <c r="M1079" s="184">
        <v>38.716700000000003</v>
      </c>
      <c r="N1079" s="184">
        <v>46.281100000000002</v>
      </c>
      <c r="O1079" s="184">
        <v>13.3301</v>
      </c>
      <c r="P1079" s="184">
        <v>12.912699999999999</v>
      </c>
      <c r="Q1079" s="184">
        <v>10.291600000000001</v>
      </c>
      <c r="R1079" s="184">
        <v>15.824199999999999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44376</v>
      </c>
      <c r="E1080" s="184">
        <v>39.758699999999997</v>
      </c>
      <c r="F1080" s="184">
        <v>-0.4123</v>
      </c>
      <c r="G1080" s="184">
        <v>-0.57189999999999996</v>
      </c>
      <c r="H1080" s="184">
        <v>0.26379999999999998</v>
      </c>
      <c r="I1080" s="184">
        <v>4.53E-2</v>
      </c>
      <c r="J1080" s="184">
        <v>3.7336</v>
      </c>
      <c r="K1080" s="184">
        <v>10.2638</v>
      </c>
      <c r="L1080" s="184">
        <v>11.8102</v>
      </c>
      <c r="M1080" s="184">
        <v>40.204700000000003</v>
      </c>
      <c r="N1080" s="184">
        <v>48.234999999999999</v>
      </c>
      <c r="O1080" s="184">
        <v>14.597300000000001</v>
      </c>
      <c r="P1080" s="184">
        <v>14.170500000000001</v>
      </c>
      <c r="Q1080" s="184">
        <v>13.6379</v>
      </c>
      <c r="R1080" s="184">
        <v>17.122399999999999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44376</v>
      </c>
      <c r="E1081" s="184">
        <v>14.902900000000001</v>
      </c>
      <c r="F1081" s="184">
        <v>-0.49080000000000001</v>
      </c>
      <c r="G1081" s="184">
        <v>-0.58240000000000003</v>
      </c>
      <c r="H1081" s="184">
        <v>0.21920000000000001</v>
      </c>
      <c r="I1081" s="184">
        <v>-0.33700000000000002</v>
      </c>
      <c r="J1081" s="184">
        <v>2.7113</v>
      </c>
      <c r="K1081" s="184">
        <v>11.6623</v>
      </c>
      <c r="L1081" s="184">
        <v>19.8262</v>
      </c>
      <c r="M1081" s="184">
        <v>49.342599999999997</v>
      </c>
      <c r="N1081" s="184">
        <v>57.589199999999998</v>
      </c>
      <c r="O1081" s="184"/>
      <c r="P1081" s="184"/>
      <c r="Q1081" s="184">
        <v>19.003599999999999</v>
      </c>
      <c r="R1081" s="184">
        <v>20.632899999999999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44376</v>
      </c>
      <c r="E1082" s="184">
        <v>14.267300000000001</v>
      </c>
      <c r="F1082" s="184">
        <v>-0.49659999999999999</v>
      </c>
      <c r="G1082" s="184">
        <v>-0.60260000000000002</v>
      </c>
      <c r="H1082" s="184">
        <v>0.18329999999999999</v>
      </c>
      <c r="I1082" s="184">
        <v>-0.40629999999999999</v>
      </c>
      <c r="J1082" s="184">
        <v>2.5516999999999999</v>
      </c>
      <c r="K1082" s="184">
        <v>11.161099999999999</v>
      </c>
      <c r="L1082" s="184">
        <v>18.792200000000001</v>
      </c>
      <c r="M1082" s="184">
        <v>47.407699999999998</v>
      </c>
      <c r="N1082" s="184">
        <v>54.783200000000001</v>
      </c>
      <c r="O1082" s="184"/>
      <c r="P1082" s="184"/>
      <c r="Q1082" s="184">
        <v>16.763100000000001</v>
      </c>
      <c r="R1082" s="184">
        <v>18.401900000000001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44376</v>
      </c>
      <c r="E1083" s="184">
        <v>77.129000000000005</v>
      </c>
      <c r="F1083" s="184">
        <v>-0.43759999999999999</v>
      </c>
      <c r="G1083" s="184">
        <v>-0.52490000000000003</v>
      </c>
      <c r="H1083" s="184">
        <v>0.77610000000000001</v>
      </c>
      <c r="I1083" s="184">
        <v>0.31469999999999998</v>
      </c>
      <c r="J1083" s="184">
        <v>4.1749000000000001</v>
      </c>
      <c r="K1083" s="184">
        <v>10.6411</v>
      </c>
      <c r="L1083" s="184">
        <v>16.4862</v>
      </c>
      <c r="M1083" s="184">
        <v>39.711300000000001</v>
      </c>
      <c r="N1083" s="184">
        <v>55.636899999999997</v>
      </c>
      <c r="O1083" s="184">
        <v>16.534500000000001</v>
      </c>
      <c r="P1083" s="184">
        <v>17.3566</v>
      </c>
      <c r="Q1083" s="184">
        <v>18.065799999999999</v>
      </c>
      <c r="R1083" s="184">
        <v>18.1722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44376</v>
      </c>
      <c r="E1084" s="184">
        <v>71.281000000000006</v>
      </c>
      <c r="F1084" s="184">
        <v>-0.44</v>
      </c>
      <c r="G1084" s="184">
        <v>-0.53580000000000005</v>
      </c>
      <c r="H1084" s="184">
        <v>0.75480000000000003</v>
      </c>
      <c r="I1084" s="184">
        <v>0.27289999999999998</v>
      </c>
      <c r="J1084" s="184">
        <v>4.0766</v>
      </c>
      <c r="K1084" s="184">
        <v>10.3301</v>
      </c>
      <c r="L1084" s="184">
        <v>15.853199999999999</v>
      </c>
      <c r="M1084" s="184">
        <v>38.5685</v>
      </c>
      <c r="N1084" s="184">
        <v>53.951300000000003</v>
      </c>
      <c r="O1084" s="184">
        <v>15.296200000000001</v>
      </c>
      <c r="P1084" s="184">
        <v>16.260100000000001</v>
      </c>
      <c r="Q1084" s="184">
        <v>15.985900000000001</v>
      </c>
      <c r="R1084" s="184">
        <v>16.8902</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44376</v>
      </c>
      <c r="E1085" s="184">
        <v>31.150400000000001</v>
      </c>
      <c r="F1085" s="184">
        <v>-0.41589999999999999</v>
      </c>
      <c r="G1085" s="184">
        <v>-0.60660000000000003</v>
      </c>
      <c r="H1085" s="184">
        <v>-9.8100000000000007E-2</v>
      </c>
      <c r="I1085" s="184">
        <v>-0.31459999999999999</v>
      </c>
      <c r="J1085" s="184">
        <v>3.8197999999999999</v>
      </c>
      <c r="K1085" s="184">
        <v>10.407999999999999</v>
      </c>
      <c r="L1085" s="184">
        <v>15.2455</v>
      </c>
      <c r="M1085" s="184">
        <v>40.286200000000001</v>
      </c>
      <c r="N1085" s="184">
        <v>50.730400000000003</v>
      </c>
      <c r="O1085" s="184">
        <v>12.4086</v>
      </c>
      <c r="P1085" s="184">
        <v>12.236800000000001</v>
      </c>
      <c r="Q1085" s="184">
        <v>12.348000000000001</v>
      </c>
      <c r="R1085" s="184">
        <v>15.1099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44376</v>
      </c>
      <c r="E1086" s="184">
        <v>35.122</v>
      </c>
      <c r="F1086" s="184">
        <v>-0.40970000000000001</v>
      </c>
      <c r="G1086" s="184">
        <v>-0.58199999999999996</v>
      </c>
      <c r="H1086" s="184">
        <v>-5.4899999999999997E-2</v>
      </c>
      <c r="I1086" s="184">
        <v>-0.22869999999999999</v>
      </c>
      <c r="J1086" s="184">
        <v>4.0133999999999999</v>
      </c>
      <c r="K1086" s="184">
        <v>11.037000000000001</v>
      </c>
      <c r="L1086" s="184">
        <v>16.509799999999998</v>
      </c>
      <c r="M1086" s="184">
        <v>42.496099999999998</v>
      </c>
      <c r="N1086" s="184">
        <v>53.691299999999998</v>
      </c>
      <c r="O1086" s="184">
        <v>14.3729</v>
      </c>
      <c r="P1086" s="184">
        <v>13.972300000000001</v>
      </c>
      <c r="Q1086" s="184">
        <v>13.6501</v>
      </c>
      <c r="R1086" s="184">
        <v>17.1387</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44376</v>
      </c>
      <c r="E1087" s="184">
        <v>44.269199999999998</v>
      </c>
      <c r="F1087" s="184">
        <v>-0.26790000000000003</v>
      </c>
      <c r="G1087" s="184">
        <v>-0.60750000000000004</v>
      </c>
      <c r="H1087" s="184">
        <v>0.30220000000000002</v>
      </c>
      <c r="I1087" s="184">
        <v>-0.61219999999999997</v>
      </c>
      <c r="J1087" s="184">
        <v>2.7738</v>
      </c>
      <c r="K1087" s="184">
        <v>10.7173</v>
      </c>
      <c r="L1087" s="184">
        <v>18.514500000000002</v>
      </c>
      <c r="M1087" s="184">
        <v>48.807000000000002</v>
      </c>
      <c r="N1087" s="184">
        <v>58.602800000000002</v>
      </c>
      <c r="O1087" s="184">
        <v>12.0053</v>
      </c>
      <c r="P1087" s="184">
        <v>13.6326</v>
      </c>
      <c r="Q1087" s="184">
        <v>11.295500000000001</v>
      </c>
      <c r="R1087" s="184">
        <v>11.0084</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44376</v>
      </c>
      <c r="E1088" s="184">
        <v>47.709899999999998</v>
      </c>
      <c r="F1088" s="184">
        <v>-0.26550000000000001</v>
      </c>
      <c r="G1088" s="184">
        <v>-0.59840000000000004</v>
      </c>
      <c r="H1088" s="184">
        <v>0.31730000000000003</v>
      </c>
      <c r="I1088" s="184">
        <v>-0.58299999999999996</v>
      </c>
      <c r="J1088" s="184">
        <v>2.8441000000000001</v>
      </c>
      <c r="K1088" s="184">
        <v>10.9618</v>
      </c>
      <c r="L1088" s="184">
        <v>18.988</v>
      </c>
      <c r="M1088" s="184">
        <v>49.703899999999997</v>
      </c>
      <c r="N1088" s="184">
        <v>59.902299999999997</v>
      </c>
      <c r="O1088" s="184">
        <v>12.9892</v>
      </c>
      <c r="P1088" s="184">
        <v>14.7357</v>
      </c>
      <c r="Q1088" s="184">
        <v>14.9725</v>
      </c>
      <c r="R1088" s="184">
        <v>11.9519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44376</v>
      </c>
      <c r="E1089" s="184">
        <v>232.08</v>
      </c>
      <c r="F1089" s="184">
        <v>-0.54420000000000002</v>
      </c>
      <c r="G1089" s="184">
        <v>-0.63370000000000004</v>
      </c>
      <c r="H1089" s="184">
        <v>2.1499999999999998E-2</v>
      </c>
      <c r="I1089" s="184">
        <v>-0.71870000000000001</v>
      </c>
      <c r="J1089" s="184">
        <v>2.8130999999999999</v>
      </c>
      <c r="K1089" s="184">
        <v>11.2187</v>
      </c>
      <c r="L1089" s="184">
        <v>14.993600000000001</v>
      </c>
      <c r="M1089" s="184">
        <v>39.195099999999996</v>
      </c>
      <c r="N1089" s="184">
        <v>53.522500000000001</v>
      </c>
      <c r="O1089" s="184">
        <v>13.3887</v>
      </c>
      <c r="P1089" s="184">
        <v>12.757899999999999</v>
      </c>
      <c r="Q1089" s="184">
        <v>18.6097</v>
      </c>
      <c r="R1089" s="184">
        <v>15.910500000000001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44376</v>
      </c>
      <c r="E1090" s="184">
        <v>259</v>
      </c>
      <c r="F1090" s="184">
        <v>-0.54149999999999998</v>
      </c>
      <c r="G1090" s="184">
        <v>-0.61780000000000002</v>
      </c>
      <c r="H1090" s="184">
        <v>5.0200000000000002E-2</v>
      </c>
      <c r="I1090" s="184">
        <v>-0.65969999999999995</v>
      </c>
      <c r="J1090" s="184">
        <v>2.9493999999999998</v>
      </c>
      <c r="K1090" s="184">
        <v>11.6572</v>
      </c>
      <c r="L1090" s="184">
        <v>15.8629</v>
      </c>
      <c r="M1090" s="184">
        <v>40.776200000000003</v>
      </c>
      <c r="N1090" s="184">
        <v>55.8551</v>
      </c>
      <c r="O1090" s="184">
        <v>14.986800000000001</v>
      </c>
      <c r="P1090" s="184">
        <v>14.4316</v>
      </c>
      <c r="Q1090" s="184">
        <v>15.193099999999999</v>
      </c>
      <c r="R1090" s="184">
        <v>17.5533</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44376</v>
      </c>
      <c r="E1091" s="184">
        <v>13.39</v>
      </c>
      <c r="F1091" s="184">
        <v>-0.2235</v>
      </c>
      <c r="G1091" s="184">
        <v>-0.2235</v>
      </c>
      <c r="H1091" s="184">
        <v>0.52549999999999997</v>
      </c>
      <c r="I1091" s="184">
        <v>-7.46E-2</v>
      </c>
      <c r="J1091" s="184">
        <v>3.1587000000000001</v>
      </c>
      <c r="K1091" s="184">
        <v>11.3977</v>
      </c>
      <c r="L1091" s="184">
        <v>15.1333</v>
      </c>
      <c r="M1091" s="184"/>
      <c r="N1091" s="184"/>
      <c r="O1091" s="184"/>
      <c r="P1091" s="184"/>
      <c r="Q1091" s="184">
        <v>33.9</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44376</v>
      </c>
      <c r="E1092" s="184">
        <v>13.2</v>
      </c>
      <c r="F1092" s="184">
        <v>-0.2268</v>
      </c>
      <c r="G1092" s="184">
        <v>-0.2268</v>
      </c>
      <c r="H1092" s="184">
        <v>0.53310000000000002</v>
      </c>
      <c r="I1092" s="184">
        <v>-0.15129999999999999</v>
      </c>
      <c r="J1092" s="184">
        <v>2.9641000000000002</v>
      </c>
      <c r="K1092" s="184">
        <v>10.831200000000001</v>
      </c>
      <c r="L1092" s="184">
        <v>13.989599999999999</v>
      </c>
      <c r="M1092" s="184"/>
      <c r="N1092" s="184"/>
      <c r="O1092" s="184"/>
      <c r="P1092" s="184"/>
      <c r="Q1092" s="184">
        <v>32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44376</v>
      </c>
      <c r="E1093" s="184">
        <v>59.239600000000003</v>
      </c>
      <c r="F1093" s="184">
        <v>-0.60089999999999999</v>
      </c>
      <c r="G1093" s="184">
        <v>-0.78300000000000003</v>
      </c>
      <c r="H1093" s="184">
        <v>0.44469999999999998</v>
      </c>
      <c r="I1093" s="184">
        <v>-0.53410000000000002</v>
      </c>
      <c r="J1093" s="184">
        <v>2.1269999999999998</v>
      </c>
      <c r="K1093" s="184">
        <v>7.9964000000000004</v>
      </c>
      <c r="L1093" s="184">
        <v>15.033300000000001</v>
      </c>
      <c r="M1093" s="184">
        <v>44.506599999999999</v>
      </c>
      <c r="N1093" s="184">
        <v>56.713099999999997</v>
      </c>
      <c r="O1093" s="184">
        <v>14.4634</v>
      </c>
      <c r="P1093" s="184">
        <v>14.000299999999999</v>
      </c>
      <c r="Q1093" s="184">
        <v>16.055</v>
      </c>
      <c r="R1093" s="184">
        <v>17.412400000000002</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44376</v>
      </c>
      <c r="E1094" s="184">
        <v>55.0383</v>
      </c>
      <c r="F1094" s="184">
        <v>-0.60299999999999998</v>
      </c>
      <c r="G1094" s="184">
        <v>-0.79110000000000003</v>
      </c>
      <c r="H1094" s="184">
        <v>0.43009999999999998</v>
      </c>
      <c r="I1094" s="184">
        <v>-0.56310000000000004</v>
      </c>
      <c r="J1094" s="184">
        <v>2.0596000000000001</v>
      </c>
      <c r="K1094" s="184">
        <v>7.7781000000000002</v>
      </c>
      <c r="L1094" s="184">
        <v>14.589600000000001</v>
      </c>
      <c r="M1094" s="184">
        <v>43.692999999999998</v>
      </c>
      <c r="N1094" s="184">
        <v>55.569000000000003</v>
      </c>
      <c r="O1094" s="184">
        <v>13.563499999999999</v>
      </c>
      <c r="P1094" s="184">
        <v>12.9529</v>
      </c>
      <c r="Q1094" s="184">
        <v>11.6713</v>
      </c>
      <c r="R1094" s="184">
        <v>16.506</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44376</v>
      </c>
      <c r="E1095" s="184">
        <v>13.5199</v>
      </c>
      <c r="F1095" s="184">
        <v>-0.27510000000000001</v>
      </c>
      <c r="G1095" s="184">
        <v>-0.39489999999999997</v>
      </c>
      <c r="H1095" s="184">
        <v>0.53390000000000004</v>
      </c>
      <c r="I1095" s="184">
        <v>-0.1057</v>
      </c>
      <c r="J1095" s="184">
        <v>3.1934999999999998</v>
      </c>
      <c r="K1095" s="184">
        <v>10.526199999999999</v>
      </c>
      <c r="L1095" s="184">
        <v>16.3583</v>
      </c>
      <c r="M1095" s="184"/>
      <c r="N1095" s="184"/>
      <c r="O1095" s="184"/>
      <c r="P1095" s="184"/>
      <c r="Q1095" s="184">
        <v>35.198999999999998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44376</v>
      </c>
      <c r="E1096" s="184">
        <v>13.3285</v>
      </c>
      <c r="F1096" s="184">
        <v>-0.28129999999999999</v>
      </c>
      <c r="G1096" s="184">
        <v>-0.41689999999999999</v>
      </c>
      <c r="H1096" s="184">
        <v>0.49540000000000001</v>
      </c>
      <c r="I1096" s="184">
        <v>-0.1812</v>
      </c>
      <c r="J1096" s="184">
        <v>3.0158999999999998</v>
      </c>
      <c r="K1096" s="184">
        <v>9.9548000000000005</v>
      </c>
      <c r="L1096" s="184">
        <v>15.2097</v>
      </c>
      <c r="M1096" s="184"/>
      <c r="N1096" s="184"/>
      <c r="O1096" s="184"/>
      <c r="P1096" s="184"/>
      <c r="Q1096" s="184">
        <v>33.284999999999997</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44376</v>
      </c>
      <c r="E1097" s="184">
        <v>654.06036428642904</v>
      </c>
      <c r="F1097" s="184">
        <v>-0.42599999999999999</v>
      </c>
      <c r="G1097" s="184">
        <v>-0.42159999999999997</v>
      </c>
      <c r="H1097" s="184">
        <v>0.45590000000000003</v>
      </c>
      <c r="I1097" s="184">
        <v>-0.14180000000000001</v>
      </c>
      <c r="J1097" s="184">
        <v>2.6608999999999998</v>
      </c>
      <c r="K1097" s="184">
        <v>10.3642</v>
      </c>
      <c r="L1097" s="184">
        <v>19.540700000000001</v>
      </c>
      <c r="M1097" s="184">
        <v>45.884500000000003</v>
      </c>
      <c r="N1097" s="184">
        <v>56.335799999999999</v>
      </c>
      <c r="O1097" s="184">
        <v>13.310700000000001</v>
      </c>
      <c r="P1097" s="184">
        <v>12.539</v>
      </c>
      <c r="Q1097" s="184">
        <v>19.781300000000002</v>
      </c>
      <c r="R1097" s="184">
        <v>13.797000000000001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44376</v>
      </c>
      <c r="E1098" s="184">
        <v>328.67959999999999</v>
      </c>
      <c r="F1098" s="184">
        <v>-0.42370000000000002</v>
      </c>
      <c r="G1098" s="184">
        <v>-0.41389999999999999</v>
      </c>
      <c r="H1098" s="184">
        <v>0.46929999999999999</v>
      </c>
      <c r="I1098" s="184">
        <v>-0.1171</v>
      </c>
      <c r="J1098" s="184">
        <v>2.7214</v>
      </c>
      <c r="K1098" s="184">
        <v>10.559100000000001</v>
      </c>
      <c r="L1098" s="184">
        <v>19.979099999999999</v>
      </c>
      <c r="M1098" s="184">
        <v>46.715699999999998</v>
      </c>
      <c r="N1098" s="184">
        <v>57.550600000000003</v>
      </c>
      <c r="O1098" s="184">
        <v>14.3606</v>
      </c>
      <c r="P1098" s="184">
        <v>13.902699999999999</v>
      </c>
      <c r="Q1098" s="184">
        <v>13.923299999999999</v>
      </c>
      <c r="R1098" s="184">
        <v>14.741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44376</v>
      </c>
      <c r="E1099" s="184">
        <v>100.38</v>
      </c>
      <c r="F1099" s="184">
        <v>-0.48580000000000001</v>
      </c>
      <c r="G1099" s="184">
        <v>-0.71220000000000006</v>
      </c>
      <c r="H1099" s="184">
        <v>1.9900000000000001E-2</v>
      </c>
      <c r="I1099" s="184">
        <v>-0.53510000000000002</v>
      </c>
      <c r="J1099" s="184">
        <v>1.9603999999999999</v>
      </c>
      <c r="K1099" s="184">
        <v>10.222899999999999</v>
      </c>
      <c r="L1099" s="184">
        <v>12.043799999999999</v>
      </c>
      <c r="M1099" s="184">
        <v>34.395499999999998</v>
      </c>
      <c r="N1099" s="184">
        <v>46.177399999999999</v>
      </c>
      <c r="O1099" s="184">
        <v>10.647600000000001</v>
      </c>
      <c r="P1099" s="184">
        <v>10.0572</v>
      </c>
      <c r="Q1099" s="184">
        <v>10.1242</v>
      </c>
      <c r="R1099" s="184">
        <v>12.600199999999999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44376</v>
      </c>
      <c r="E1100" s="184">
        <v>127.053333333333</v>
      </c>
      <c r="F1100" s="184">
        <v>-0.49080000000000001</v>
      </c>
      <c r="G1100" s="184">
        <v>-0.70860000000000001</v>
      </c>
      <c r="H1100" s="184">
        <v>2.1000000000000001E-2</v>
      </c>
      <c r="I1100" s="184">
        <v>-0.53239999999999998</v>
      </c>
      <c r="J1100" s="184">
        <v>1.9581</v>
      </c>
      <c r="K1100" s="184">
        <v>10.200100000000001</v>
      </c>
      <c r="L1100" s="184">
        <v>12.000500000000001</v>
      </c>
      <c r="M1100" s="184">
        <v>34.305799999999998</v>
      </c>
      <c r="N1100" s="184">
        <v>46.083100000000002</v>
      </c>
      <c r="O1100" s="184">
        <v>10.352399999999999</v>
      </c>
      <c r="P1100" s="184">
        <v>9.5928000000000004</v>
      </c>
      <c r="Q1100" s="184">
        <v>10.1275</v>
      </c>
      <c r="R1100" s="184">
        <v>12.4049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44376</v>
      </c>
      <c r="E1101" s="184">
        <v>15.24</v>
      </c>
      <c r="F1101" s="184">
        <v>-0.39219999999999999</v>
      </c>
      <c r="G1101" s="184">
        <v>-0.58709999999999996</v>
      </c>
      <c r="H1101" s="184">
        <v>-0.19650000000000001</v>
      </c>
      <c r="I1101" s="184">
        <v>-0.71660000000000001</v>
      </c>
      <c r="J1101" s="184">
        <v>3.2519999999999998</v>
      </c>
      <c r="K1101" s="184">
        <v>9.7192000000000007</v>
      </c>
      <c r="L1101" s="184">
        <v>14.242900000000001</v>
      </c>
      <c r="M1101" s="184">
        <v>40.980600000000003</v>
      </c>
      <c r="N1101" s="184">
        <v>51.7928</v>
      </c>
      <c r="O1101" s="184">
        <v>13.4619</v>
      </c>
      <c r="P1101" s="184"/>
      <c r="Q1101" s="184">
        <v>10.721399999999999</v>
      </c>
      <c r="R1101" s="184">
        <v>16.704499999999999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44376</v>
      </c>
      <c r="E1102" s="184">
        <v>14.8</v>
      </c>
      <c r="F1102" s="184">
        <v>-0.40379999999999999</v>
      </c>
      <c r="G1102" s="184">
        <v>-0.67110000000000003</v>
      </c>
      <c r="H1102" s="184">
        <v>-0.26950000000000002</v>
      </c>
      <c r="I1102" s="184">
        <v>-0.73780000000000001</v>
      </c>
      <c r="J1102" s="184">
        <v>3.1358999999999999</v>
      </c>
      <c r="K1102" s="184">
        <v>9.4674999999999994</v>
      </c>
      <c r="L1102" s="184">
        <v>13.8462</v>
      </c>
      <c r="M1102" s="184">
        <v>40.284399999999998</v>
      </c>
      <c r="N1102" s="184">
        <v>50.866500000000002</v>
      </c>
      <c r="O1102" s="184">
        <v>12.8306</v>
      </c>
      <c r="P1102" s="184"/>
      <c r="Q1102" s="184">
        <v>9.9400999999999993</v>
      </c>
      <c r="R1102" s="184">
        <v>15.9993</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44376</v>
      </c>
      <c r="E1103" s="184">
        <v>185.14410000000001</v>
      </c>
      <c r="F1103" s="184">
        <v>-0.47349999999999998</v>
      </c>
      <c r="G1103" s="184">
        <v>-0.58499999999999996</v>
      </c>
      <c r="H1103" s="184">
        <v>0.34820000000000001</v>
      </c>
      <c r="I1103" s="184">
        <v>-0.10589999999999999</v>
      </c>
      <c r="J1103" s="184">
        <v>3.6516999999999999</v>
      </c>
      <c r="K1103" s="184">
        <v>10.0844</v>
      </c>
      <c r="L1103" s="184">
        <v>15.667899999999999</v>
      </c>
      <c r="M1103" s="184">
        <v>43.562100000000001</v>
      </c>
      <c r="N1103" s="184">
        <v>56.6053</v>
      </c>
      <c r="O1103" s="184">
        <v>15.6137</v>
      </c>
      <c r="P1103" s="184">
        <v>15.039300000000001</v>
      </c>
      <c r="Q1103" s="184">
        <v>14.646000000000001</v>
      </c>
      <c r="R1103" s="184">
        <v>20.289100000000001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44376</v>
      </c>
      <c r="E1104" s="184">
        <v>83.099793228475306</v>
      </c>
      <c r="F1104" s="184">
        <v>-0.47339999999999999</v>
      </c>
      <c r="G1104" s="184">
        <v>-0.58499999999999996</v>
      </c>
      <c r="H1104" s="184">
        <v>0.34820000000000001</v>
      </c>
      <c r="I1104" s="184">
        <v>-0.10589999999999999</v>
      </c>
      <c r="J1104" s="184">
        <v>3.6518000000000002</v>
      </c>
      <c r="K1104" s="184">
        <v>10.084300000000001</v>
      </c>
      <c r="L1104" s="184">
        <v>15.667899999999999</v>
      </c>
      <c r="M1104" s="184">
        <v>43.562100000000001</v>
      </c>
      <c r="N1104" s="184">
        <v>56.605400000000003</v>
      </c>
      <c r="O1104" s="184">
        <v>15.083299999999999</v>
      </c>
      <c r="P1104" s="184">
        <v>14.7224</v>
      </c>
      <c r="Q1104" s="184">
        <v>14.4603</v>
      </c>
      <c r="R1104" s="184">
        <v>20.000599999999999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44376</v>
      </c>
      <c r="E1105" s="184">
        <v>175.02690000000001</v>
      </c>
      <c r="F1105" s="184">
        <v>-0.47599999999999998</v>
      </c>
      <c r="G1105" s="184">
        <v>-0.59440000000000004</v>
      </c>
      <c r="H1105" s="184">
        <v>0.33079999999999998</v>
      </c>
      <c r="I1105" s="184">
        <v>-0.1409</v>
      </c>
      <c r="J1105" s="184">
        <v>3.5697999999999999</v>
      </c>
      <c r="K1105" s="184">
        <v>9.8253000000000004</v>
      </c>
      <c r="L1105" s="184">
        <v>15.144500000000001</v>
      </c>
      <c r="M1105" s="184">
        <v>42.600499999999997</v>
      </c>
      <c r="N1105" s="184">
        <v>55.145699999999998</v>
      </c>
      <c r="O1105" s="184">
        <v>14.6058</v>
      </c>
      <c r="P1105" s="184">
        <v>14.0969</v>
      </c>
      <c r="Q1105" s="184">
        <v>13.581799999999999</v>
      </c>
      <c r="R1105" s="184">
        <v>19.242899999999999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44376</v>
      </c>
      <c r="E1106" s="184">
        <v>861.29537438468606</v>
      </c>
      <c r="F1106" s="184">
        <v>-0.47589999999999999</v>
      </c>
      <c r="G1106" s="184">
        <v>-0.59440000000000004</v>
      </c>
      <c r="H1106" s="184">
        <v>0.33090000000000003</v>
      </c>
      <c r="I1106" s="184">
        <v>-0.14080000000000001</v>
      </c>
      <c r="J1106" s="184">
        <v>3.5699000000000001</v>
      </c>
      <c r="K1106" s="184">
        <v>9.8254000000000001</v>
      </c>
      <c r="L1106" s="184">
        <v>15.144399999999999</v>
      </c>
      <c r="M1106" s="184">
        <v>42.600900000000003</v>
      </c>
      <c r="N1106" s="184">
        <v>55.146099999999997</v>
      </c>
      <c r="O1106" s="184">
        <v>13.900600000000001</v>
      </c>
      <c r="P1106" s="184">
        <v>13.674899999999999</v>
      </c>
      <c r="Q1106" s="184">
        <v>13.6899</v>
      </c>
      <c r="R1106" s="184">
        <v>18.699100000000001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-0.41885507246376819</v>
      </c>
      <c r="G1107" s="186">
        <v>-0.53758550724637699</v>
      </c>
      <c r="H1107" s="186">
        <v>0.31308405797101452</v>
      </c>
      <c r="I1107" s="186">
        <v>-0.37916811594202887</v>
      </c>
      <c r="J1107" s="186">
        <v>2.8927652173913034</v>
      </c>
      <c r="K1107" s="186">
        <v>9.8111840579710119</v>
      </c>
      <c r="L1107" s="186">
        <v>14.811349275362318</v>
      </c>
      <c r="M1107" s="186">
        <v>40.839650793650797</v>
      </c>
      <c r="N1107" s="186">
        <v>52.042557142857156</v>
      </c>
      <c r="O1107" s="186">
        <v>13.901524590163934</v>
      </c>
      <c r="P1107" s="186">
        <v>13.852759322033895</v>
      </c>
      <c r="Q1107" s="186">
        <v>15.551544927536231</v>
      </c>
      <c r="R1107" s="186">
        <v>16.713539682539682</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-0.42599999999999999</v>
      </c>
      <c r="G1108" s="186">
        <v>-0.58499999999999996</v>
      </c>
      <c r="H1108" s="186">
        <v>0.33079999999999998</v>
      </c>
      <c r="I1108" s="186">
        <v>-0.40629999999999999</v>
      </c>
      <c r="J1108" s="186">
        <v>2.8792</v>
      </c>
      <c r="K1108" s="186">
        <v>10.0665</v>
      </c>
      <c r="L1108" s="186">
        <v>15.0844</v>
      </c>
      <c r="M1108" s="186">
        <v>40.491999999999997</v>
      </c>
      <c r="N1108" s="186">
        <v>53.430999999999997</v>
      </c>
      <c r="O1108" s="186">
        <v>13.563499999999999</v>
      </c>
      <c r="P1108" s="186">
        <v>13.8971</v>
      </c>
      <c r="Q1108" s="186">
        <v>14.5122</v>
      </c>
      <c r="R1108" s="186">
        <v>16.6328</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44376</v>
      </c>
      <c r="E1111" s="184">
        <v>223.61497662991701</v>
      </c>
      <c r="F1111" s="184">
        <v>3.7227999999999999</v>
      </c>
      <c r="G1111" s="184">
        <v>3.4731000000000001</v>
      </c>
      <c r="H1111" s="184">
        <v>3.2953000000000001</v>
      </c>
      <c r="I1111" s="184">
        <v>3.0834999999999999</v>
      </c>
      <c r="J1111" s="184">
        <v>3.4396</v>
      </c>
      <c r="K1111" s="184">
        <v>3.4398</v>
      </c>
      <c r="L1111" s="184">
        <v>3.415</v>
      </c>
      <c r="M1111" s="184">
        <v>3.3584000000000001</v>
      </c>
      <c r="N1111" s="184">
        <v>3.2970000000000002</v>
      </c>
      <c r="O1111" s="184">
        <v>5.5171000000000001</v>
      </c>
      <c r="P1111" s="184">
        <v>6.1012000000000004</v>
      </c>
      <c r="Q1111" s="184">
        <v>6.9206000000000003</v>
      </c>
      <c r="R1111" s="184">
        <v>4.4261999999999997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44376</v>
      </c>
      <c r="E1112" s="184">
        <v>331.8972</v>
      </c>
      <c r="F1112" s="184">
        <v>3.6295000000000002</v>
      </c>
      <c r="G1112" s="184">
        <v>3.6301999999999999</v>
      </c>
      <c r="H1112" s="184">
        <v>3.5074000000000001</v>
      </c>
      <c r="I1112" s="184">
        <v>3.3639999999999999</v>
      </c>
      <c r="J1112" s="184">
        <v>3.3052999999999999</v>
      </c>
      <c r="K1112" s="184">
        <v>3.2096</v>
      </c>
      <c r="L1112" s="184">
        <v>3.1657000000000002</v>
      </c>
      <c r="M1112" s="184">
        <v>3.1526999999999998</v>
      </c>
      <c r="N1112" s="184">
        <v>3.2038000000000002</v>
      </c>
      <c r="O1112" s="184">
        <v>5.4442000000000004</v>
      </c>
      <c r="P1112" s="184">
        <v>6.0296000000000003</v>
      </c>
      <c r="Q1112" s="184">
        <v>7.1969000000000003</v>
      </c>
      <c r="R1112" s="184">
        <v>4.4382999999999999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44376</v>
      </c>
      <c r="E1113" s="184">
        <v>334.23739999999998</v>
      </c>
      <c r="F1113" s="184">
        <v>3.7461000000000002</v>
      </c>
      <c r="G1113" s="184">
        <v>3.7467999999999999</v>
      </c>
      <c r="H1113" s="184">
        <v>3.6217999999999999</v>
      </c>
      <c r="I1113" s="184">
        <v>3.4788999999999999</v>
      </c>
      <c r="J1113" s="184">
        <v>3.4205999999999999</v>
      </c>
      <c r="K1113" s="184">
        <v>3.3304999999999998</v>
      </c>
      <c r="L1113" s="184">
        <v>3.2831999999999999</v>
      </c>
      <c r="M1113" s="184">
        <v>3.2656999999999998</v>
      </c>
      <c r="N1113" s="184">
        <v>3.3188</v>
      </c>
      <c r="O1113" s="184">
        <v>5.5471000000000004</v>
      </c>
      <c r="P1113" s="184">
        <v>6.1275000000000004</v>
      </c>
      <c r="Q1113" s="184">
        <v>7.2782</v>
      </c>
      <c r="R1113" s="184">
        <v>4.5441000000000003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44376</v>
      </c>
      <c r="E1114" s="184">
        <v>552.71289999999999</v>
      </c>
      <c r="F1114" s="184">
        <v>3.6257999999999999</v>
      </c>
      <c r="G1114" s="184">
        <v>3.6288</v>
      </c>
      <c r="H1114" s="184">
        <v>3.5070999999999999</v>
      </c>
      <c r="I1114" s="184">
        <v>3.3637999999999999</v>
      </c>
      <c r="J1114" s="184">
        <v>3.3052000000000001</v>
      </c>
      <c r="K1114" s="184">
        <v>3.2096</v>
      </c>
      <c r="L1114" s="184">
        <v>3.1657000000000002</v>
      </c>
      <c r="M1114" s="184">
        <v>3.1526999999999998</v>
      </c>
      <c r="N1114" s="184">
        <v>3.2039</v>
      </c>
      <c r="O1114" s="184">
        <v>5.4443999999999999</v>
      </c>
      <c r="P1114" s="184">
        <v>6.0298999999999996</v>
      </c>
      <c r="Q1114" s="184">
        <v>6.9231999999999996</v>
      </c>
      <c r="R1114" s="184">
        <v>4.4382999999999999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44376</v>
      </c>
      <c r="E1115" s="184">
        <v>538.59799999999996</v>
      </c>
      <c r="F1115" s="184">
        <v>3.6259999999999999</v>
      </c>
      <c r="G1115" s="184">
        <v>3.6312000000000002</v>
      </c>
      <c r="H1115" s="184">
        <v>3.5078999999999998</v>
      </c>
      <c r="I1115" s="184">
        <v>3.3641999999999999</v>
      </c>
      <c r="J1115" s="184">
        <v>3.3054000000000001</v>
      </c>
      <c r="K1115" s="184">
        <v>3.2097000000000002</v>
      </c>
      <c r="L1115" s="184">
        <v>3.1657999999999999</v>
      </c>
      <c r="M1115" s="184">
        <v>3.1526999999999998</v>
      </c>
      <c r="N1115" s="184">
        <v>3.2039</v>
      </c>
      <c r="O1115" s="184">
        <v>5.4443999999999999</v>
      </c>
      <c r="P1115" s="184">
        <v>6.0298999999999996</v>
      </c>
      <c r="Q1115" s="184">
        <v>7.2515000000000001</v>
      </c>
      <c r="R1115" s="184">
        <v>4.4382999999999999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44376</v>
      </c>
      <c r="E1116" s="184">
        <v>2303.1475999999998</v>
      </c>
      <c r="F1116" s="184">
        <v>3.6993</v>
      </c>
      <c r="G1116" s="184">
        <v>3.6566999999999998</v>
      </c>
      <c r="H1116" s="184">
        <v>3.4967999999999999</v>
      </c>
      <c r="I1116" s="184">
        <v>3.4230999999999998</v>
      </c>
      <c r="J1116" s="184">
        <v>3.3797000000000001</v>
      </c>
      <c r="K1116" s="184">
        <v>3.2766999999999999</v>
      </c>
      <c r="L1116" s="184">
        <v>3.2515000000000001</v>
      </c>
      <c r="M1116" s="184">
        <v>3.2425000000000002</v>
      </c>
      <c r="N1116" s="184">
        <v>3.2749000000000001</v>
      </c>
      <c r="O1116" s="184">
        <v>5.4924999999999997</v>
      </c>
      <c r="P1116" s="184">
        <v>6.1036000000000001</v>
      </c>
      <c r="Q1116" s="184">
        <v>7.2259000000000002</v>
      </c>
      <c r="R1116" s="184">
        <v>4.4744999999999999</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44376</v>
      </c>
      <c r="E1117" s="184">
        <v>2290.5873000000001</v>
      </c>
      <c r="F1117" s="184">
        <v>3.6271</v>
      </c>
      <c r="G1117" s="184">
        <v>3.5859000000000001</v>
      </c>
      <c r="H1117" s="184">
        <v>3.4260000000000002</v>
      </c>
      <c r="I1117" s="184">
        <v>3.3519999999999999</v>
      </c>
      <c r="J1117" s="184">
        <v>3.3083999999999998</v>
      </c>
      <c r="K1117" s="184">
        <v>3.2050999999999998</v>
      </c>
      <c r="L1117" s="184">
        <v>3.1797</v>
      </c>
      <c r="M1117" s="184">
        <v>3.1698</v>
      </c>
      <c r="N1117" s="184">
        <v>3.2014999999999998</v>
      </c>
      <c r="O1117" s="184">
        <v>5.4295</v>
      </c>
      <c r="P1117" s="184">
        <v>6.0355999999999996</v>
      </c>
      <c r="Q1117" s="184">
        <v>7.3220999999999998</v>
      </c>
      <c r="R1117" s="184">
        <v>4.4085000000000001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44376</v>
      </c>
      <c r="E1118" s="184">
        <v>2139.8579</v>
      </c>
      <c r="F1118" s="184">
        <v>3.1269</v>
      </c>
      <c r="G1118" s="184">
        <v>3.0870000000000002</v>
      </c>
      <c r="H1118" s="184">
        <v>2.9262000000000001</v>
      </c>
      <c r="I1118" s="184">
        <v>2.8509000000000002</v>
      </c>
      <c r="J1118" s="184">
        <v>2.8069999999999999</v>
      </c>
      <c r="K1118" s="184">
        <v>2.7012999999999998</v>
      </c>
      <c r="L1118" s="184">
        <v>2.6724000000000001</v>
      </c>
      <c r="M1118" s="184">
        <v>2.6589</v>
      </c>
      <c r="N1118" s="184">
        <v>2.6867000000000001</v>
      </c>
      <c r="O1118" s="184">
        <v>4.9119999999999999</v>
      </c>
      <c r="P1118" s="184">
        <v>5.4893999999999998</v>
      </c>
      <c r="Q1118" s="184">
        <v>6.9405000000000001</v>
      </c>
      <c r="R1118" s="184">
        <v>3.9157999999999999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44376</v>
      </c>
      <c r="E1119" s="184">
        <v>2369.5223999999998</v>
      </c>
      <c r="F1119" s="184">
        <v>3.2505000000000002</v>
      </c>
      <c r="G1119" s="184">
        <v>3.4750999999999999</v>
      </c>
      <c r="H1119" s="184">
        <v>3.3927999999999998</v>
      </c>
      <c r="I1119" s="184">
        <v>3.4014000000000002</v>
      </c>
      <c r="J1119" s="184">
        <v>3.3226</v>
      </c>
      <c r="K1119" s="184">
        <v>3.2507999999999999</v>
      </c>
      <c r="L1119" s="184">
        <v>3.2387999999999999</v>
      </c>
      <c r="M1119" s="184">
        <v>3.2035</v>
      </c>
      <c r="N1119" s="184">
        <v>3.2105999999999999</v>
      </c>
      <c r="O1119" s="184">
        <v>5.3884999999999996</v>
      </c>
      <c r="P1119" s="184">
        <v>6.0096999999999996</v>
      </c>
      <c r="Q1119" s="184">
        <v>7.2031999999999998</v>
      </c>
      <c r="R1119" s="184">
        <v>4.3497000000000003</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44376</v>
      </c>
      <c r="E1120" s="184">
        <v>2388.9043999999999</v>
      </c>
      <c r="F1120" s="184">
        <v>3.351</v>
      </c>
      <c r="G1120" s="184">
        <v>3.5752999999999999</v>
      </c>
      <c r="H1120" s="184">
        <v>3.4929000000000001</v>
      </c>
      <c r="I1120" s="184">
        <v>3.5015999999999998</v>
      </c>
      <c r="J1120" s="184">
        <v>3.4228999999999998</v>
      </c>
      <c r="K1120" s="184">
        <v>3.3515999999999999</v>
      </c>
      <c r="L1120" s="184">
        <v>3.3403999999999998</v>
      </c>
      <c r="M1120" s="184">
        <v>3.3058999999999998</v>
      </c>
      <c r="N1120" s="184">
        <v>3.3138999999999998</v>
      </c>
      <c r="O1120" s="184">
        <v>5.4924999999999997</v>
      </c>
      <c r="P1120" s="184">
        <v>6.1173000000000002</v>
      </c>
      <c r="Q1120" s="184">
        <v>7.2659000000000002</v>
      </c>
      <c r="R1120" s="184">
        <v>4.4539999999999997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44376</v>
      </c>
      <c r="E1121" s="184">
        <v>3486.7429999999999</v>
      </c>
      <c r="F1121" s="184">
        <v>3.2496</v>
      </c>
      <c r="G1121" s="184">
        <v>3.4750000000000001</v>
      </c>
      <c r="H1121" s="184">
        <v>3.3929999999999998</v>
      </c>
      <c r="I1121" s="184">
        <v>3.4016000000000002</v>
      </c>
      <c r="J1121" s="184">
        <v>3.3227000000000002</v>
      </c>
      <c r="K1121" s="184">
        <v>3.2507999999999999</v>
      </c>
      <c r="L1121" s="184">
        <v>3.2387999999999999</v>
      </c>
      <c r="M1121" s="184">
        <v>3.2035</v>
      </c>
      <c r="N1121" s="184">
        <v>3.2105999999999999</v>
      </c>
      <c r="O1121" s="184">
        <v>5.3884999999999996</v>
      </c>
      <c r="P1121" s="184">
        <v>5.9515000000000002</v>
      </c>
      <c r="Q1121" s="184">
        <v>6.6614000000000004</v>
      </c>
      <c r="R1121" s="184">
        <v>4.3498000000000001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44376</v>
      </c>
      <c r="E1122" s="184">
        <v>3166.4378000000002</v>
      </c>
      <c r="F1122" s="184">
        <v>3.5011000000000001</v>
      </c>
      <c r="G1122" s="184">
        <v>3.4847999999999999</v>
      </c>
      <c r="H1122" s="184">
        <v>3.4967000000000001</v>
      </c>
      <c r="I1122" s="184">
        <v>3.3733</v>
      </c>
      <c r="J1122" s="184">
        <v>3.3481000000000001</v>
      </c>
      <c r="K1122" s="184">
        <v>3.2696000000000001</v>
      </c>
      <c r="L1122" s="184">
        <v>3.2652999999999999</v>
      </c>
      <c r="M1122" s="184">
        <v>3.2349999999999999</v>
      </c>
      <c r="N1122" s="184">
        <v>3.2414000000000001</v>
      </c>
      <c r="O1122" s="184">
        <v>5.4051</v>
      </c>
      <c r="P1122" s="184">
        <v>5.9878</v>
      </c>
      <c r="Q1122" s="184">
        <v>7.0872000000000002</v>
      </c>
      <c r="R1122" s="184">
        <v>4.3864000000000001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44376</v>
      </c>
      <c r="E1123" s="184">
        <v>3192.9962</v>
      </c>
      <c r="F1123" s="184">
        <v>3.6012</v>
      </c>
      <c r="G1123" s="184">
        <v>3.5848</v>
      </c>
      <c r="H1123" s="184">
        <v>3.5968</v>
      </c>
      <c r="I1123" s="184">
        <v>3.4735</v>
      </c>
      <c r="J1123" s="184">
        <v>3.4485000000000001</v>
      </c>
      <c r="K1123" s="184">
        <v>3.3704999999999998</v>
      </c>
      <c r="L1123" s="184">
        <v>3.3668999999999998</v>
      </c>
      <c r="M1123" s="184">
        <v>3.3374000000000001</v>
      </c>
      <c r="N1123" s="184">
        <v>3.3448000000000002</v>
      </c>
      <c r="O1123" s="184">
        <v>5.5270999999999999</v>
      </c>
      <c r="P1123" s="184">
        <v>6.0995999999999997</v>
      </c>
      <c r="Q1123" s="184">
        <v>7.2079000000000004</v>
      </c>
      <c r="R1123" s="184">
        <v>4.4988000000000001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44376</v>
      </c>
      <c r="E1124" s="184">
        <v>2992.6682000000001</v>
      </c>
      <c r="F1124" s="184">
        <v>3.4653</v>
      </c>
      <c r="G1124" s="184">
        <v>3.4491999999999998</v>
      </c>
      <c r="H1124" s="184">
        <v>3.4613999999999998</v>
      </c>
      <c r="I1124" s="184">
        <v>3.3378999999999999</v>
      </c>
      <c r="J1124" s="184">
        <v>3.3126000000000002</v>
      </c>
      <c r="K1124" s="184">
        <v>3.234</v>
      </c>
      <c r="L1124" s="184">
        <v>3.2294</v>
      </c>
      <c r="M1124" s="184">
        <v>3.1987000000000001</v>
      </c>
      <c r="N1124" s="184">
        <v>3.2048000000000001</v>
      </c>
      <c r="O1124" s="184">
        <v>5.3658000000000001</v>
      </c>
      <c r="P1124" s="184">
        <v>5.9383999999999997</v>
      </c>
      <c r="Q1124" s="184">
        <v>6.7287999999999997</v>
      </c>
      <c r="R1124" s="184">
        <v>4.3574000000000002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44376</v>
      </c>
      <c r="E1125" s="184">
        <v>2385.9751999999999</v>
      </c>
      <c r="F1125" s="184">
        <v>3.8706999999999998</v>
      </c>
      <c r="G1125" s="184">
        <v>3.5495999999999999</v>
      </c>
      <c r="H1125" s="184">
        <v>3.4981</v>
      </c>
      <c r="I1125" s="184">
        <v>3.3803000000000001</v>
      </c>
      <c r="J1125" s="184">
        <v>3.3033000000000001</v>
      </c>
      <c r="K1125" s="184">
        <v>3.2414000000000001</v>
      </c>
      <c r="L1125" s="184">
        <v>3.2313999999999998</v>
      </c>
      <c r="M1125" s="184">
        <v>3.2250999999999999</v>
      </c>
      <c r="N1125" s="184">
        <v>3.2269000000000001</v>
      </c>
      <c r="O1125" s="184">
        <v>5.3754999999999997</v>
      </c>
      <c r="P1125" s="184">
        <v>6.0385</v>
      </c>
      <c r="Q1125" s="184">
        <v>7.1939000000000002</v>
      </c>
      <c r="R1125" s="184">
        <v>4.3353000000000002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44376</v>
      </c>
      <c r="E1126" s="184">
        <v>2367.1617000000001</v>
      </c>
      <c r="F1126" s="184">
        <v>3.7997000000000001</v>
      </c>
      <c r="G1126" s="184">
        <v>3.4796</v>
      </c>
      <c r="H1126" s="184">
        <v>3.4283999999999999</v>
      </c>
      <c r="I1126" s="184">
        <v>3.3106</v>
      </c>
      <c r="J1126" s="184">
        <v>3.2336</v>
      </c>
      <c r="K1126" s="184">
        <v>3.1676000000000002</v>
      </c>
      <c r="L1126" s="184">
        <v>3.1530999999999998</v>
      </c>
      <c r="M1126" s="184">
        <v>3.1440999999999999</v>
      </c>
      <c r="N1126" s="184">
        <v>3.1444000000000001</v>
      </c>
      <c r="O1126" s="184">
        <v>5.2877000000000001</v>
      </c>
      <c r="P1126" s="184">
        <v>5.9462999999999999</v>
      </c>
      <c r="Q1126" s="184">
        <v>6.8739999999999997</v>
      </c>
      <c r="R1126" s="184">
        <v>4.2504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44376</v>
      </c>
      <c r="E1127" s="184">
        <v>2486.3211000000001</v>
      </c>
      <c r="F1127" s="184">
        <v>3.3298000000000001</v>
      </c>
      <c r="G1127" s="184">
        <v>3.2717000000000001</v>
      </c>
      <c r="H1127" s="184">
        <v>3.3222</v>
      </c>
      <c r="I1127" s="184">
        <v>3.2968999999999999</v>
      </c>
      <c r="J1127" s="184">
        <v>3.2338</v>
      </c>
      <c r="K1127" s="184">
        <v>3.2029000000000001</v>
      </c>
      <c r="L1127" s="184">
        <v>3.1724000000000001</v>
      </c>
      <c r="M1127" s="184">
        <v>3.1534</v>
      </c>
      <c r="N1127" s="184">
        <v>3.1648000000000001</v>
      </c>
      <c r="O1127" s="184">
        <v>5.1390000000000002</v>
      </c>
      <c r="P1127" s="184">
        <v>5.8139000000000003</v>
      </c>
      <c r="Q1127" s="184">
        <v>7.02</v>
      </c>
      <c r="R1127" s="184">
        <v>4.0430000000000001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44376</v>
      </c>
      <c r="E1128" s="184">
        <v>2478.4407000000001</v>
      </c>
      <c r="F1128" s="184">
        <v>3.2991000000000001</v>
      </c>
      <c r="G1128" s="184">
        <v>3.2412999999999998</v>
      </c>
      <c r="H1128" s="184">
        <v>3.2921</v>
      </c>
      <c r="I1128" s="184">
        <v>3.2669000000000001</v>
      </c>
      <c r="J1128" s="184">
        <v>3.2075999999999998</v>
      </c>
      <c r="K1128" s="184">
        <v>3.1808999999999998</v>
      </c>
      <c r="L1128" s="184">
        <v>3.1423000000000001</v>
      </c>
      <c r="M1128" s="184">
        <v>3.1246</v>
      </c>
      <c r="N1128" s="184">
        <v>3.137</v>
      </c>
      <c r="O1128" s="184">
        <v>5.109</v>
      </c>
      <c r="P1128" s="184">
        <v>5.7813999999999997</v>
      </c>
      <c r="Q1128" s="184">
        <v>7.2159000000000004</v>
      </c>
      <c r="R1128" s="184">
        <v>4.0185000000000004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44376</v>
      </c>
      <c r="E1129" s="184">
        <v>1118.5416879038601</v>
      </c>
      <c r="F1129" s="184">
        <v>2.5983000000000001</v>
      </c>
      <c r="G1129" s="184">
        <v>2.6240000000000001</v>
      </c>
      <c r="H1129" s="184">
        <v>2.6271</v>
      </c>
      <c r="I1129" s="184">
        <v>2.6429</v>
      </c>
      <c r="J1129" s="184">
        <v>2.6356000000000002</v>
      </c>
      <c r="K1129" s="184">
        <v>2.6263999999999998</v>
      </c>
      <c r="L1129" s="184">
        <v>2.6419000000000001</v>
      </c>
      <c r="M1129" s="184">
        <v>2.6044</v>
      </c>
      <c r="N1129" s="184">
        <v>2.5794999999999999</v>
      </c>
      <c r="O1129" s="184">
        <v>3.3723999999999998</v>
      </c>
      <c r="P1129" s="184"/>
      <c r="Q1129" s="184">
        <v>3.4573999999999998</v>
      </c>
      <c r="R1129" s="184">
        <v>2.9003999999999999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44376</v>
      </c>
      <c r="E1130" s="184">
        <v>2964.9832000000001</v>
      </c>
      <c r="F1130" s="184">
        <v>4.2426000000000004</v>
      </c>
      <c r="G1130" s="184">
        <v>3.7229999999999999</v>
      </c>
      <c r="H1130" s="184">
        <v>3.5975000000000001</v>
      </c>
      <c r="I1130" s="184">
        <v>3.4430999999999998</v>
      </c>
      <c r="J1130" s="184">
        <v>3.3753000000000002</v>
      </c>
      <c r="K1130" s="184">
        <v>3.2978999999999998</v>
      </c>
      <c r="L1130" s="184">
        <v>3.2667999999999999</v>
      </c>
      <c r="M1130" s="184">
        <v>3.2446000000000002</v>
      </c>
      <c r="N1130" s="184">
        <v>3.2564000000000002</v>
      </c>
      <c r="O1130" s="184">
        <v>5.4375999999999998</v>
      </c>
      <c r="P1130" s="184">
        <v>6.0594000000000001</v>
      </c>
      <c r="Q1130" s="184">
        <v>7.1883999999999997</v>
      </c>
      <c r="R1130" s="184">
        <v>4.4082999999999997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44376</v>
      </c>
      <c r="E1131" s="184">
        <v>2942.6354000000001</v>
      </c>
      <c r="F1131" s="184">
        <v>4.1421000000000001</v>
      </c>
      <c r="G1131" s="184">
        <v>3.6225999999999998</v>
      </c>
      <c r="H1131" s="184">
        <v>3.4973999999999998</v>
      </c>
      <c r="I1131" s="184">
        <v>3.3426999999999998</v>
      </c>
      <c r="J1131" s="184">
        <v>3.2759</v>
      </c>
      <c r="K1131" s="184">
        <v>3.2035999999999998</v>
      </c>
      <c r="L1131" s="184">
        <v>3.1739000000000002</v>
      </c>
      <c r="M1131" s="184">
        <v>3.1564999999999999</v>
      </c>
      <c r="N1131" s="184">
        <v>3.1724000000000001</v>
      </c>
      <c r="O1131" s="184">
        <v>5.3411</v>
      </c>
      <c r="P1131" s="184">
        <v>5.9508000000000001</v>
      </c>
      <c r="Q1131" s="184">
        <v>7.1584000000000003</v>
      </c>
      <c r="R1131" s="184">
        <v>4.3163999999999998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44376</v>
      </c>
      <c r="E1132" s="184">
        <v>2676.3085999999998</v>
      </c>
      <c r="F1132" s="184">
        <v>3.8273000000000001</v>
      </c>
      <c r="G1132" s="184">
        <v>3.7875999999999999</v>
      </c>
      <c r="H1132" s="184">
        <v>3.7528000000000001</v>
      </c>
      <c r="I1132" s="184">
        <v>3.6406000000000001</v>
      </c>
      <c r="J1132" s="184">
        <v>3.5148999999999999</v>
      </c>
      <c r="K1132" s="184">
        <v>3.4777999999999998</v>
      </c>
      <c r="L1132" s="184">
        <v>3.4373</v>
      </c>
      <c r="M1132" s="184">
        <v>3.4054000000000002</v>
      </c>
      <c r="N1132" s="184">
        <v>3.3935</v>
      </c>
      <c r="O1132" s="184">
        <v>5.5824999999999996</v>
      </c>
      <c r="P1132" s="184">
        <v>6.0663999999999998</v>
      </c>
      <c r="Q1132" s="184">
        <v>7.1425000000000001</v>
      </c>
      <c r="R1132" s="184">
        <v>4.5956000000000001</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44376</v>
      </c>
      <c r="E1133" s="184">
        <v>2644.2166000000002</v>
      </c>
      <c r="F1133" s="184">
        <v>3.5783</v>
      </c>
      <c r="G1133" s="184">
        <v>3.5375000000000001</v>
      </c>
      <c r="H1133" s="184">
        <v>3.5028000000000001</v>
      </c>
      <c r="I1133" s="184">
        <v>3.3904000000000001</v>
      </c>
      <c r="J1133" s="184">
        <v>3.2642000000000002</v>
      </c>
      <c r="K1133" s="184">
        <v>3.2256999999999998</v>
      </c>
      <c r="L1133" s="184">
        <v>3.1831</v>
      </c>
      <c r="M1133" s="184">
        <v>3.1493000000000002</v>
      </c>
      <c r="N1133" s="184">
        <v>3.1354000000000002</v>
      </c>
      <c r="O1133" s="184">
        <v>5.3657000000000004</v>
      </c>
      <c r="P1133" s="184">
        <v>5.8921999999999999</v>
      </c>
      <c r="Q1133" s="184">
        <v>7.2232000000000003</v>
      </c>
      <c r="R1133" s="184">
        <v>4.3292000000000002</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44376</v>
      </c>
      <c r="E1134" s="184">
        <v>2404.7276000000002</v>
      </c>
      <c r="F1134" s="184">
        <v>3.5764</v>
      </c>
      <c r="G1134" s="184">
        <v>3.5375999999999999</v>
      </c>
      <c r="H1134" s="184">
        <v>3.5026999999999999</v>
      </c>
      <c r="I1134" s="184">
        <v>3.3906000000000001</v>
      </c>
      <c r="J1134" s="184">
        <v>3.2645</v>
      </c>
      <c r="K1134" s="184">
        <v>3.2261000000000002</v>
      </c>
      <c r="L1134" s="184">
        <v>3.1835</v>
      </c>
      <c r="M1134" s="184">
        <v>3.1496</v>
      </c>
      <c r="N1134" s="184">
        <v>3.1356999999999999</v>
      </c>
      <c r="O1134" s="184">
        <v>5.3655999999999997</v>
      </c>
      <c r="P1134" s="184">
        <v>5.8766999999999996</v>
      </c>
      <c r="Q1134" s="184">
        <v>6.5742000000000003</v>
      </c>
      <c r="R1134" s="184">
        <v>4.3289999999999997</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44376</v>
      </c>
      <c r="E1136" s="184">
        <v>4787.8685999999998</v>
      </c>
      <c r="F1136" s="184">
        <v>2.8483000000000001</v>
      </c>
      <c r="G1136" s="184">
        <v>2.9300999999999999</v>
      </c>
      <c r="H1136" s="184">
        <v>2.8125</v>
      </c>
      <c r="I1136" s="184">
        <v>2.6760000000000002</v>
      </c>
      <c r="J1136" s="184">
        <v>2.6143999999999998</v>
      </c>
      <c r="K1136" s="184">
        <v>2.5264000000000002</v>
      </c>
      <c r="L1136" s="184">
        <v>2.4750000000000001</v>
      </c>
      <c r="M1136" s="184">
        <v>2.4575</v>
      </c>
      <c r="N1136" s="184">
        <v>2.468</v>
      </c>
      <c r="O1136" s="184">
        <v>4.8349000000000002</v>
      </c>
      <c r="P1136" s="184">
        <v>5.3832000000000004</v>
      </c>
      <c r="Q1136" s="184">
        <v>6.9885000000000002</v>
      </c>
      <c r="R1136" s="184">
        <v>3.8193000000000001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44376</v>
      </c>
      <c r="E1137" s="184">
        <v>3099.9881999999998</v>
      </c>
      <c r="F1137" s="184">
        <v>3.5114000000000001</v>
      </c>
      <c r="G1137" s="184">
        <v>3.5905999999999998</v>
      </c>
      <c r="H1137" s="184">
        <v>3.4742000000000002</v>
      </c>
      <c r="I1137" s="184">
        <v>3.3382999999999998</v>
      </c>
      <c r="J1137" s="184">
        <v>3.2776999999999998</v>
      </c>
      <c r="K1137" s="184">
        <v>3.1985999999999999</v>
      </c>
      <c r="L1137" s="184">
        <v>3.1539999999999999</v>
      </c>
      <c r="M1137" s="184">
        <v>3.1419000000000001</v>
      </c>
      <c r="N1137" s="184">
        <v>3.1570999999999998</v>
      </c>
      <c r="O1137" s="184">
        <v>5.5471000000000004</v>
      </c>
      <c r="P1137" s="184">
        <v>6.0956000000000001</v>
      </c>
      <c r="Q1137" s="184">
        <v>7.4074</v>
      </c>
      <c r="R1137" s="184">
        <v>4.5202999999999998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44376</v>
      </c>
      <c r="E1138" s="184">
        <v>3116.5962</v>
      </c>
      <c r="F1138" s="184">
        <v>3.5876000000000001</v>
      </c>
      <c r="G1138" s="184">
        <v>3.6695000000000002</v>
      </c>
      <c r="H1138" s="184">
        <v>3.5522</v>
      </c>
      <c r="I1138" s="184">
        <v>3.4161000000000001</v>
      </c>
      <c r="J1138" s="184">
        <v>3.3549000000000002</v>
      </c>
      <c r="K1138" s="184">
        <v>3.2757999999999998</v>
      </c>
      <c r="L1138" s="184">
        <v>3.2320000000000002</v>
      </c>
      <c r="M1138" s="184">
        <v>3.2216999999999998</v>
      </c>
      <c r="N1138" s="184">
        <v>3.2402000000000002</v>
      </c>
      <c r="O1138" s="184">
        <v>5.6196999999999999</v>
      </c>
      <c r="P1138" s="184">
        <v>6.1653000000000002</v>
      </c>
      <c r="Q1138" s="184">
        <v>7.3217999999999996</v>
      </c>
      <c r="R1138" s="184">
        <v>4.5986000000000002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44376</v>
      </c>
      <c r="E1139" s="184">
        <v>4048.5315999999998</v>
      </c>
      <c r="F1139" s="184">
        <v>3.6137999999999999</v>
      </c>
      <c r="G1139" s="184">
        <v>3.5068999999999999</v>
      </c>
      <c r="H1139" s="184">
        <v>3.4054000000000002</v>
      </c>
      <c r="I1139" s="184">
        <v>3.2930999999999999</v>
      </c>
      <c r="J1139" s="184">
        <v>3.2481</v>
      </c>
      <c r="K1139" s="184">
        <v>3.1406000000000001</v>
      </c>
      <c r="L1139" s="184">
        <v>3.0861999999999998</v>
      </c>
      <c r="M1139" s="184">
        <v>3.0815000000000001</v>
      </c>
      <c r="N1139" s="184">
        <v>3.1065</v>
      </c>
      <c r="O1139" s="184">
        <v>5.2826000000000004</v>
      </c>
      <c r="P1139" s="184">
        <v>5.8762999999999996</v>
      </c>
      <c r="Q1139" s="184">
        <v>6.9843999999999999</v>
      </c>
      <c r="R1139" s="184">
        <v>4.2664999999999997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44376</v>
      </c>
      <c r="E1140" s="184">
        <v>4077.5808000000002</v>
      </c>
      <c r="F1140" s="184">
        <v>3.7124999999999999</v>
      </c>
      <c r="G1140" s="184">
        <v>3.6063999999999998</v>
      </c>
      <c r="H1140" s="184">
        <v>3.5053000000000001</v>
      </c>
      <c r="I1140" s="184">
        <v>3.3932000000000002</v>
      </c>
      <c r="J1140" s="184">
        <v>3.3483999999999998</v>
      </c>
      <c r="K1140" s="184">
        <v>3.2399</v>
      </c>
      <c r="L1140" s="184">
        <v>3.1869999999999998</v>
      </c>
      <c r="M1140" s="184">
        <v>3.1833999999999998</v>
      </c>
      <c r="N1140" s="184">
        <v>3.2092999999999998</v>
      </c>
      <c r="O1140" s="184">
        <v>5.3879999999999999</v>
      </c>
      <c r="P1140" s="184">
        <v>5.9824000000000002</v>
      </c>
      <c r="Q1140" s="184">
        <v>7.1616999999999997</v>
      </c>
      <c r="R1140" s="184">
        <v>4.3708</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44376</v>
      </c>
      <c r="E1141" s="184">
        <v>2054.3701000000001</v>
      </c>
      <c r="F1141" s="184">
        <v>4.4546999999999999</v>
      </c>
      <c r="G1141" s="184">
        <v>3.6099000000000001</v>
      </c>
      <c r="H1141" s="184">
        <v>3.6697000000000002</v>
      </c>
      <c r="I1141" s="184">
        <v>3.3725000000000001</v>
      </c>
      <c r="J1141" s="184">
        <v>3.3014000000000001</v>
      </c>
      <c r="K1141" s="184">
        <v>3.1886999999999999</v>
      </c>
      <c r="L1141" s="184">
        <v>3.1596000000000002</v>
      </c>
      <c r="M1141" s="184">
        <v>3.1362000000000001</v>
      </c>
      <c r="N1141" s="184">
        <v>3.1570999999999998</v>
      </c>
      <c r="O1141" s="184">
        <v>5.3453999999999997</v>
      </c>
      <c r="P1141" s="184">
        <v>5.9687999999999999</v>
      </c>
      <c r="Q1141" s="184">
        <v>4.3033999999999999</v>
      </c>
      <c r="R1141" s="184">
        <v>4.2846000000000002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44376</v>
      </c>
      <c r="E1142" s="184">
        <v>2065.3328000000001</v>
      </c>
      <c r="F1142" s="184">
        <v>4.5513000000000003</v>
      </c>
      <c r="G1142" s="184">
        <v>3.7057000000000002</v>
      </c>
      <c r="H1142" s="184">
        <v>3.7652000000000001</v>
      </c>
      <c r="I1142" s="184">
        <v>3.4681000000000002</v>
      </c>
      <c r="J1142" s="184">
        <v>3.3971</v>
      </c>
      <c r="K1142" s="184">
        <v>3.2848999999999999</v>
      </c>
      <c r="L1142" s="184">
        <v>3.2589000000000001</v>
      </c>
      <c r="M1142" s="184">
        <v>3.2368999999999999</v>
      </c>
      <c r="N1142" s="184">
        <v>3.2587999999999999</v>
      </c>
      <c r="O1142" s="184">
        <v>5.4363999999999999</v>
      </c>
      <c r="P1142" s="184">
        <v>6.0491999999999999</v>
      </c>
      <c r="Q1142" s="184">
        <v>7.1821999999999999</v>
      </c>
      <c r="R1142" s="184">
        <v>4.3883999999999999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44376</v>
      </c>
      <c r="E1143" s="184">
        <v>2996.6754000000001</v>
      </c>
      <c r="F1143" s="184">
        <v>3.6593</v>
      </c>
      <c r="G1143" s="184">
        <v>2.8136000000000001</v>
      </c>
      <c r="H1143" s="184">
        <v>2.8730000000000002</v>
      </c>
      <c r="I1143" s="184">
        <v>2.5752000000000002</v>
      </c>
      <c r="J1143" s="184">
        <v>2.5030000000000001</v>
      </c>
      <c r="K1143" s="184">
        <v>2.3868</v>
      </c>
      <c r="L1143" s="184">
        <v>2.3542000000000001</v>
      </c>
      <c r="M1143" s="184">
        <v>2.3260000000000001</v>
      </c>
      <c r="N1143" s="184">
        <v>2.3416999999999999</v>
      </c>
      <c r="O1143" s="184">
        <v>4.4922000000000004</v>
      </c>
      <c r="P1143" s="184">
        <v>5.0881999999999996</v>
      </c>
      <c r="Q1143" s="184">
        <v>6.0846</v>
      </c>
      <c r="R1143" s="184">
        <v>3.4622999999999999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44376</v>
      </c>
      <c r="E1144" s="184">
        <v>1089.8659899459201</v>
      </c>
      <c r="F1144" s="184">
        <v>2.6572</v>
      </c>
      <c r="G1144" s="184">
        <v>2.6766999999999999</v>
      </c>
      <c r="H1144" s="184">
        <v>2.6798999999999999</v>
      </c>
      <c r="I1144" s="184">
        <v>2.6949000000000001</v>
      </c>
      <c r="J1144" s="184">
        <v>2.6292</v>
      </c>
      <c r="K1144" s="184">
        <v>2.5960999999999999</v>
      </c>
      <c r="L1144" s="184">
        <v>2.5354000000000001</v>
      </c>
      <c r="M1144" s="184">
        <v>2.4910000000000001</v>
      </c>
      <c r="N1144" s="184">
        <v>2.5150000000000001</v>
      </c>
      <c r="O1144" s="184"/>
      <c r="P1144" s="184"/>
      <c r="Q1144" s="184">
        <v>3.1568999999999998</v>
      </c>
      <c r="R1144" s="184">
        <v>2.7618999999999998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44376</v>
      </c>
      <c r="E1145" s="184">
        <v>305.38099999999997</v>
      </c>
      <c r="F1145" s="184">
        <v>3.8730000000000002</v>
      </c>
      <c r="G1145" s="184">
        <v>3.5348999999999999</v>
      </c>
      <c r="H1145" s="184">
        <v>3.4155000000000002</v>
      </c>
      <c r="I1145" s="184">
        <v>3.2927</v>
      </c>
      <c r="J1145" s="184">
        <v>3.2406000000000001</v>
      </c>
      <c r="K1145" s="184">
        <v>3.1560000000000001</v>
      </c>
      <c r="L1145" s="184">
        <v>3.1335000000000002</v>
      </c>
      <c r="M1145" s="184">
        <v>3.1379999999999999</v>
      </c>
      <c r="N1145" s="184">
        <v>3.1751999999999998</v>
      </c>
      <c r="O1145" s="184">
        <v>5.3949999999999996</v>
      </c>
      <c r="P1145" s="184">
        <v>5.9934000000000003</v>
      </c>
      <c r="Q1145" s="184">
        <v>7.4065000000000003</v>
      </c>
      <c r="R1145" s="184">
        <v>4.3856999999999999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44376</v>
      </c>
      <c r="E1146" s="184">
        <v>307.1782</v>
      </c>
      <c r="F1146" s="184">
        <v>3.9809999999999999</v>
      </c>
      <c r="G1146" s="184">
        <v>3.6528999999999998</v>
      </c>
      <c r="H1146" s="184">
        <v>3.5348000000000002</v>
      </c>
      <c r="I1146" s="184">
        <v>3.4129999999999998</v>
      </c>
      <c r="J1146" s="184">
        <v>3.3612000000000002</v>
      </c>
      <c r="K1146" s="184">
        <v>3.2768999999999999</v>
      </c>
      <c r="L1146" s="184">
        <v>3.2555000000000001</v>
      </c>
      <c r="M1146" s="184">
        <v>3.2608999999999999</v>
      </c>
      <c r="N1146" s="184">
        <v>3.2991000000000001</v>
      </c>
      <c r="O1146" s="184">
        <v>5.4926000000000004</v>
      </c>
      <c r="P1146" s="184">
        <v>6.0747</v>
      </c>
      <c r="Q1146" s="184">
        <v>7.2195</v>
      </c>
      <c r="R1146" s="184">
        <v>4.4942000000000002</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44376</v>
      </c>
      <c r="E1147" s="184">
        <v>2214.4531999999999</v>
      </c>
      <c r="F1147" s="184">
        <v>4.4409999999999998</v>
      </c>
      <c r="G1147" s="184">
        <v>3.6305999999999998</v>
      </c>
      <c r="H1147" s="184">
        <v>3.7366999999999999</v>
      </c>
      <c r="I1147" s="184">
        <v>3.6004999999999998</v>
      </c>
      <c r="J1147" s="184">
        <v>3.4910999999999999</v>
      </c>
      <c r="K1147" s="184">
        <v>3.3841000000000001</v>
      </c>
      <c r="L1147" s="184">
        <v>3.3281999999999998</v>
      </c>
      <c r="M1147" s="184">
        <v>3.3460999999999999</v>
      </c>
      <c r="N1147" s="184">
        <v>3.4281000000000001</v>
      </c>
      <c r="O1147" s="184">
        <v>5.5461</v>
      </c>
      <c r="P1147" s="184">
        <v>6.0693999999999999</v>
      </c>
      <c r="Q1147" s="184">
        <v>7.5084999999999997</v>
      </c>
      <c r="R1147" s="184">
        <v>4.5968999999999998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44376</v>
      </c>
      <c r="E1148" s="184">
        <v>2231.828</v>
      </c>
      <c r="F1148" s="184">
        <v>4.4800000000000004</v>
      </c>
      <c r="G1148" s="184">
        <v>3.6705000000000001</v>
      </c>
      <c r="H1148" s="184">
        <v>3.7768000000000002</v>
      </c>
      <c r="I1148" s="184">
        <v>3.6404999999999998</v>
      </c>
      <c r="J1148" s="184">
        <v>3.5312999999999999</v>
      </c>
      <c r="K1148" s="184">
        <v>3.4247000000000001</v>
      </c>
      <c r="L1148" s="184">
        <v>3.3689</v>
      </c>
      <c r="M1148" s="184">
        <v>3.3872</v>
      </c>
      <c r="N1148" s="184">
        <v>3.4695999999999998</v>
      </c>
      <c r="O1148" s="184">
        <v>5.6219999999999999</v>
      </c>
      <c r="P1148" s="184">
        <v>6.1623999999999999</v>
      </c>
      <c r="Q1148" s="184">
        <v>7.2346000000000004</v>
      </c>
      <c r="R1148" s="184">
        <v>4.6505000000000001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44376</v>
      </c>
      <c r="E1149" s="184">
        <v>2505.8168999999998</v>
      </c>
      <c r="F1149" s="184">
        <v>4.4039000000000001</v>
      </c>
      <c r="G1149" s="184">
        <v>3.6659000000000002</v>
      </c>
      <c r="H1149" s="184">
        <v>3.6175999999999999</v>
      </c>
      <c r="I1149" s="184">
        <v>3.4455</v>
      </c>
      <c r="J1149" s="184">
        <v>3.3388</v>
      </c>
      <c r="K1149" s="184">
        <v>3.2587000000000002</v>
      </c>
      <c r="L1149" s="184">
        <v>3.1930000000000001</v>
      </c>
      <c r="M1149" s="184">
        <v>3.1886999999999999</v>
      </c>
      <c r="N1149" s="184">
        <v>3.1932</v>
      </c>
      <c r="O1149" s="184">
        <v>5.2782999999999998</v>
      </c>
      <c r="P1149" s="184">
        <v>5.9406999999999996</v>
      </c>
      <c r="Q1149" s="184">
        <v>7.1214000000000004</v>
      </c>
      <c r="R1149" s="184">
        <v>4.2610999999999999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44376</v>
      </c>
      <c r="E1150" s="184">
        <v>2492.8996999999999</v>
      </c>
      <c r="F1150" s="184">
        <v>4.3548999999999998</v>
      </c>
      <c r="G1150" s="184">
        <v>3.6160999999999999</v>
      </c>
      <c r="H1150" s="184">
        <v>3.5676999999999999</v>
      </c>
      <c r="I1150" s="184">
        <v>3.3955000000000002</v>
      </c>
      <c r="J1150" s="184">
        <v>3.2886000000000002</v>
      </c>
      <c r="K1150" s="184">
        <v>3.2082999999999999</v>
      </c>
      <c r="L1150" s="184">
        <v>3.1423000000000001</v>
      </c>
      <c r="M1150" s="184">
        <v>3.1375000000000002</v>
      </c>
      <c r="N1150" s="184">
        <v>3.1417000000000002</v>
      </c>
      <c r="O1150" s="184">
        <v>5.2164000000000001</v>
      </c>
      <c r="P1150" s="184">
        <v>5.8699000000000003</v>
      </c>
      <c r="Q1150" s="184">
        <v>5.4366000000000003</v>
      </c>
      <c r="R1150" s="184">
        <v>4.2077</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44376</v>
      </c>
      <c r="E1151" s="184">
        <v>1601.5825</v>
      </c>
      <c r="F1151" s="184">
        <v>3.4689999999999999</v>
      </c>
      <c r="G1151" s="184">
        <v>2.9659</v>
      </c>
      <c r="H1151" s="184">
        <v>3.0318000000000001</v>
      </c>
      <c r="I1151" s="184">
        <v>3.0779999999999998</v>
      </c>
      <c r="J1151" s="184">
        <v>3.0167000000000002</v>
      </c>
      <c r="K1151" s="184">
        <v>2.9704999999999999</v>
      </c>
      <c r="L1151" s="184">
        <v>2.8902999999999999</v>
      </c>
      <c r="M1151" s="184">
        <v>2.8540000000000001</v>
      </c>
      <c r="N1151" s="184">
        <v>2.8919999999999999</v>
      </c>
      <c r="O1151" s="184">
        <v>4.7880000000000003</v>
      </c>
      <c r="P1151" s="184">
        <v>5.4686000000000003</v>
      </c>
      <c r="Q1151" s="184">
        <v>6.3639999999999999</v>
      </c>
      <c r="R1151" s="184">
        <v>3.8086000000000002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44376</v>
      </c>
      <c r="E1152" s="184">
        <v>1595.4784999999999</v>
      </c>
      <c r="F1152" s="184">
        <v>3.4205000000000001</v>
      </c>
      <c r="G1152" s="184">
        <v>2.9161000000000001</v>
      </c>
      <c r="H1152" s="184">
        <v>2.9819</v>
      </c>
      <c r="I1152" s="184">
        <v>3.0282</v>
      </c>
      <c r="J1152" s="184">
        <v>2.9666000000000001</v>
      </c>
      <c r="K1152" s="184">
        <v>2.9201999999999999</v>
      </c>
      <c r="L1152" s="184">
        <v>2.8395999999999999</v>
      </c>
      <c r="M1152" s="184">
        <v>2.8029999999999999</v>
      </c>
      <c r="N1152" s="184">
        <v>2.8405999999999998</v>
      </c>
      <c r="O1152" s="184">
        <v>4.7356999999999996</v>
      </c>
      <c r="P1152" s="184">
        <v>5.4158999999999997</v>
      </c>
      <c r="Q1152" s="184">
        <v>6.3108000000000004</v>
      </c>
      <c r="R1152" s="184">
        <v>3.7568000000000001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44376</v>
      </c>
      <c r="E1153" s="184">
        <v>2004.0060000000001</v>
      </c>
      <c r="F1153" s="184">
        <v>3.6194000000000002</v>
      </c>
      <c r="G1153" s="184">
        <v>3.0977000000000001</v>
      </c>
      <c r="H1153" s="184">
        <v>3.1153</v>
      </c>
      <c r="I1153" s="184">
        <v>3.01</v>
      </c>
      <c r="J1153" s="184">
        <v>2.9079000000000002</v>
      </c>
      <c r="K1153" s="184">
        <v>2.8429000000000002</v>
      </c>
      <c r="L1153" s="184">
        <v>3.2086999999999999</v>
      </c>
      <c r="M1153" s="184">
        <v>3.1347999999999998</v>
      </c>
      <c r="N1153" s="184">
        <v>3.1118999999999999</v>
      </c>
      <c r="O1153" s="184">
        <v>5.2361000000000004</v>
      </c>
      <c r="P1153" s="184">
        <v>5.9368999999999996</v>
      </c>
      <c r="Q1153" s="184">
        <v>7.4414999999999996</v>
      </c>
      <c r="R1153" s="184">
        <v>4.1858000000000004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44376</v>
      </c>
      <c r="E1154" s="184">
        <v>2020.7570000000001</v>
      </c>
      <c r="F1154" s="184">
        <v>3.7717999999999998</v>
      </c>
      <c r="G1154" s="184">
        <v>3.2147999999999999</v>
      </c>
      <c r="H1154" s="184">
        <v>3.2227999999999999</v>
      </c>
      <c r="I1154" s="184">
        <v>3.113</v>
      </c>
      <c r="J1154" s="184">
        <v>3.0078999999999998</v>
      </c>
      <c r="K1154" s="184">
        <v>2.9424999999999999</v>
      </c>
      <c r="L1154" s="184">
        <v>3.3109999999999999</v>
      </c>
      <c r="M1154" s="184">
        <v>3.2376999999999998</v>
      </c>
      <c r="N1154" s="184">
        <v>3.2155</v>
      </c>
      <c r="O1154" s="184">
        <v>5.3414999999999999</v>
      </c>
      <c r="P1154" s="184">
        <v>6.0433000000000003</v>
      </c>
      <c r="Q1154" s="184">
        <v>7.2232000000000003</v>
      </c>
      <c r="R1154" s="184">
        <v>4.2900999999999998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44376</v>
      </c>
      <c r="E1155" s="184">
        <v>2009.6992</v>
      </c>
      <c r="F1155" s="184">
        <v>5.4621000000000004</v>
      </c>
      <c r="G1155" s="184">
        <v>4.5530999999999997</v>
      </c>
      <c r="H1155" s="184">
        <v>4.2952000000000004</v>
      </c>
      <c r="I1155" s="184">
        <v>4.0053000000000001</v>
      </c>
      <c r="J1155" s="184">
        <v>2.6488999999999998</v>
      </c>
      <c r="K1155" s="184">
        <v>2.6145999999999998</v>
      </c>
      <c r="L1155" s="184">
        <v>2.8767999999999998</v>
      </c>
      <c r="M1155" s="184">
        <v>2.7568000000000001</v>
      </c>
      <c r="N1155" s="184">
        <v>2.7130000000000001</v>
      </c>
      <c r="O1155" s="184"/>
      <c r="P1155" s="184"/>
      <c r="Q1155" s="184">
        <v>3.2940999999999998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44376</v>
      </c>
      <c r="E1156" s="184">
        <v>2020.9556</v>
      </c>
      <c r="F1156" s="184">
        <v>3.6467999999999998</v>
      </c>
      <c r="G1156" s="184">
        <v>3.0800999999999998</v>
      </c>
      <c r="H1156" s="184">
        <v>3.1099000000000001</v>
      </c>
      <c r="I1156" s="184">
        <v>3.0419999999999998</v>
      </c>
      <c r="J1156" s="184">
        <v>2.9241999999999999</v>
      </c>
      <c r="K1156" s="184">
        <v>2.9144000000000001</v>
      </c>
      <c r="L1156" s="184">
        <v>3.2934000000000001</v>
      </c>
      <c r="M1156" s="184">
        <v>3.2187999999999999</v>
      </c>
      <c r="N1156" s="184">
        <v>3.1892999999999998</v>
      </c>
      <c r="O1156" s="184"/>
      <c r="P1156" s="184"/>
      <c r="Q1156" s="184">
        <v>3.6833999999999998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44376</v>
      </c>
      <c r="E1157" s="184">
        <v>2021.1741</v>
      </c>
      <c r="F1157" s="184">
        <v>3.7204999999999999</v>
      </c>
      <c r="G1157" s="184">
        <v>3.1991000000000001</v>
      </c>
      <c r="H1157" s="184">
        <v>3.2172000000000001</v>
      </c>
      <c r="I1157" s="184">
        <v>3.1114999999999999</v>
      </c>
      <c r="J1157" s="184">
        <v>3.0085000000000002</v>
      </c>
      <c r="K1157" s="184">
        <v>2.9502000000000002</v>
      </c>
      <c r="L1157" s="184">
        <v>3.3148</v>
      </c>
      <c r="M1157" s="184">
        <v>3.2408999999999999</v>
      </c>
      <c r="N1157" s="184">
        <v>3.218</v>
      </c>
      <c r="O1157" s="184"/>
      <c r="P1157" s="184"/>
      <c r="Q1157" s="184">
        <v>3.6924999999999999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44376</v>
      </c>
      <c r="E1158" s="184">
        <v>2020.7571</v>
      </c>
      <c r="F1158" s="184">
        <v>3.7574000000000001</v>
      </c>
      <c r="G1158" s="184">
        <v>3.2069000000000001</v>
      </c>
      <c r="H1158" s="184">
        <v>3.222</v>
      </c>
      <c r="I1158" s="184">
        <v>3.1596000000000002</v>
      </c>
      <c r="J1158" s="184">
        <v>3.0131000000000001</v>
      </c>
      <c r="K1158" s="184">
        <v>2.9455</v>
      </c>
      <c r="L1158" s="184">
        <v>3.3119000000000001</v>
      </c>
      <c r="M1158" s="184">
        <v>3.2222</v>
      </c>
      <c r="N1158" s="184">
        <v>3.1865999999999999</v>
      </c>
      <c r="O1158" s="184"/>
      <c r="P1158" s="184"/>
      <c r="Q1158" s="184">
        <v>3.6753</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44376</v>
      </c>
      <c r="E1159" s="184">
        <v>2832.1574000000001</v>
      </c>
      <c r="F1159" s="184">
        <v>4.024</v>
      </c>
      <c r="G1159" s="184">
        <v>3.6737000000000002</v>
      </c>
      <c r="H1159" s="184">
        <v>3.4912000000000001</v>
      </c>
      <c r="I1159" s="184">
        <v>3.3426</v>
      </c>
      <c r="J1159" s="184">
        <v>3.2873000000000001</v>
      </c>
      <c r="K1159" s="184">
        <v>3.1863000000000001</v>
      </c>
      <c r="L1159" s="184">
        <v>3.1574</v>
      </c>
      <c r="M1159" s="184">
        <v>3.1528999999999998</v>
      </c>
      <c r="N1159" s="184">
        <v>3.1676000000000002</v>
      </c>
      <c r="O1159" s="184">
        <v>5.3002000000000002</v>
      </c>
      <c r="P1159" s="184">
        <v>5.9455</v>
      </c>
      <c r="Q1159" s="184">
        <v>7.3779000000000003</v>
      </c>
      <c r="R1159" s="184">
        <v>4.2492999999999999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44376</v>
      </c>
      <c r="E1160" s="184">
        <v>2848.5997000000002</v>
      </c>
      <c r="F1160" s="184">
        <v>4.0942999999999996</v>
      </c>
      <c r="G1160" s="184">
        <v>3.7443</v>
      </c>
      <c r="H1160" s="184">
        <v>3.5617999999999999</v>
      </c>
      <c r="I1160" s="184">
        <v>3.4131</v>
      </c>
      <c r="J1160" s="184">
        <v>3.3576999999999999</v>
      </c>
      <c r="K1160" s="184">
        <v>3.2570000000000001</v>
      </c>
      <c r="L1160" s="184">
        <v>3.2286999999999999</v>
      </c>
      <c r="M1160" s="184">
        <v>3.2248000000000001</v>
      </c>
      <c r="N1160" s="184">
        <v>3.2401</v>
      </c>
      <c r="O1160" s="184">
        <v>5.3739999999999997</v>
      </c>
      <c r="P1160" s="184">
        <v>6.0198</v>
      </c>
      <c r="Q1160" s="184">
        <v>7.1885000000000003</v>
      </c>
      <c r="R1160" s="184">
        <v>4.3224</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44376</v>
      </c>
      <c r="E1161" s="184">
        <v>2561.7051000000001</v>
      </c>
      <c r="F1161" s="184">
        <v>3.4954000000000001</v>
      </c>
      <c r="G1161" s="184">
        <v>3.1440000000000001</v>
      </c>
      <c r="H1161" s="184">
        <v>2.9613</v>
      </c>
      <c r="I1161" s="184">
        <v>2.8121999999999998</v>
      </c>
      <c r="J1161" s="184">
        <v>2.7559999999999998</v>
      </c>
      <c r="K1161" s="184">
        <v>2.6524000000000001</v>
      </c>
      <c r="L1161" s="184">
        <v>2.6198000000000001</v>
      </c>
      <c r="M1161" s="184">
        <v>2.6114999999999999</v>
      </c>
      <c r="N1161" s="184">
        <v>2.6223000000000001</v>
      </c>
      <c r="O1161" s="184">
        <v>4.7455999999999996</v>
      </c>
      <c r="P1161" s="184">
        <v>5.3586</v>
      </c>
      <c r="Q1161" s="184">
        <v>6.6435000000000004</v>
      </c>
      <c r="R1161" s="184">
        <v>3.7010999999999998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44376</v>
      </c>
      <c r="E1162" s="184">
        <v>1088.2502999999999</v>
      </c>
      <c r="F1162" s="184">
        <v>3.4214000000000002</v>
      </c>
      <c r="G1162" s="184">
        <v>3.3370000000000002</v>
      </c>
      <c r="H1162" s="184">
        <v>3.3149000000000002</v>
      </c>
      <c r="I1162" s="184">
        <v>3.2648999999999999</v>
      </c>
      <c r="J1162" s="184">
        <v>3.1857000000000002</v>
      </c>
      <c r="K1162" s="184">
        <v>3.1030000000000002</v>
      </c>
      <c r="L1162" s="184">
        <v>3.0432000000000001</v>
      </c>
      <c r="M1162" s="184">
        <v>3.0179</v>
      </c>
      <c r="N1162" s="184">
        <v>3.0276999999999998</v>
      </c>
      <c r="O1162" s="184"/>
      <c r="P1162" s="184"/>
      <c r="Q1162" s="184">
        <v>3.9449000000000001</v>
      </c>
      <c r="R1162" s="184">
        <v>3.7210000000000001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44376</v>
      </c>
      <c r="E1163" s="184">
        <v>1085.6376</v>
      </c>
      <c r="F1163" s="184">
        <v>3.3119000000000001</v>
      </c>
      <c r="G1163" s="184">
        <v>3.2273000000000001</v>
      </c>
      <c r="H1163" s="184">
        <v>3.2046000000000001</v>
      </c>
      <c r="I1163" s="184">
        <v>3.1547999999999998</v>
      </c>
      <c r="J1163" s="184">
        <v>3.0754000000000001</v>
      </c>
      <c r="K1163" s="184">
        <v>2.9916</v>
      </c>
      <c r="L1163" s="184">
        <v>2.9310999999999998</v>
      </c>
      <c r="M1163" s="184">
        <v>2.9051</v>
      </c>
      <c r="N1163" s="184">
        <v>2.9142000000000001</v>
      </c>
      <c r="O1163" s="184"/>
      <c r="P1163" s="184"/>
      <c r="Q1163" s="184">
        <v>3.8307000000000002</v>
      </c>
      <c r="R1163" s="184">
        <v>3.6070000000000002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44376</v>
      </c>
      <c r="E1164" s="184">
        <v>56.321800000000003</v>
      </c>
      <c r="F1164" s="184">
        <v>3.6943000000000001</v>
      </c>
      <c r="G1164" s="184">
        <v>3.4357000000000002</v>
      </c>
      <c r="H1164" s="184">
        <v>3.3536000000000001</v>
      </c>
      <c r="I1164" s="184">
        <v>3.3092999999999999</v>
      </c>
      <c r="J1164" s="184">
        <v>3.2745000000000002</v>
      </c>
      <c r="K1164" s="184">
        <v>3.2240000000000002</v>
      </c>
      <c r="L1164" s="184">
        <v>3.2067000000000001</v>
      </c>
      <c r="M1164" s="184">
        <v>3.1686000000000001</v>
      </c>
      <c r="N1164" s="184">
        <v>3.1819999999999999</v>
      </c>
      <c r="O1164" s="184">
        <v>5.3193999999999999</v>
      </c>
      <c r="P1164" s="184">
        <v>5.9720000000000004</v>
      </c>
      <c r="Q1164" s="184">
        <v>7.6292999999999997</v>
      </c>
      <c r="R1164" s="184">
        <v>4.2344999999999997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44376</v>
      </c>
      <c r="E1165" s="184">
        <v>56.702599999999997</v>
      </c>
      <c r="F1165" s="184">
        <v>3.7339000000000002</v>
      </c>
      <c r="G1165" s="184">
        <v>3.4984999999999999</v>
      </c>
      <c r="H1165" s="184">
        <v>3.4230999999999998</v>
      </c>
      <c r="I1165" s="184">
        <v>3.3839000000000001</v>
      </c>
      <c r="J1165" s="184">
        <v>3.3546999999999998</v>
      </c>
      <c r="K1165" s="184">
        <v>3.3039000000000001</v>
      </c>
      <c r="L1165" s="184">
        <v>3.2875000000000001</v>
      </c>
      <c r="M1165" s="184">
        <v>3.2504</v>
      </c>
      <c r="N1165" s="184">
        <v>3.2646000000000002</v>
      </c>
      <c r="O1165" s="184">
        <v>5.4036999999999997</v>
      </c>
      <c r="P1165" s="184">
        <v>6.056</v>
      </c>
      <c r="Q1165" s="184">
        <v>7.2366000000000001</v>
      </c>
      <c r="R1165" s="184">
        <v>4.3178999999999998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44376</v>
      </c>
      <c r="E1166" s="184">
        <v>32.386400000000002</v>
      </c>
      <c r="F1166" s="184">
        <v>3.6067999999999998</v>
      </c>
      <c r="G1166" s="184">
        <v>3.4196</v>
      </c>
      <c r="H1166" s="184">
        <v>3.351</v>
      </c>
      <c r="I1166" s="184">
        <v>3.3047</v>
      </c>
      <c r="J1166" s="184">
        <v>3.2738</v>
      </c>
      <c r="K1166" s="184">
        <v>3.2233000000000001</v>
      </c>
      <c r="L1166" s="184">
        <v>3.2067000000000001</v>
      </c>
      <c r="M1166" s="184">
        <v>3.1686999999999999</v>
      </c>
      <c r="N1166" s="184">
        <v>3.1825000000000001</v>
      </c>
      <c r="O1166" s="184">
        <v>5.3196000000000003</v>
      </c>
      <c r="P1166" s="184">
        <v>5.9720000000000004</v>
      </c>
      <c r="Q1166" s="184">
        <v>7.1039000000000003</v>
      </c>
      <c r="R1166" s="184">
        <v>4.2350000000000003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44376</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44376</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44376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44376</v>
      </c>
      <c r="E1170" s="184">
        <v>56.704799999999999</v>
      </c>
      <c r="F1170" s="184">
        <v>3.7338</v>
      </c>
      <c r="G1170" s="184">
        <v>3.5198</v>
      </c>
      <c r="H1170" s="184">
        <v>3.4321999999999999</v>
      </c>
      <c r="I1170" s="184">
        <v>3.3883000000000001</v>
      </c>
      <c r="J1170" s="184">
        <v>3.3567</v>
      </c>
      <c r="K1170" s="184">
        <v>3.3045</v>
      </c>
      <c r="L1170" s="184">
        <v>3.2881</v>
      </c>
      <c r="M1170" s="184">
        <v>3.2505000000000002</v>
      </c>
      <c r="N1170" s="184">
        <v>3.2645</v>
      </c>
      <c r="O1170" s="184">
        <v>5.4036</v>
      </c>
      <c r="P1170" s="184">
        <v>6.0568999999999997</v>
      </c>
      <c r="Q1170" s="184">
        <v>6.1578999999999997</v>
      </c>
      <c r="R1170" s="184">
        <v>4.3178999999999998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44376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44376</v>
      </c>
      <c r="E1172" s="184">
        <v>56.704799999999999</v>
      </c>
      <c r="F1172" s="184">
        <v>3.7338</v>
      </c>
      <c r="G1172" s="184">
        <v>3.5198</v>
      </c>
      <c r="H1172" s="184">
        <v>3.4321999999999999</v>
      </c>
      <c r="I1172" s="184">
        <v>3.3883000000000001</v>
      </c>
      <c r="J1172" s="184">
        <v>3.3546</v>
      </c>
      <c r="K1172" s="184">
        <v>3.3045</v>
      </c>
      <c r="L1172" s="184">
        <v>3.2877000000000001</v>
      </c>
      <c r="M1172" s="184">
        <v>3.2505000000000002</v>
      </c>
      <c r="N1172" s="184">
        <v>3.2645</v>
      </c>
      <c r="O1172" s="184">
        <v>5.4036</v>
      </c>
      <c r="P1172" s="184">
        <v>6.0568999999999997</v>
      </c>
      <c r="Q1172" s="184">
        <v>6.1578999999999997</v>
      </c>
      <c r="R1172" s="184">
        <v>4.3178999999999998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44376</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44376</v>
      </c>
      <c r="E1174" s="184">
        <v>4192.5856000000003</v>
      </c>
      <c r="F1174" s="184">
        <v>3.6673</v>
      </c>
      <c r="G1174" s="184">
        <v>3.3944000000000001</v>
      </c>
      <c r="H1174" s="184">
        <v>3.4988999999999999</v>
      </c>
      <c r="I1174" s="184">
        <v>3.4323000000000001</v>
      </c>
      <c r="J1174" s="184">
        <v>3.3573</v>
      </c>
      <c r="K1174" s="184">
        <v>3.2955000000000001</v>
      </c>
      <c r="L1174" s="184">
        <v>3.2414999999999998</v>
      </c>
      <c r="M1174" s="184">
        <v>3.2343999999999999</v>
      </c>
      <c r="N1174" s="184">
        <v>3.2576999999999998</v>
      </c>
      <c r="O1174" s="184">
        <v>5.3685</v>
      </c>
      <c r="P1174" s="184">
        <v>5.9936999999999996</v>
      </c>
      <c r="Q1174" s="184">
        <v>7.157</v>
      </c>
      <c r="R1174" s="184">
        <v>4.3593999999999999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44376</v>
      </c>
      <c r="E1175" s="184">
        <v>4172.9395999999997</v>
      </c>
      <c r="F1175" s="184">
        <v>3.5446</v>
      </c>
      <c r="G1175" s="184">
        <v>3.2723</v>
      </c>
      <c r="H1175" s="184">
        <v>3.3769999999999998</v>
      </c>
      <c r="I1175" s="184">
        <v>3.3105000000000002</v>
      </c>
      <c r="J1175" s="184">
        <v>3.2351000000000001</v>
      </c>
      <c r="K1175" s="184">
        <v>3.1726999999999999</v>
      </c>
      <c r="L1175" s="184">
        <v>3.1248999999999998</v>
      </c>
      <c r="M1175" s="184">
        <v>3.1232000000000002</v>
      </c>
      <c r="N1175" s="184">
        <v>3.1568000000000001</v>
      </c>
      <c r="O1175" s="184">
        <v>5.2984999999999998</v>
      </c>
      <c r="P1175" s="184">
        <v>5.9302999999999999</v>
      </c>
      <c r="Q1175" s="184">
        <v>7.0735000000000001</v>
      </c>
      <c r="R1175" s="184">
        <v>4.2816000000000001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44376</v>
      </c>
      <c r="E1176" s="184">
        <v>2828.1210000000001</v>
      </c>
      <c r="F1176" s="184">
        <v>3.8412999999999999</v>
      </c>
      <c r="G1176" s="184">
        <v>3.7288999999999999</v>
      </c>
      <c r="H1176" s="184">
        <v>3.5285000000000002</v>
      </c>
      <c r="I1176" s="184">
        <v>3.3664000000000001</v>
      </c>
      <c r="J1176" s="184">
        <v>3.2877000000000001</v>
      </c>
      <c r="K1176" s="184">
        <v>3.1926999999999999</v>
      </c>
      <c r="L1176" s="184">
        <v>3.1524999999999999</v>
      </c>
      <c r="M1176" s="184">
        <v>3.1503000000000001</v>
      </c>
      <c r="N1176" s="184">
        <v>3.1739000000000002</v>
      </c>
      <c r="O1176" s="184">
        <v>5.3594999999999997</v>
      </c>
      <c r="P1176" s="184">
        <v>5.9858000000000002</v>
      </c>
      <c r="Q1176" s="184">
        <v>7.3036000000000003</v>
      </c>
      <c r="R1176" s="184">
        <v>4.3421000000000003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44376</v>
      </c>
      <c r="E1177" s="184">
        <v>2841.2723999999998</v>
      </c>
      <c r="F1177" s="184">
        <v>3.8902999999999999</v>
      </c>
      <c r="G1177" s="184">
        <v>3.7789000000000001</v>
      </c>
      <c r="H1177" s="184">
        <v>3.5783</v>
      </c>
      <c r="I1177" s="184">
        <v>3.4163999999999999</v>
      </c>
      <c r="J1177" s="184">
        <v>3.3378999999999999</v>
      </c>
      <c r="K1177" s="184">
        <v>3.2431000000000001</v>
      </c>
      <c r="L1177" s="184">
        <v>3.2033</v>
      </c>
      <c r="M1177" s="184">
        <v>3.2014999999999998</v>
      </c>
      <c r="N1177" s="184">
        <v>3.2256</v>
      </c>
      <c r="O1177" s="184">
        <v>5.4131</v>
      </c>
      <c r="P1177" s="184">
        <v>6.0435999999999996</v>
      </c>
      <c r="Q1177" s="184">
        <v>7.1840999999999999</v>
      </c>
      <c r="R1177" s="184">
        <v>4.3943000000000003</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44376</v>
      </c>
      <c r="E1178" s="184">
        <v>3731.7757000000001</v>
      </c>
      <c r="F1178" s="184">
        <v>3.5625</v>
      </c>
      <c r="G1178" s="184">
        <v>3.4098999999999999</v>
      </c>
      <c r="H1178" s="184">
        <v>3.3151999999999999</v>
      </c>
      <c r="I1178" s="184">
        <v>3.3077999999999999</v>
      </c>
      <c r="J1178" s="184">
        <v>3.2425000000000002</v>
      </c>
      <c r="K1178" s="184">
        <v>3.1789000000000001</v>
      </c>
      <c r="L1178" s="184">
        <v>3.1808000000000001</v>
      </c>
      <c r="M1178" s="184">
        <v>3.1604000000000001</v>
      </c>
      <c r="N1178" s="184">
        <v>3.1873</v>
      </c>
      <c r="O1178" s="184">
        <v>5.3613</v>
      </c>
      <c r="P1178" s="184">
        <v>5.9560000000000004</v>
      </c>
      <c r="Q1178" s="184">
        <v>7.0578000000000003</v>
      </c>
      <c r="R1178" s="184">
        <v>4.3845999999999998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44376</v>
      </c>
      <c r="E1179" s="184">
        <v>3767.3510999999999</v>
      </c>
      <c r="F1179" s="184">
        <v>3.7014</v>
      </c>
      <c r="G1179" s="184">
        <v>3.5499000000000001</v>
      </c>
      <c r="H1179" s="184">
        <v>3.4550999999999998</v>
      </c>
      <c r="I1179" s="184">
        <v>3.4481000000000002</v>
      </c>
      <c r="J1179" s="184">
        <v>3.3828999999999998</v>
      </c>
      <c r="K1179" s="184">
        <v>3.3201000000000001</v>
      </c>
      <c r="L1179" s="184">
        <v>3.3237999999999999</v>
      </c>
      <c r="M1179" s="184">
        <v>3.3025000000000002</v>
      </c>
      <c r="N1179" s="184">
        <v>3.3308</v>
      </c>
      <c r="O1179" s="184">
        <v>5.5065</v>
      </c>
      <c r="P1179" s="184">
        <v>6.1031000000000004</v>
      </c>
      <c r="Q1179" s="184">
        <v>7.21</v>
      </c>
      <c r="R1179" s="184">
        <v>4.5274000000000001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44376</v>
      </c>
      <c r="E1180" s="184">
        <v>1348.3529000000001</v>
      </c>
      <c r="F1180" s="184">
        <v>3.7225000000000001</v>
      </c>
      <c r="G1180" s="184">
        <v>3.8668</v>
      </c>
      <c r="H1180" s="184">
        <v>3.7709000000000001</v>
      </c>
      <c r="I1180" s="184">
        <v>3.5950000000000002</v>
      </c>
      <c r="J1180" s="184">
        <v>3.4895</v>
      </c>
      <c r="K1180" s="184">
        <v>3.4074</v>
      </c>
      <c r="L1180" s="184">
        <v>3.3530000000000002</v>
      </c>
      <c r="M1180" s="184">
        <v>3.3593000000000002</v>
      </c>
      <c r="N1180" s="184">
        <v>3.4028999999999998</v>
      </c>
      <c r="O1180" s="184">
        <v>5.5917000000000003</v>
      </c>
      <c r="P1180" s="184"/>
      <c r="Q1180" s="184">
        <v>6.1704999999999997</v>
      </c>
      <c r="R1180" s="184">
        <v>4.5762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44376</v>
      </c>
      <c r="E1181" s="184">
        <v>1339.9757</v>
      </c>
      <c r="F1181" s="184">
        <v>3.6095999999999999</v>
      </c>
      <c r="G1181" s="184">
        <v>3.7555999999999998</v>
      </c>
      <c r="H1181" s="184">
        <v>3.6604000000000001</v>
      </c>
      <c r="I1181" s="184">
        <v>3.4847000000000001</v>
      </c>
      <c r="J1181" s="184">
        <v>3.3791000000000002</v>
      </c>
      <c r="K1181" s="184">
        <v>3.2965</v>
      </c>
      <c r="L1181" s="184">
        <v>3.2412000000000001</v>
      </c>
      <c r="M1181" s="184">
        <v>3.2465000000000002</v>
      </c>
      <c r="N1181" s="184">
        <v>3.2888999999999999</v>
      </c>
      <c r="O1181" s="184">
        <v>5.4722</v>
      </c>
      <c r="P1181" s="184"/>
      <c r="Q1181" s="184">
        <v>6.0380000000000003</v>
      </c>
      <c r="R1181" s="184">
        <v>4.4614000000000003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44376</v>
      </c>
      <c r="E1182" s="184">
        <v>2189.3739</v>
      </c>
      <c r="F1182" s="184">
        <v>3.2829000000000002</v>
      </c>
      <c r="G1182" s="184">
        <v>3.4527000000000001</v>
      </c>
      <c r="H1182" s="184">
        <v>3.4716</v>
      </c>
      <c r="I1182" s="184">
        <v>3.4281999999999999</v>
      </c>
      <c r="J1182" s="184">
        <v>3.4337</v>
      </c>
      <c r="K1182" s="184">
        <v>3.3715000000000002</v>
      </c>
      <c r="L1182" s="184">
        <v>3.3540000000000001</v>
      </c>
      <c r="M1182" s="184">
        <v>3.3534999999999999</v>
      </c>
      <c r="N1182" s="184">
        <v>3.3715000000000002</v>
      </c>
      <c r="O1182" s="184">
        <v>5.4649000000000001</v>
      </c>
      <c r="P1182" s="184">
        <v>6.0346000000000002</v>
      </c>
      <c r="Q1182" s="184">
        <v>6.9984999999999999</v>
      </c>
      <c r="R1182" s="184">
        <v>4.4682000000000004</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44376</v>
      </c>
      <c r="E1183" s="184">
        <v>2161.0102000000002</v>
      </c>
      <c r="F1183" s="184">
        <v>3.1823999999999999</v>
      </c>
      <c r="G1183" s="184">
        <v>3.3531</v>
      </c>
      <c r="H1183" s="184">
        <v>3.3719999999999999</v>
      </c>
      <c r="I1183" s="184">
        <v>3.3283999999999998</v>
      </c>
      <c r="J1183" s="184">
        <v>3.3338999999999999</v>
      </c>
      <c r="K1183" s="184">
        <v>3.2728999999999999</v>
      </c>
      <c r="L1183" s="184">
        <v>3.2562000000000002</v>
      </c>
      <c r="M1183" s="184">
        <v>3.254</v>
      </c>
      <c r="N1183" s="184">
        <v>3.2719</v>
      </c>
      <c r="O1183" s="184">
        <v>5.375</v>
      </c>
      <c r="P1183" s="184">
        <v>5.9368999999999996</v>
      </c>
      <c r="Q1183" s="184">
        <v>6.3752000000000004</v>
      </c>
      <c r="R1183" s="184">
        <v>4.3662999999999998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44376</v>
      </c>
      <c r="E1184" s="184">
        <v>11.1183</v>
      </c>
      <c r="F1184" s="184">
        <v>3.2831999999999999</v>
      </c>
      <c r="G1184" s="184">
        <v>3.0377000000000001</v>
      </c>
      <c r="H1184" s="184">
        <v>3.0971000000000002</v>
      </c>
      <c r="I1184" s="184">
        <v>3.1459999999999999</v>
      </c>
      <c r="J1184" s="184">
        <v>3.0550999999999999</v>
      </c>
      <c r="K1184" s="184">
        <v>3.0057</v>
      </c>
      <c r="L1184" s="184">
        <v>2.9895</v>
      </c>
      <c r="M1184" s="184">
        <v>2.9849000000000001</v>
      </c>
      <c r="N1184" s="184">
        <v>2.9901</v>
      </c>
      <c r="O1184" s="184"/>
      <c r="P1184" s="184"/>
      <c r="Q1184" s="184">
        <v>4.2812000000000001</v>
      </c>
      <c r="R1184" s="184">
        <v>3.8096999999999999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44376</v>
      </c>
      <c r="E1185" s="184">
        <v>11.0761</v>
      </c>
      <c r="F1185" s="184">
        <v>2.9661</v>
      </c>
      <c r="G1185" s="184">
        <v>2.8018999999999998</v>
      </c>
      <c r="H1185" s="184">
        <v>2.9203999999999999</v>
      </c>
      <c r="I1185" s="184">
        <v>2.9691999999999998</v>
      </c>
      <c r="J1185" s="184">
        <v>2.8908</v>
      </c>
      <c r="K1185" s="184">
        <v>2.8536999999999999</v>
      </c>
      <c r="L1185" s="184">
        <v>2.8351999999999999</v>
      </c>
      <c r="M1185" s="184">
        <v>2.8302</v>
      </c>
      <c r="N1185" s="184">
        <v>2.8344999999999998</v>
      </c>
      <c r="O1185" s="184"/>
      <c r="P1185" s="184"/>
      <c r="Q1185" s="184">
        <v>4.1245000000000003</v>
      </c>
      <c r="R1185" s="184">
        <v>3.6530999999999998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44376</v>
      </c>
      <c r="E1186" s="184">
        <v>2266.0951</v>
      </c>
      <c r="F1186" s="184">
        <v>3.4859</v>
      </c>
      <c r="G1186" s="184">
        <v>3.2608000000000001</v>
      </c>
      <c r="H1186" s="184">
        <v>2.8321999999999998</v>
      </c>
      <c r="I1186" s="184">
        <v>2.9386999999999999</v>
      </c>
      <c r="J1186" s="184">
        <v>3.06</v>
      </c>
      <c r="K1186" s="184">
        <v>3.1806999999999999</v>
      </c>
      <c r="L1186" s="184">
        <v>3.1440999999999999</v>
      </c>
      <c r="M1186" s="184">
        <v>3.0743999999999998</v>
      </c>
      <c r="N1186" s="184">
        <v>3.0846</v>
      </c>
      <c r="O1186" s="184">
        <v>5.1517999999999997</v>
      </c>
      <c r="P1186" s="184">
        <v>5.9461000000000004</v>
      </c>
      <c r="Q1186" s="184">
        <v>7.1868999999999996</v>
      </c>
      <c r="R1186" s="184">
        <v>3.992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44376</v>
      </c>
      <c r="E1187" s="184">
        <v>2250.1985</v>
      </c>
      <c r="F1187" s="184">
        <v>3.4359000000000002</v>
      </c>
      <c r="G1187" s="184">
        <v>3.21</v>
      </c>
      <c r="H1187" s="184">
        <v>2.7816999999999998</v>
      </c>
      <c r="I1187" s="184">
        <v>2.8881999999999999</v>
      </c>
      <c r="J1187" s="184">
        <v>3.0093000000000001</v>
      </c>
      <c r="K1187" s="184">
        <v>3.1303000000000001</v>
      </c>
      <c r="L1187" s="184">
        <v>3.0933000000000002</v>
      </c>
      <c r="M1187" s="184">
        <v>3.0232999999999999</v>
      </c>
      <c r="N1187" s="184">
        <v>3.0331000000000001</v>
      </c>
      <c r="O1187" s="184">
        <v>5.0712000000000002</v>
      </c>
      <c r="P1187" s="184">
        <v>5.8520000000000003</v>
      </c>
      <c r="Q1187" s="184">
        <v>7.3973000000000004</v>
      </c>
      <c r="R1187" s="184">
        <v>3.9298999999999999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44376</v>
      </c>
      <c r="E1188" s="184">
        <v>2305.01737662202</v>
      </c>
      <c r="F1188" s="184">
        <v>2.5537999999999998</v>
      </c>
      <c r="G1188" s="184">
        <v>1.2839</v>
      </c>
      <c r="H1188" s="184">
        <v>1.8491</v>
      </c>
      <c r="I1188" s="184">
        <v>2.2334999999999998</v>
      </c>
      <c r="J1188" s="184">
        <v>2.1105</v>
      </c>
      <c r="K1188" s="184">
        <v>2.4005999999999998</v>
      </c>
      <c r="L1188" s="184">
        <v>2.4001999999999999</v>
      </c>
      <c r="M1188" s="184">
        <v>2.3704999999999998</v>
      </c>
      <c r="N1188" s="184">
        <v>2.4169</v>
      </c>
      <c r="O1188" s="184">
        <v>3.1835</v>
      </c>
      <c r="P1188" s="184">
        <v>3.5356000000000001</v>
      </c>
      <c r="Q1188" s="184">
        <v>4.7515999999999998</v>
      </c>
      <c r="R1188" s="184">
        <v>2.6692999999999998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44376</v>
      </c>
      <c r="E1189" s="184">
        <v>5035.9297999999999</v>
      </c>
      <c r="F1189" s="184">
        <v>3.5939000000000001</v>
      </c>
      <c r="G1189" s="184">
        <v>3.5003000000000002</v>
      </c>
      <c r="H1189" s="184">
        <v>3.4281000000000001</v>
      </c>
      <c r="I1189" s="184">
        <v>3.2898999999999998</v>
      </c>
      <c r="J1189" s="184">
        <v>3.2263000000000002</v>
      </c>
      <c r="K1189" s="184">
        <v>3.1459999999999999</v>
      </c>
      <c r="L1189" s="184">
        <v>3.1238999999999999</v>
      </c>
      <c r="M1189" s="184">
        <v>3.1179999999999999</v>
      </c>
      <c r="N1189" s="184">
        <v>3.1587000000000001</v>
      </c>
      <c r="O1189" s="184">
        <v>5.4378000000000002</v>
      </c>
      <c r="P1189" s="184">
        <v>6.0293999999999999</v>
      </c>
      <c r="Q1189" s="184">
        <v>7.0551000000000004</v>
      </c>
      <c r="R1189" s="184">
        <v>4.3943000000000003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44376</v>
      </c>
      <c r="E1190" s="184">
        <v>5073.1021000000001</v>
      </c>
      <c r="F1190" s="184">
        <v>3.7338</v>
      </c>
      <c r="G1190" s="184">
        <v>3.6402000000000001</v>
      </c>
      <c r="H1190" s="184">
        <v>3.5678000000000001</v>
      </c>
      <c r="I1190" s="184">
        <v>3.4296000000000002</v>
      </c>
      <c r="J1190" s="184">
        <v>3.3662999999999998</v>
      </c>
      <c r="K1190" s="184">
        <v>3.2883</v>
      </c>
      <c r="L1190" s="184">
        <v>3.2780999999999998</v>
      </c>
      <c r="M1190" s="184">
        <v>3.2576000000000001</v>
      </c>
      <c r="N1190" s="184">
        <v>3.2890999999999999</v>
      </c>
      <c r="O1190" s="184">
        <v>5.5423</v>
      </c>
      <c r="P1190" s="184">
        <v>6.1265000000000001</v>
      </c>
      <c r="Q1190" s="184">
        <v>7.2544000000000004</v>
      </c>
      <c r="R1190" s="184">
        <v>4.5077999999999996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44376</v>
      </c>
      <c r="E1191" s="184">
        <v>4566.8909000000003</v>
      </c>
      <c r="F1191" s="184">
        <v>2.9733999999999998</v>
      </c>
      <c r="G1191" s="184">
        <v>2.88</v>
      </c>
      <c r="H1191" s="184">
        <v>2.8073999999999999</v>
      </c>
      <c r="I1191" s="184">
        <v>2.6688000000000001</v>
      </c>
      <c r="J1191" s="184">
        <v>2.6044999999999998</v>
      </c>
      <c r="K1191" s="184">
        <v>2.5215000000000001</v>
      </c>
      <c r="L1191" s="184">
        <v>2.4950999999999999</v>
      </c>
      <c r="M1191" s="184">
        <v>2.4733000000000001</v>
      </c>
      <c r="N1191" s="184">
        <v>2.5001000000000002</v>
      </c>
      <c r="O1191" s="184">
        <v>4.6845999999999997</v>
      </c>
      <c r="P1191" s="184">
        <v>5.2137000000000002</v>
      </c>
      <c r="Q1191" s="184">
        <v>6.7362000000000002</v>
      </c>
      <c r="R1191" s="184">
        <v>3.7079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44376</v>
      </c>
      <c r="E1192" s="184">
        <v>1162.0418</v>
      </c>
      <c r="F1192" s="184">
        <v>4.3634000000000004</v>
      </c>
      <c r="G1192" s="184">
        <v>3.4948999999999999</v>
      </c>
      <c r="H1192" s="184">
        <v>3.4902000000000002</v>
      </c>
      <c r="I1192" s="184">
        <v>3.3285999999999998</v>
      </c>
      <c r="J1192" s="184">
        <v>3.262</v>
      </c>
      <c r="K1192" s="184">
        <v>3.1738</v>
      </c>
      <c r="L1192" s="184">
        <v>3.1118999999999999</v>
      </c>
      <c r="M1192" s="184">
        <v>3.11</v>
      </c>
      <c r="N1192" s="184">
        <v>3.1036000000000001</v>
      </c>
      <c r="O1192" s="184">
        <v>4.8403999999999998</v>
      </c>
      <c r="P1192" s="184"/>
      <c r="Q1192" s="184">
        <v>4.9038000000000004</v>
      </c>
      <c r="R1192" s="184">
        <v>4.0416999999999996</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44376</v>
      </c>
      <c r="E1193" s="184">
        <v>1158.2761</v>
      </c>
      <c r="F1193" s="184">
        <v>4.2672999999999996</v>
      </c>
      <c r="G1193" s="184">
        <v>3.3959000000000001</v>
      </c>
      <c r="H1193" s="184">
        <v>3.3910999999999998</v>
      </c>
      <c r="I1193" s="184">
        <v>3.2286000000000001</v>
      </c>
      <c r="J1193" s="184">
        <v>3.1615000000000002</v>
      </c>
      <c r="K1193" s="184">
        <v>3.0731000000000002</v>
      </c>
      <c r="L1193" s="184">
        <v>3.0110000000000001</v>
      </c>
      <c r="M1193" s="184">
        <v>3.0082</v>
      </c>
      <c r="N1193" s="184">
        <v>3.0009000000000001</v>
      </c>
      <c r="O1193" s="184">
        <v>4.7329999999999997</v>
      </c>
      <c r="P1193" s="184"/>
      <c r="Q1193" s="184">
        <v>4.7953000000000001</v>
      </c>
      <c r="R1193" s="184">
        <v>3.9380999999999999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44376</v>
      </c>
      <c r="E1194" s="184">
        <v>268.39319999999998</v>
      </c>
      <c r="F1194" s="184">
        <v>3.3186</v>
      </c>
      <c r="G1194" s="184">
        <v>3.6503000000000001</v>
      </c>
      <c r="H1194" s="184">
        <v>3.4001000000000001</v>
      </c>
      <c r="I1194" s="184">
        <v>3.4277000000000002</v>
      </c>
      <c r="J1194" s="184">
        <v>3.3696000000000002</v>
      </c>
      <c r="K1194" s="184">
        <v>3.2770000000000001</v>
      </c>
      <c r="L1194" s="184">
        <v>3.1989000000000001</v>
      </c>
      <c r="M1194" s="184">
        <v>3.1680000000000001</v>
      </c>
      <c r="N1194" s="184">
        <v>3.1926999999999999</v>
      </c>
      <c r="O1194" s="184">
        <v>5.4351000000000003</v>
      </c>
      <c r="P1194" s="184">
        <v>6.0301999999999998</v>
      </c>
      <c r="Q1194" s="184">
        <v>7.4010999999999996</v>
      </c>
      <c r="R1194" s="184">
        <v>4.3747999999999996</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44376</v>
      </c>
      <c r="E1195" s="184">
        <v>270.28500000000003</v>
      </c>
      <c r="F1195" s="184">
        <v>3.4034</v>
      </c>
      <c r="G1195" s="184">
        <v>3.7463000000000002</v>
      </c>
      <c r="H1195" s="184">
        <v>3.5</v>
      </c>
      <c r="I1195" s="184">
        <v>3.5274000000000001</v>
      </c>
      <c r="J1195" s="184">
        <v>3.4702999999999999</v>
      </c>
      <c r="K1195" s="184">
        <v>3.3801000000000001</v>
      </c>
      <c r="L1195" s="184">
        <v>3.3285</v>
      </c>
      <c r="M1195" s="184">
        <v>3.3039999999999998</v>
      </c>
      <c r="N1195" s="184">
        <v>3.3315000000000001</v>
      </c>
      <c r="O1195" s="184">
        <v>5.5536000000000003</v>
      </c>
      <c r="P1195" s="184">
        <v>6.1239999999999997</v>
      </c>
      <c r="Q1195" s="184">
        <v>7.2363999999999997</v>
      </c>
      <c r="R1195" s="184">
        <v>4.5225999999999997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44376</v>
      </c>
      <c r="E1196" s="184">
        <v>2912.7856000000002</v>
      </c>
      <c r="F1196" s="184">
        <v>3.4228000000000001</v>
      </c>
      <c r="G1196" s="184">
        <v>3.4214000000000002</v>
      </c>
      <c r="H1196" s="184">
        <v>3.3837000000000002</v>
      </c>
      <c r="I1196" s="184">
        <v>3.2633999999999999</v>
      </c>
      <c r="J1196" s="184">
        <v>3.2050999999999998</v>
      </c>
      <c r="K1196" s="184">
        <v>3.1436000000000002</v>
      </c>
      <c r="L1196" s="184">
        <v>3.1114999999999999</v>
      </c>
      <c r="M1196" s="184">
        <v>3.0829</v>
      </c>
      <c r="N1196" s="184">
        <v>3.1116000000000001</v>
      </c>
      <c r="O1196" s="184">
        <v>1.9862</v>
      </c>
      <c r="P1196" s="184">
        <v>3.9516</v>
      </c>
      <c r="Q1196" s="184">
        <v>6.5541</v>
      </c>
      <c r="R1196" s="184">
        <v>4.0529999999999999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44376</v>
      </c>
      <c r="E1197" s="184">
        <v>2930.8686400000001</v>
      </c>
      <c r="F1197" s="184">
        <v>3.5133000000000001</v>
      </c>
      <c r="G1197" s="184">
        <v>3.5118999999999998</v>
      </c>
      <c r="H1197" s="184">
        <v>3.4737</v>
      </c>
      <c r="I1197" s="184">
        <v>3.3492999999999999</v>
      </c>
      <c r="J1197" s="184">
        <v>3.2934999999999999</v>
      </c>
      <c r="K1197" s="184">
        <v>3.2336999999999998</v>
      </c>
      <c r="L1197" s="184">
        <v>3.2019000000000002</v>
      </c>
      <c r="M1197" s="184">
        <v>3.1682000000000001</v>
      </c>
      <c r="N1197" s="184">
        <v>3.1972</v>
      </c>
      <c r="O1197" s="184">
        <v>2.0514999999999999</v>
      </c>
      <c r="P1197" s="184">
        <v>4.0199999999999996</v>
      </c>
      <c r="Q1197" s="184">
        <v>5.9955999999999996</v>
      </c>
      <c r="R1197" s="184">
        <v>4.1120000000000001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44376</v>
      </c>
      <c r="E1198" s="184">
        <v>10.3743</v>
      </c>
      <c r="F1198" s="184">
        <v>4.2225000000000001</v>
      </c>
      <c r="G1198" s="184">
        <v>3.7837999999999998</v>
      </c>
      <c r="H1198" s="184">
        <v>3.7723</v>
      </c>
      <c r="I1198" s="184">
        <v>3.7246999999999999</v>
      </c>
      <c r="J1198" s="184">
        <v>4.0271999999999997</v>
      </c>
      <c r="K1198" s="184">
        <v>4.5528000000000004</v>
      </c>
      <c r="L1198" s="184">
        <v>4.5328999999999997</v>
      </c>
      <c r="M1198" s="184">
        <v>4.7096</v>
      </c>
      <c r="N1198" s="184"/>
      <c r="O1198" s="184"/>
      <c r="P1198" s="184"/>
      <c r="Q1198" s="184">
        <v>4.7436999999999996</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44376</v>
      </c>
      <c r="E1199" s="184">
        <v>10.3748</v>
      </c>
      <c r="F1199" s="184">
        <v>3.8704000000000001</v>
      </c>
      <c r="G1199" s="184">
        <v>3.7835999999999999</v>
      </c>
      <c r="H1199" s="184">
        <v>3.7722000000000002</v>
      </c>
      <c r="I1199" s="184">
        <v>3.7244999999999999</v>
      </c>
      <c r="J1199" s="184">
        <v>4.0270000000000001</v>
      </c>
      <c r="K1199" s="184">
        <v>4.5720999999999998</v>
      </c>
      <c r="L1199" s="184">
        <v>4.5448000000000004</v>
      </c>
      <c r="M1199" s="184">
        <v>4.7161999999999997</v>
      </c>
      <c r="N1199" s="184"/>
      <c r="O1199" s="184"/>
      <c r="P1199" s="184"/>
      <c r="Q1199" s="184">
        <v>4.7500999999999998</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44376</v>
      </c>
      <c r="E1200" s="184">
        <v>10.3743</v>
      </c>
      <c r="F1200" s="184">
        <v>4.2225000000000001</v>
      </c>
      <c r="G1200" s="184">
        <v>3.7837999999999998</v>
      </c>
      <c r="H1200" s="184">
        <v>3.7723</v>
      </c>
      <c r="I1200" s="184">
        <v>3.7246999999999999</v>
      </c>
      <c r="J1200" s="184">
        <v>4.0271999999999997</v>
      </c>
      <c r="K1200" s="184">
        <v>4.5528000000000004</v>
      </c>
      <c r="L1200" s="184">
        <v>4.5328999999999997</v>
      </c>
      <c r="M1200" s="184">
        <v>4.7096</v>
      </c>
      <c r="N1200" s="184"/>
      <c r="O1200" s="184"/>
      <c r="P1200" s="184"/>
      <c r="Q1200" s="184">
        <v>4.7436999999999996</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44376</v>
      </c>
      <c r="E1201" s="184">
        <v>10.375500000000001</v>
      </c>
      <c r="F1201" s="184">
        <v>4.2220000000000004</v>
      </c>
      <c r="G1201" s="184">
        <v>3.7833000000000001</v>
      </c>
      <c r="H1201" s="184">
        <v>3.7216</v>
      </c>
      <c r="I1201" s="184">
        <v>3.6989999999999998</v>
      </c>
      <c r="J1201" s="184">
        <v>4.0045999999999999</v>
      </c>
      <c r="K1201" s="184">
        <v>4.5561999999999996</v>
      </c>
      <c r="L1201" s="184">
        <v>4.5484999999999998</v>
      </c>
      <c r="M1201" s="184">
        <v>4.7297000000000002</v>
      </c>
      <c r="N1201" s="184"/>
      <c r="O1201" s="184"/>
      <c r="P1201" s="184"/>
      <c r="Q1201" s="184">
        <v>4.7588999999999997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44376</v>
      </c>
      <c r="E1202" s="184">
        <v>32.767699999999998</v>
      </c>
      <c r="F1202" s="184">
        <v>3.7877000000000001</v>
      </c>
      <c r="G1202" s="184">
        <v>3.3986999999999998</v>
      </c>
      <c r="H1202" s="184">
        <v>3.3757000000000001</v>
      </c>
      <c r="I1202" s="184">
        <v>3.3220999999999998</v>
      </c>
      <c r="J1202" s="184">
        <v>3.6177000000000001</v>
      </c>
      <c r="K1202" s="184">
        <v>4.1349999999999998</v>
      </c>
      <c r="L1202" s="184">
        <v>4.1193</v>
      </c>
      <c r="M1202" s="184">
        <v>4.2934000000000001</v>
      </c>
      <c r="N1202" s="184">
        <v>4.3822999999999999</v>
      </c>
      <c r="O1202" s="184">
        <v>5.9645000000000001</v>
      </c>
      <c r="P1202" s="184">
        <v>6.3361999999999998</v>
      </c>
      <c r="Q1202" s="184">
        <v>7.8221999999999996</v>
      </c>
      <c r="R1202" s="184">
        <v>5.1852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44376</v>
      </c>
      <c r="E1203" s="184">
        <v>33.2761</v>
      </c>
      <c r="F1203" s="184">
        <v>4.0589000000000004</v>
      </c>
      <c r="G1203" s="184">
        <v>3.7584</v>
      </c>
      <c r="H1203" s="184">
        <v>3.7321</v>
      </c>
      <c r="I1203" s="184">
        <v>3.6797</v>
      </c>
      <c r="J1203" s="184">
        <v>3.9693999999999998</v>
      </c>
      <c r="K1203" s="184">
        <v>4.4939</v>
      </c>
      <c r="L1203" s="184">
        <v>4.4775</v>
      </c>
      <c r="M1203" s="184">
        <v>4.6542000000000003</v>
      </c>
      <c r="N1203" s="184">
        <v>4.7465999999999999</v>
      </c>
      <c r="O1203" s="184">
        <v>6.3002000000000002</v>
      </c>
      <c r="P1203" s="184">
        <v>6.5674999999999999</v>
      </c>
      <c r="Q1203" s="184">
        <v>7.7088000000000001</v>
      </c>
      <c r="R1203" s="184">
        <v>5.5523999999999996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44376</v>
      </c>
      <c r="E1204" s="184">
        <v>28.000800000000002</v>
      </c>
      <c r="F1204" s="184">
        <v>3.911</v>
      </c>
      <c r="G1204" s="184">
        <v>3.4336000000000002</v>
      </c>
      <c r="H1204" s="184">
        <v>3.4287000000000001</v>
      </c>
      <c r="I1204" s="184">
        <v>3.3003</v>
      </c>
      <c r="J1204" s="184">
        <v>3.2425000000000002</v>
      </c>
      <c r="K1204" s="184">
        <v>3.1518999999999999</v>
      </c>
      <c r="L1204" s="184">
        <v>3.1049000000000002</v>
      </c>
      <c r="M1204" s="184">
        <v>3.1044</v>
      </c>
      <c r="N1204" s="184">
        <v>3.0964999999999998</v>
      </c>
      <c r="O1204" s="184">
        <v>4.9013999999999998</v>
      </c>
      <c r="P1204" s="184">
        <v>5.4219999999999997</v>
      </c>
      <c r="Q1204" s="184">
        <v>6.9904999999999999</v>
      </c>
      <c r="R1204" s="184">
        <v>3.9834000000000001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44376</v>
      </c>
      <c r="E1205" s="184">
        <v>27.916799999999999</v>
      </c>
      <c r="F1205" s="184">
        <v>3.7919999999999998</v>
      </c>
      <c r="G1205" s="184">
        <v>3.3130999999999999</v>
      </c>
      <c r="H1205" s="184">
        <v>3.3268</v>
      </c>
      <c r="I1205" s="184">
        <v>3.1978</v>
      </c>
      <c r="J1205" s="184">
        <v>3.1419999999999999</v>
      </c>
      <c r="K1205" s="184">
        <v>3.0503</v>
      </c>
      <c r="L1205" s="184">
        <v>3.0026000000000002</v>
      </c>
      <c r="M1205" s="184">
        <v>3.0022000000000002</v>
      </c>
      <c r="N1205" s="184">
        <v>2.9931000000000001</v>
      </c>
      <c r="O1205" s="184">
        <v>4.8196000000000003</v>
      </c>
      <c r="P1205" s="184">
        <v>5.3507999999999996</v>
      </c>
      <c r="Q1205" s="184">
        <v>6.9307999999999996</v>
      </c>
      <c r="R1205" s="184">
        <v>3.8921000000000001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44376</v>
      </c>
      <c r="E1206" s="184">
        <v>3227.9562000000001</v>
      </c>
      <c r="F1206" s="184">
        <v>3.8936000000000002</v>
      </c>
      <c r="G1206" s="184">
        <v>3.4489999999999998</v>
      </c>
      <c r="H1206" s="184">
        <v>3.4420000000000002</v>
      </c>
      <c r="I1206" s="184">
        <v>3.3191999999999999</v>
      </c>
      <c r="J1206" s="184">
        <v>3.234</v>
      </c>
      <c r="K1206" s="184">
        <v>3.1728999999999998</v>
      </c>
      <c r="L1206" s="184">
        <v>3.1556999999999999</v>
      </c>
      <c r="M1206" s="184">
        <v>3.1501999999999999</v>
      </c>
      <c r="N1206" s="184">
        <v>3.1745999999999999</v>
      </c>
      <c r="O1206" s="184">
        <v>5.3262999999999998</v>
      </c>
      <c r="P1206" s="184">
        <v>5.9147999999999996</v>
      </c>
      <c r="Q1206" s="184">
        <v>6.9084000000000003</v>
      </c>
      <c r="R1206" s="184">
        <v>4.3250999999999999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44376</v>
      </c>
      <c r="E1207" s="184">
        <v>3247.3</v>
      </c>
      <c r="F1207" s="184">
        <v>3.9929000000000001</v>
      </c>
      <c r="G1207" s="184">
        <v>3.5484</v>
      </c>
      <c r="H1207" s="184">
        <v>3.5419</v>
      </c>
      <c r="I1207" s="184">
        <v>3.4194</v>
      </c>
      <c r="J1207" s="184">
        <v>3.3271999999999999</v>
      </c>
      <c r="K1207" s="184">
        <v>3.2572000000000001</v>
      </c>
      <c r="L1207" s="184">
        <v>3.2389000000000001</v>
      </c>
      <c r="M1207" s="184">
        <v>3.2334999999999998</v>
      </c>
      <c r="N1207" s="184">
        <v>3.2582</v>
      </c>
      <c r="O1207" s="184">
        <v>5.4134000000000002</v>
      </c>
      <c r="P1207" s="184">
        <v>5.9949000000000003</v>
      </c>
      <c r="Q1207" s="184">
        <v>7.1509999999999998</v>
      </c>
      <c r="R1207" s="184">
        <v>4.4058999999999999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44376</v>
      </c>
      <c r="E1208" s="184">
        <v>3258.4553000000001</v>
      </c>
      <c r="F1208" s="184">
        <v>3.8940999999999999</v>
      </c>
      <c r="G1208" s="184">
        <v>3.4481000000000002</v>
      </c>
      <c r="H1208" s="184">
        <v>3.4422999999999999</v>
      </c>
      <c r="I1208" s="184">
        <v>3.3203</v>
      </c>
      <c r="J1208" s="184">
        <v>3.2353999999999998</v>
      </c>
      <c r="K1208" s="184">
        <v>3.1743000000000001</v>
      </c>
      <c r="L1208" s="184">
        <v>3.1566000000000001</v>
      </c>
      <c r="M1208" s="184">
        <v>3.1509</v>
      </c>
      <c r="N1208" s="184">
        <v>3.1751</v>
      </c>
      <c r="O1208" s="184">
        <v>5.3270999999999997</v>
      </c>
      <c r="P1208" s="184">
        <v>5.9158999999999997</v>
      </c>
      <c r="Q1208" s="184">
        <v>6.9352999999999998</v>
      </c>
      <c r="R1208" s="184">
        <v>4.3258000000000001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44376</v>
      </c>
      <c r="E1209" s="184">
        <v>43.749600000000001</v>
      </c>
      <c r="F1209" s="184">
        <v>3.7547000000000001</v>
      </c>
      <c r="G1209" s="184">
        <v>3.6162999999999998</v>
      </c>
      <c r="H1209" s="184">
        <v>3.5303</v>
      </c>
      <c r="I1209" s="184">
        <v>3.4668999999999999</v>
      </c>
      <c r="J1209" s="184">
        <v>3.3845999999999998</v>
      </c>
      <c r="K1209" s="184">
        <v>3.3138000000000001</v>
      </c>
      <c r="L1209" s="184">
        <v>3.3098000000000001</v>
      </c>
      <c r="M1209" s="184">
        <v>3.3014999999999999</v>
      </c>
      <c r="N1209" s="184">
        <v>3.3277999999999999</v>
      </c>
      <c r="O1209" s="184">
        <v>5.4763999999999999</v>
      </c>
      <c r="P1209" s="184">
        <v>6.0689000000000002</v>
      </c>
      <c r="Q1209" s="184">
        <v>7.2062999999999997</v>
      </c>
      <c r="R1209" s="184">
        <v>4.444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44376</v>
      </c>
      <c r="E1210" s="184">
        <v>43.460500000000003</v>
      </c>
      <c r="F1210" s="184">
        <v>3.6116999999999999</v>
      </c>
      <c r="G1210" s="184">
        <v>3.5284</v>
      </c>
      <c r="H1210" s="184">
        <v>3.4336000000000002</v>
      </c>
      <c r="I1210" s="184">
        <v>3.3757000000000001</v>
      </c>
      <c r="J1210" s="184">
        <v>3.2927</v>
      </c>
      <c r="K1210" s="184">
        <v>3.2181999999999999</v>
      </c>
      <c r="L1210" s="184">
        <v>3.2159</v>
      </c>
      <c r="M1210" s="184">
        <v>3.2078000000000002</v>
      </c>
      <c r="N1210" s="184">
        <v>3.2336</v>
      </c>
      <c r="O1210" s="184">
        <v>5.3903999999999996</v>
      </c>
      <c r="P1210" s="184">
        <v>5.9776999999999996</v>
      </c>
      <c r="Q1210" s="184">
        <v>7.3146000000000004</v>
      </c>
      <c r="R1210" s="184">
        <v>4.3536999999999999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44376</v>
      </c>
      <c r="E1211" s="184">
        <v>40.616199999999999</v>
      </c>
      <c r="F1211" s="184">
        <v>3.6848999999999998</v>
      </c>
      <c r="G1211" s="184">
        <v>3.5356999999999998</v>
      </c>
      <c r="H1211" s="184">
        <v>3.4428000000000001</v>
      </c>
      <c r="I1211" s="184">
        <v>3.3742999999999999</v>
      </c>
      <c r="J1211" s="184">
        <v>3.2936000000000001</v>
      </c>
      <c r="K1211" s="184">
        <v>3.2181000000000002</v>
      </c>
      <c r="L1211" s="184">
        <v>3.2158000000000002</v>
      </c>
      <c r="M1211" s="184">
        <v>3.2075999999999998</v>
      </c>
      <c r="N1211" s="184">
        <v>3.2332999999999998</v>
      </c>
      <c r="O1211" s="184">
        <v>5.3905000000000003</v>
      </c>
      <c r="P1211" s="184">
        <v>5.9785000000000004</v>
      </c>
      <c r="Q1211" s="184">
        <v>6.7919999999999998</v>
      </c>
      <c r="R1211" s="184">
        <v>4.3539000000000003</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44376</v>
      </c>
      <c r="E1212" s="184">
        <v>3273.8409999999999</v>
      </c>
      <c r="F1212" s="184">
        <v>3.7498</v>
      </c>
      <c r="G1212" s="184">
        <v>3.7467999999999999</v>
      </c>
      <c r="H1212" s="184">
        <v>3.6071</v>
      </c>
      <c r="I1212" s="184">
        <v>3.4386000000000001</v>
      </c>
      <c r="J1212" s="184">
        <v>3.3614000000000002</v>
      </c>
      <c r="K1212" s="184">
        <v>3.2961999999999998</v>
      </c>
      <c r="L1212" s="184">
        <v>3.2368000000000001</v>
      </c>
      <c r="M1212" s="184">
        <v>3.246</v>
      </c>
      <c r="N1212" s="184">
        <v>3.2787000000000002</v>
      </c>
      <c r="O1212" s="184">
        <v>5.5095999999999998</v>
      </c>
      <c r="P1212" s="184">
        <v>6.1025</v>
      </c>
      <c r="Q1212" s="184">
        <v>7.2541000000000002</v>
      </c>
      <c r="R1212" s="184">
        <v>4.5082000000000004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44376</v>
      </c>
      <c r="E1213" s="184">
        <v>3249.9078</v>
      </c>
      <c r="F1213" s="184">
        <v>3.6404000000000001</v>
      </c>
      <c r="G1213" s="184">
        <v>3.6373000000000002</v>
      </c>
      <c r="H1213" s="184">
        <v>3.4973000000000001</v>
      </c>
      <c r="I1213" s="184">
        <v>3.3285999999999998</v>
      </c>
      <c r="J1213" s="184">
        <v>3.2511000000000001</v>
      </c>
      <c r="K1213" s="184">
        <v>3.1836000000000002</v>
      </c>
      <c r="L1213" s="184">
        <v>3.1172</v>
      </c>
      <c r="M1213" s="184">
        <v>3.1271</v>
      </c>
      <c r="N1213" s="184">
        <v>3.1602000000000001</v>
      </c>
      <c r="O1213" s="184">
        <v>5.4032999999999998</v>
      </c>
      <c r="P1213" s="184">
        <v>6.0129000000000001</v>
      </c>
      <c r="Q1213" s="184">
        <v>7.2516999999999996</v>
      </c>
      <c r="R1213" s="184">
        <v>4.3841999999999999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44376</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44376</v>
      </c>
      <c r="E1218" s="184">
        <v>1006.0650000000001</v>
      </c>
      <c r="F1218" s="184">
        <v>3.2980999999999998</v>
      </c>
      <c r="G1218" s="184">
        <v>3.3517000000000001</v>
      </c>
      <c r="H1218" s="184">
        <v>3.4115000000000002</v>
      </c>
      <c r="I1218" s="184">
        <v>3.3511000000000002</v>
      </c>
      <c r="J1218" s="184">
        <v>3.3197000000000001</v>
      </c>
      <c r="K1218" s="184"/>
      <c r="L1218" s="184"/>
      <c r="M1218" s="184"/>
      <c r="N1218" s="184"/>
      <c r="O1218" s="184"/>
      <c r="P1218" s="184"/>
      <c r="Q1218" s="184">
        <v>3.3041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44376</v>
      </c>
      <c r="E1219" s="184">
        <v>1005.7798</v>
      </c>
      <c r="F1219" s="184">
        <v>3.1465999999999998</v>
      </c>
      <c r="G1219" s="184">
        <v>3.2010000000000001</v>
      </c>
      <c r="H1219" s="184">
        <v>3.2406999999999999</v>
      </c>
      <c r="I1219" s="184">
        <v>3.1907000000000001</v>
      </c>
      <c r="J1219" s="184">
        <v>3.1648000000000001</v>
      </c>
      <c r="K1219" s="184"/>
      <c r="L1219" s="184"/>
      <c r="M1219" s="184"/>
      <c r="N1219" s="184"/>
      <c r="O1219" s="184"/>
      <c r="P1219" s="184"/>
      <c r="Q1219" s="184">
        <v>3.1486999999999998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44376</v>
      </c>
      <c r="E1220" s="184">
        <v>1981.7548999999999</v>
      </c>
      <c r="F1220" s="184">
        <v>3.5882000000000001</v>
      </c>
      <c r="G1220" s="184">
        <v>3.6103999999999998</v>
      </c>
      <c r="H1220" s="184">
        <v>3.5167999999999999</v>
      </c>
      <c r="I1220" s="184">
        <v>3.3534999999999999</v>
      </c>
      <c r="J1220" s="184">
        <v>3.2980999999999998</v>
      </c>
      <c r="K1220" s="184">
        <v>3.2360000000000002</v>
      </c>
      <c r="L1220" s="184">
        <v>3.2172000000000001</v>
      </c>
      <c r="M1220" s="184">
        <v>3.1932999999999998</v>
      </c>
      <c r="N1220" s="184">
        <v>3.2092000000000001</v>
      </c>
      <c r="O1220" s="184">
        <v>4.1036000000000001</v>
      </c>
      <c r="P1220" s="184">
        <v>5.1599000000000004</v>
      </c>
      <c r="Q1220" s="184">
        <v>7.0433000000000003</v>
      </c>
      <c r="R1220" s="184">
        <v>4.3906000000000001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44376</v>
      </c>
      <c r="E1221" s="184">
        <v>1998.24</v>
      </c>
      <c r="F1221" s="184">
        <v>3.6663999999999999</v>
      </c>
      <c r="G1221" s="184">
        <v>3.6896</v>
      </c>
      <c r="H1221" s="184">
        <v>3.5975000000000001</v>
      </c>
      <c r="I1221" s="184">
        <v>3.4344000000000001</v>
      </c>
      <c r="J1221" s="184">
        <v>3.3799000000000001</v>
      </c>
      <c r="K1221" s="184">
        <v>3.3306</v>
      </c>
      <c r="L1221" s="184">
        <v>3.3052999999999999</v>
      </c>
      <c r="M1221" s="184">
        <v>3.2866</v>
      </c>
      <c r="N1221" s="184">
        <v>3.3056000000000001</v>
      </c>
      <c r="O1221" s="184">
        <v>4.2087000000000003</v>
      </c>
      <c r="P1221" s="184">
        <v>5.2747000000000002</v>
      </c>
      <c r="Q1221" s="184">
        <v>6.7096</v>
      </c>
      <c r="R1221" s="184">
        <v>4.4915000000000003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44376</v>
      </c>
      <c r="E1222" s="184">
        <v>3397.7631999999999</v>
      </c>
      <c r="F1222" s="184">
        <v>4.0632000000000001</v>
      </c>
      <c r="G1222" s="184">
        <v>3.7347999999999999</v>
      </c>
      <c r="H1222" s="184">
        <v>3.6293000000000002</v>
      </c>
      <c r="I1222" s="184">
        <v>3.4697</v>
      </c>
      <c r="J1222" s="184">
        <v>3.3938000000000001</v>
      </c>
      <c r="K1222" s="184">
        <v>3.3058000000000001</v>
      </c>
      <c r="L1222" s="184">
        <v>3.2692000000000001</v>
      </c>
      <c r="M1222" s="184">
        <v>3.2625000000000002</v>
      </c>
      <c r="N1222" s="184">
        <v>3.2854999999999999</v>
      </c>
      <c r="O1222" s="184">
        <v>5.4722999999999997</v>
      </c>
      <c r="P1222" s="184">
        <v>6.0693999999999999</v>
      </c>
      <c r="Q1222" s="184">
        <v>7.1856999999999998</v>
      </c>
      <c r="R1222" s="184">
        <v>4.4359000000000002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44376</v>
      </c>
      <c r="E1223" s="184">
        <v>3121.0428999999999</v>
      </c>
      <c r="F1223" s="184">
        <v>3.4339</v>
      </c>
      <c r="G1223" s="184">
        <v>3.1053999999999999</v>
      </c>
      <c r="H1223" s="184">
        <v>2.9994000000000001</v>
      </c>
      <c r="I1223" s="184">
        <v>2.8395000000000001</v>
      </c>
      <c r="J1223" s="184">
        <v>2.7627999999999999</v>
      </c>
      <c r="K1223" s="184">
        <v>2.6779000000000002</v>
      </c>
      <c r="L1223" s="184">
        <v>2.6421999999999999</v>
      </c>
      <c r="M1223" s="184">
        <v>2.6322000000000001</v>
      </c>
      <c r="N1223" s="184">
        <v>2.6528999999999998</v>
      </c>
      <c r="O1223" s="184">
        <v>4.8148999999999997</v>
      </c>
      <c r="P1223" s="184">
        <v>5.3868</v>
      </c>
      <c r="Q1223" s="184">
        <v>6.5180999999999996</v>
      </c>
      <c r="R1223" s="184">
        <v>3.7953000000000001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44376</v>
      </c>
      <c r="E1224" s="184">
        <v>3379.5408000000002</v>
      </c>
      <c r="F1224" s="184">
        <v>3.9739</v>
      </c>
      <c r="G1224" s="184">
        <v>3.6446999999999998</v>
      </c>
      <c r="H1224" s="184">
        <v>3.5392000000000001</v>
      </c>
      <c r="I1224" s="184">
        <v>3.3795000000000002</v>
      </c>
      <c r="J1224" s="184">
        <v>3.3035999999999999</v>
      </c>
      <c r="K1224" s="184">
        <v>3.2189999999999999</v>
      </c>
      <c r="L1224" s="184">
        <v>3.1848000000000001</v>
      </c>
      <c r="M1224" s="184">
        <v>3.1789999999999998</v>
      </c>
      <c r="N1224" s="184">
        <v>3.2037</v>
      </c>
      <c r="O1224" s="184">
        <v>5.3918999999999997</v>
      </c>
      <c r="P1224" s="184">
        <v>6.0030000000000001</v>
      </c>
      <c r="Q1224" s="184">
        <v>7.0438999999999998</v>
      </c>
      <c r="R1224" s="184">
        <v>4.3478000000000003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44376</v>
      </c>
      <c r="E1225" s="184">
        <v>1120.2797</v>
      </c>
      <c r="F1225" s="184">
        <v>2.9097</v>
      </c>
      <c r="G1225" s="184">
        <v>2.9422000000000001</v>
      </c>
      <c r="H1225" s="184">
        <v>2.9470000000000001</v>
      </c>
      <c r="I1225" s="184">
        <v>2.9561000000000002</v>
      </c>
      <c r="J1225" s="184">
        <v>2.9453</v>
      </c>
      <c r="K1225" s="184">
        <v>3.0171000000000001</v>
      </c>
      <c r="L1225" s="184">
        <v>3.016</v>
      </c>
      <c r="M1225" s="184">
        <v>3.0308999999999999</v>
      </c>
      <c r="N1225" s="184">
        <v>3.0156999999999998</v>
      </c>
      <c r="O1225" s="184"/>
      <c r="P1225" s="184"/>
      <c r="Q1225" s="184">
        <v>4.7306999999999997</v>
      </c>
      <c r="R1225" s="184">
        <v>4.1273999999999997</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44376</v>
      </c>
      <c r="E1226" s="184">
        <v>1118.1044999999999</v>
      </c>
      <c r="F1226" s="184">
        <v>2.8271999999999999</v>
      </c>
      <c r="G1226" s="184">
        <v>2.8614000000000002</v>
      </c>
      <c r="H1226" s="184">
        <v>2.8664000000000001</v>
      </c>
      <c r="I1226" s="184">
        <v>2.8759000000000001</v>
      </c>
      <c r="J1226" s="184">
        <v>2.8653</v>
      </c>
      <c r="K1226" s="184">
        <v>2.9367999999999999</v>
      </c>
      <c r="L1226" s="184">
        <v>2.9348999999999998</v>
      </c>
      <c r="M1226" s="184">
        <v>2.9491999999999998</v>
      </c>
      <c r="N1226" s="184">
        <v>2.9335</v>
      </c>
      <c r="O1226" s="184"/>
      <c r="P1226" s="184"/>
      <c r="Q1226" s="184">
        <v>4.6478000000000002</v>
      </c>
      <c r="R1226" s="184">
        <v>4.0450999999999997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3.4720482142857136</v>
      </c>
      <c r="G1227" s="186">
        <v>3.2551750000000004</v>
      </c>
      <c r="H1227" s="186">
        <v>3.2034732142857139</v>
      </c>
      <c r="I1227" s="186">
        <v>3.1185035714285698</v>
      </c>
      <c r="J1227" s="186">
        <v>3.070433928571429</v>
      </c>
      <c r="K1227" s="186">
        <v>3.0412690909090911</v>
      </c>
      <c r="L1227" s="186">
        <v>3.0324127272727277</v>
      </c>
      <c r="M1227" s="186">
        <v>3.0239518181818177</v>
      </c>
      <c r="N1227" s="186">
        <v>2.976397169811321</v>
      </c>
      <c r="O1227" s="186">
        <v>5.0123782608695651</v>
      </c>
      <c r="P1227" s="186">
        <v>5.7075348837209292</v>
      </c>
      <c r="Q1227" s="186">
        <v>6.0675964285714263</v>
      </c>
      <c r="R1227" s="186">
        <v>4.1046010101010122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3.6283000000000003</v>
      </c>
      <c r="G1228" s="186">
        <v>3.4994000000000001</v>
      </c>
      <c r="H1228" s="186">
        <v>3.4329000000000001</v>
      </c>
      <c r="I1228" s="186">
        <v>3.3460000000000001</v>
      </c>
      <c r="J1228" s="186">
        <v>3.2881499999999999</v>
      </c>
      <c r="K1228" s="186">
        <v>3.2096</v>
      </c>
      <c r="L1228" s="186">
        <v>3.1859000000000002</v>
      </c>
      <c r="M1228" s="186">
        <v>3.1680999999999999</v>
      </c>
      <c r="N1228" s="186">
        <v>3.1869499999999999</v>
      </c>
      <c r="O1228" s="186">
        <v>5.3744999999999994</v>
      </c>
      <c r="P1228" s="186">
        <v>5.9840999999999998</v>
      </c>
      <c r="Q1228" s="186">
        <v>6.9894999999999996</v>
      </c>
      <c r="R1228" s="186">
        <v>4.3292000000000002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44376</v>
      </c>
      <c r="E1231" s="184">
        <v>71.326300000000003</v>
      </c>
      <c r="F1231" s="184">
        <v>78.566199999999995</v>
      </c>
      <c r="G1231" s="184">
        <v>-10.491199999999999</v>
      </c>
      <c r="H1231" s="184">
        <v>-18.1325</v>
      </c>
      <c r="I1231" s="184">
        <v>-14.362299999999999</v>
      </c>
      <c r="J1231" s="184">
        <v>-7.0895000000000001</v>
      </c>
      <c r="K1231" s="184">
        <v>3.6109</v>
      </c>
      <c r="L1231" s="184">
        <v>-1.6024</v>
      </c>
      <c r="M1231" s="184">
        <v>2.5533000000000001</v>
      </c>
      <c r="N1231" s="184">
        <v>2.63</v>
      </c>
      <c r="O1231" s="184">
        <v>9.6378000000000004</v>
      </c>
      <c r="P1231" s="184">
        <v>8.3229000000000006</v>
      </c>
      <c r="Q1231" s="184">
        <v>8.9220000000000006</v>
      </c>
      <c r="R1231" s="184">
        <v>7.2009999999999996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44376</v>
      </c>
      <c r="E1232" s="184">
        <v>76.361500000000007</v>
      </c>
      <c r="F1232" s="184">
        <v>79.135099999999994</v>
      </c>
      <c r="G1232" s="184">
        <v>-9.8956</v>
      </c>
      <c r="H1232" s="184">
        <v>-17.537700000000001</v>
      </c>
      <c r="I1232" s="184">
        <v>-13.764699999999999</v>
      </c>
      <c r="J1232" s="184">
        <v>-6.4947999999999997</v>
      </c>
      <c r="K1232" s="184">
        <v>4.2173999999999996</v>
      </c>
      <c r="L1232" s="184">
        <v>-1.0065999999999999</v>
      </c>
      <c r="M1232" s="184">
        <v>3.1661999999999999</v>
      </c>
      <c r="N1232" s="184">
        <v>3.2477</v>
      </c>
      <c r="O1232" s="184">
        <v>10.242900000000001</v>
      </c>
      <c r="P1232" s="184">
        <v>9.0444999999999993</v>
      </c>
      <c r="Q1232" s="184">
        <v>9.1022999999999996</v>
      </c>
      <c r="R1232" s="184">
        <v>7.7763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44376</v>
      </c>
      <c r="E1233" s="184">
        <v>13.6081</v>
      </c>
      <c r="F1233" s="184">
        <v>-84.295000000000002</v>
      </c>
      <c r="G1233" s="184">
        <v>-53.065899999999999</v>
      </c>
      <c r="H1233" s="184">
        <v>-47.084699999999998</v>
      </c>
      <c r="I1233" s="184">
        <v>-32.336199999999998</v>
      </c>
      <c r="J1233" s="184">
        <v>-18.025200000000002</v>
      </c>
      <c r="K1233" s="184">
        <v>-4.6082999999999998</v>
      </c>
      <c r="L1233" s="184">
        <v>-4.7553000000000001</v>
      </c>
      <c r="M1233" s="184">
        <v>1.9751000000000001</v>
      </c>
      <c r="N1233" s="184">
        <v>1.0537000000000001</v>
      </c>
      <c r="O1233" s="184"/>
      <c r="P1233" s="184"/>
      <c r="Q1233" s="184">
        <v>10.8779</v>
      </c>
      <c r="R1233" s="184">
        <v>6.7218999999999998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44376</v>
      </c>
      <c r="E1234" s="184">
        <v>13.740500000000001</v>
      </c>
      <c r="F1234" s="184">
        <v>-84.013400000000004</v>
      </c>
      <c r="G1234" s="184">
        <v>-52.820099999999996</v>
      </c>
      <c r="H1234" s="184">
        <v>-46.821399999999997</v>
      </c>
      <c r="I1234" s="184">
        <v>-32.084000000000003</v>
      </c>
      <c r="J1234" s="184">
        <v>-17.7577</v>
      </c>
      <c r="K1234" s="184">
        <v>-4.3403999999999998</v>
      </c>
      <c r="L1234" s="184">
        <v>-4.468</v>
      </c>
      <c r="M1234" s="184">
        <v>2.2881999999999998</v>
      </c>
      <c r="N1234" s="184">
        <v>1.3714999999999999</v>
      </c>
      <c r="O1234" s="184"/>
      <c r="P1234" s="184"/>
      <c r="Q1234" s="184">
        <v>11.238300000000001</v>
      </c>
      <c r="R1234" s="184">
        <v>7.0610999999999997</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-2.6517750000000007</v>
      </c>
      <c r="G1235" s="186">
        <v>-31.568199999999997</v>
      </c>
      <c r="H1235" s="186">
        <v>-32.394075000000001</v>
      </c>
      <c r="I1235" s="186">
        <v>-23.136800000000001</v>
      </c>
      <c r="J1235" s="186">
        <v>-12.341799999999999</v>
      </c>
      <c r="K1235" s="186">
        <v>-0.28010000000000002</v>
      </c>
      <c r="L1235" s="186">
        <v>-2.958075</v>
      </c>
      <c r="M1235" s="186">
        <v>2.4957000000000003</v>
      </c>
      <c r="N1235" s="186">
        <v>2.0757249999999998</v>
      </c>
      <c r="O1235" s="186">
        <v>9.9403500000000005</v>
      </c>
      <c r="P1235" s="186">
        <v>8.6837</v>
      </c>
      <c r="Q1235" s="186">
        <v>10.035125000000001</v>
      </c>
      <c r="R1235" s="186">
        <v>7.1900749999999993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-2.7236000000000047</v>
      </c>
      <c r="G1236" s="186">
        <v>-31.655649999999998</v>
      </c>
      <c r="H1236" s="186">
        <v>-32.476950000000002</v>
      </c>
      <c r="I1236" s="186">
        <v>-23.22315</v>
      </c>
      <c r="J1236" s="186">
        <v>-12.4236</v>
      </c>
      <c r="K1236" s="186">
        <v>-0.36474999999999991</v>
      </c>
      <c r="L1236" s="186">
        <v>-3.0352000000000001</v>
      </c>
      <c r="M1236" s="186">
        <v>2.42075</v>
      </c>
      <c r="N1236" s="186">
        <v>2.00075</v>
      </c>
      <c r="O1236" s="186">
        <v>9.9403500000000005</v>
      </c>
      <c r="P1236" s="186">
        <v>8.6837</v>
      </c>
      <c r="Q1236" s="186">
        <v>9.9901</v>
      </c>
      <c r="R1236" s="186">
        <v>7.1310500000000001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44376</v>
      </c>
      <c r="E1239" s="184">
        <v>521.31389999999999</v>
      </c>
      <c r="F1239" s="184">
        <v>0.53210000000000002</v>
      </c>
      <c r="G1239" s="184">
        <v>0.15049999999999999</v>
      </c>
      <c r="H1239" s="184">
        <v>1.0805</v>
      </c>
      <c r="I1239" s="184">
        <v>1.0651999999999999</v>
      </c>
      <c r="J1239" s="184">
        <v>3.0276000000000001</v>
      </c>
      <c r="K1239" s="184">
        <v>4.5914000000000001</v>
      </c>
      <c r="L1239" s="184">
        <v>3.5301999999999998</v>
      </c>
      <c r="M1239" s="184">
        <v>4.4252000000000002</v>
      </c>
      <c r="N1239" s="184">
        <v>4.9185999999999996</v>
      </c>
      <c r="O1239" s="184">
        <v>7.2050999999999998</v>
      </c>
      <c r="P1239" s="184">
        <v>7.0819000000000001</v>
      </c>
      <c r="Q1239" s="184">
        <v>7.3956</v>
      </c>
      <c r="R1239" s="184">
        <v>6.8155000000000001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44376</v>
      </c>
      <c r="E1240" s="184">
        <v>559.06569999999999</v>
      </c>
      <c r="F1240" s="184">
        <v>1.3580000000000001</v>
      </c>
      <c r="G1240" s="184">
        <v>0.98109999999999997</v>
      </c>
      <c r="H1240" s="184">
        <v>1.9108000000000001</v>
      </c>
      <c r="I1240" s="184">
        <v>1.8742000000000001</v>
      </c>
      <c r="J1240" s="184">
        <v>3.8222999999999998</v>
      </c>
      <c r="K1240" s="184">
        <v>5.3718000000000004</v>
      </c>
      <c r="L1240" s="184">
        <v>4.3064999999999998</v>
      </c>
      <c r="M1240" s="184">
        <v>5.2350000000000003</v>
      </c>
      <c r="N1240" s="184">
        <v>5.7512999999999996</v>
      </c>
      <c r="O1240" s="184">
        <v>8.0892999999999997</v>
      </c>
      <c r="P1240" s="184">
        <v>7.9737</v>
      </c>
      <c r="Q1240" s="184">
        <v>8.5953999999999997</v>
      </c>
      <c r="R1240" s="184">
        <v>7.6914999999999996</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44376</v>
      </c>
      <c r="E1241" s="184">
        <v>2509.5938999999998</v>
      </c>
      <c r="F1241" s="184">
        <v>4.1965000000000003</v>
      </c>
      <c r="G1241" s="184">
        <v>2.3679999999999999</v>
      </c>
      <c r="H1241" s="184">
        <v>2.7605</v>
      </c>
      <c r="I1241" s="184">
        <v>1.6818</v>
      </c>
      <c r="J1241" s="184">
        <v>3.3519000000000001</v>
      </c>
      <c r="K1241" s="184">
        <v>4.6060999999999996</v>
      </c>
      <c r="L1241" s="184">
        <v>4.0095999999999998</v>
      </c>
      <c r="M1241" s="184">
        <v>4.6913</v>
      </c>
      <c r="N1241" s="184">
        <v>5.0294999999999996</v>
      </c>
      <c r="O1241" s="184">
        <v>7.6645000000000003</v>
      </c>
      <c r="P1241" s="184">
        <v>7.59</v>
      </c>
      <c r="Q1241" s="184">
        <v>8.2695000000000007</v>
      </c>
      <c r="R1241" s="184">
        <v>7.0922000000000001</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44376</v>
      </c>
      <c r="E1242" s="184">
        <v>2425.1961999999999</v>
      </c>
      <c r="F1242" s="184">
        <v>3.8969</v>
      </c>
      <c r="G1242" s="184">
        <v>2.0691000000000002</v>
      </c>
      <c r="H1242" s="184">
        <v>2.4590999999999998</v>
      </c>
      <c r="I1242" s="184">
        <v>1.3723000000000001</v>
      </c>
      <c r="J1242" s="184">
        <v>3.0369999999999999</v>
      </c>
      <c r="K1242" s="184">
        <v>4.2850000000000001</v>
      </c>
      <c r="L1242" s="184">
        <v>3.6840000000000002</v>
      </c>
      <c r="M1242" s="184">
        <v>4.3643000000000001</v>
      </c>
      <c r="N1242" s="184">
        <v>4.6993999999999998</v>
      </c>
      <c r="O1242" s="184">
        <v>7.2983000000000002</v>
      </c>
      <c r="P1242" s="184">
        <v>7.1463000000000001</v>
      </c>
      <c r="Q1242" s="184">
        <v>7.8459000000000003</v>
      </c>
      <c r="R1242" s="184">
        <v>6.7640000000000002</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44376</v>
      </c>
      <c r="E1243" s="184">
        <v>1567.6994999999999</v>
      </c>
      <c r="F1243" s="184">
        <v>1.3109</v>
      </c>
      <c r="G1243" s="184">
        <v>-1.6848000000000001</v>
      </c>
      <c r="H1243" s="184">
        <v>1.5627</v>
      </c>
      <c r="I1243" s="184">
        <v>0.16550000000000001</v>
      </c>
      <c r="J1243" s="184">
        <v>2.0301</v>
      </c>
      <c r="K1243" s="184">
        <v>4.9926000000000004</v>
      </c>
      <c r="L1243" s="184">
        <v>4.8954000000000004</v>
      </c>
      <c r="M1243" s="184">
        <v>8.3381000000000007</v>
      </c>
      <c r="N1243" s="184">
        <v>35.8429</v>
      </c>
      <c r="O1243" s="184">
        <v>-8.7065999999999999</v>
      </c>
      <c r="P1243" s="184">
        <v>-2.4617</v>
      </c>
      <c r="Q1243" s="184">
        <v>3.8107000000000002</v>
      </c>
      <c r="R1243" s="184">
        <v>-6.7557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44376</v>
      </c>
      <c r="E1244" s="184">
        <v>1608.4938</v>
      </c>
      <c r="F1244" s="184">
        <v>1.5295000000000001</v>
      </c>
      <c r="G1244" s="184">
        <v>-1.4730000000000001</v>
      </c>
      <c r="H1244" s="184">
        <v>1.7738</v>
      </c>
      <c r="I1244" s="184">
        <v>0.37590000000000001</v>
      </c>
      <c r="J1244" s="184">
        <v>2.2410000000000001</v>
      </c>
      <c r="K1244" s="184">
        <v>5.2054999999999998</v>
      </c>
      <c r="L1244" s="184">
        <v>5.1104000000000003</v>
      </c>
      <c r="M1244" s="184">
        <v>8.5611999999999995</v>
      </c>
      <c r="N1244" s="184">
        <v>36.128500000000003</v>
      </c>
      <c r="O1244" s="184">
        <v>-8.4603999999999999</v>
      </c>
      <c r="P1244" s="184">
        <v>-2.1720000000000002</v>
      </c>
      <c r="Q1244" s="184">
        <v>2.5030000000000001</v>
      </c>
      <c r="R1244" s="184">
        <v>-6.5163000000000002</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44376</v>
      </c>
      <c r="E1247" s="184">
        <v>32.081899999999997</v>
      </c>
      <c r="F1247" s="184">
        <v>10.128500000000001</v>
      </c>
      <c r="G1247" s="184">
        <v>5.5496999999999996</v>
      </c>
      <c r="H1247" s="184">
        <v>2.5367000000000002</v>
      </c>
      <c r="I1247" s="184">
        <v>0.78039999999999998</v>
      </c>
      <c r="J1247" s="184">
        <v>2.7799</v>
      </c>
      <c r="K1247" s="184">
        <v>4.1680000000000001</v>
      </c>
      <c r="L1247" s="184">
        <v>3.5777000000000001</v>
      </c>
      <c r="M1247" s="184">
        <v>4.4015000000000004</v>
      </c>
      <c r="N1247" s="184">
        <v>4.3792</v>
      </c>
      <c r="O1247" s="184">
        <v>6.6515000000000004</v>
      </c>
      <c r="P1247" s="184">
        <v>6.7286000000000001</v>
      </c>
      <c r="Q1247" s="184">
        <v>7.7081999999999997</v>
      </c>
      <c r="R1247" s="184">
        <v>6.5675999999999997</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44376</v>
      </c>
      <c r="E1248" s="184">
        <v>34.080399999999997</v>
      </c>
      <c r="F1248" s="184">
        <v>10.9274</v>
      </c>
      <c r="G1248" s="184">
        <v>6.2964000000000002</v>
      </c>
      <c r="H1248" s="184">
        <v>3.3069000000000002</v>
      </c>
      <c r="I1248" s="184">
        <v>1.5539000000000001</v>
      </c>
      <c r="J1248" s="184">
        <v>3.5857000000000001</v>
      </c>
      <c r="K1248" s="184">
        <v>5.0240999999999998</v>
      </c>
      <c r="L1248" s="184">
        <v>4.4107000000000003</v>
      </c>
      <c r="M1248" s="184">
        <v>5.2309999999999999</v>
      </c>
      <c r="N1248" s="184">
        <v>5.2263999999999999</v>
      </c>
      <c r="O1248" s="184">
        <v>7.5156000000000001</v>
      </c>
      <c r="P1248" s="184">
        <v>7.5084999999999997</v>
      </c>
      <c r="Q1248" s="184">
        <v>8.1958000000000002</v>
      </c>
      <c r="R1248" s="184">
        <v>7.4455</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44376</v>
      </c>
      <c r="E1249" s="184">
        <v>33.906999999999996</v>
      </c>
      <c r="F1249" s="184">
        <v>2.7989999999999999</v>
      </c>
      <c r="G1249" s="184">
        <v>2.7189000000000001</v>
      </c>
      <c r="H1249" s="184">
        <v>2.7694999999999999</v>
      </c>
      <c r="I1249" s="184">
        <v>1.7003999999999999</v>
      </c>
      <c r="J1249" s="184">
        <v>2.8159000000000001</v>
      </c>
      <c r="K1249" s="184">
        <v>3.6166999999999998</v>
      </c>
      <c r="L1249" s="184">
        <v>3.2467999999999999</v>
      </c>
      <c r="M1249" s="184">
        <v>3.8794</v>
      </c>
      <c r="N1249" s="184">
        <v>4.0088999999999997</v>
      </c>
      <c r="O1249" s="184">
        <v>6.8079999999999998</v>
      </c>
      <c r="P1249" s="184">
        <v>7.0076999999999998</v>
      </c>
      <c r="Q1249" s="184">
        <v>7.7850999999999999</v>
      </c>
      <c r="R1249" s="184">
        <v>6.1269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44376</v>
      </c>
      <c r="E1250" s="184">
        <v>33.360199999999999</v>
      </c>
      <c r="F1250" s="184">
        <v>2.5165999999999999</v>
      </c>
      <c r="G1250" s="184">
        <v>2.4624000000000001</v>
      </c>
      <c r="H1250" s="184">
        <v>2.5019999999999998</v>
      </c>
      <c r="I1250" s="184">
        <v>1.4388000000000001</v>
      </c>
      <c r="J1250" s="184">
        <v>2.5529000000000002</v>
      </c>
      <c r="K1250" s="184">
        <v>3.3492999999999999</v>
      </c>
      <c r="L1250" s="184">
        <v>2.9779</v>
      </c>
      <c r="M1250" s="184">
        <v>3.6202999999999999</v>
      </c>
      <c r="N1250" s="184">
        <v>3.7406999999999999</v>
      </c>
      <c r="O1250" s="184">
        <v>6.5494000000000003</v>
      </c>
      <c r="P1250" s="184">
        <v>6.7773000000000003</v>
      </c>
      <c r="Q1250" s="184">
        <v>7.6558999999999999</v>
      </c>
      <c r="R1250" s="184">
        <v>5.8674999999999997</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44376</v>
      </c>
      <c r="E1251" s="184">
        <v>15.978400000000001</v>
      </c>
      <c r="F1251" s="184">
        <v>0.68530000000000002</v>
      </c>
      <c r="G1251" s="184">
        <v>1.4851000000000001</v>
      </c>
      <c r="H1251" s="184">
        <v>2.7753000000000001</v>
      </c>
      <c r="I1251" s="184">
        <v>1.5672999999999999</v>
      </c>
      <c r="J1251" s="184">
        <v>3.1065999999999998</v>
      </c>
      <c r="K1251" s="184">
        <v>4.1612</v>
      </c>
      <c r="L1251" s="184">
        <v>3.6732999999999998</v>
      </c>
      <c r="M1251" s="184">
        <v>4.3269000000000002</v>
      </c>
      <c r="N1251" s="184">
        <v>4.4012000000000002</v>
      </c>
      <c r="O1251" s="184">
        <v>7.3296999999999999</v>
      </c>
      <c r="P1251" s="184">
        <v>7.3429000000000002</v>
      </c>
      <c r="Q1251" s="184">
        <v>7.7103999999999999</v>
      </c>
      <c r="R1251" s="184">
        <v>7.1905000000000001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44376</v>
      </c>
      <c r="E1252" s="184">
        <v>15.6653</v>
      </c>
      <c r="F1252" s="184">
        <v>0.46600000000000003</v>
      </c>
      <c r="G1252" s="184">
        <v>1.2234</v>
      </c>
      <c r="H1252" s="184">
        <v>2.4643000000000002</v>
      </c>
      <c r="I1252" s="184">
        <v>1.2821</v>
      </c>
      <c r="J1252" s="184">
        <v>2.8174999999999999</v>
      </c>
      <c r="K1252" s="184">
        <v>3.8746</v>
      </c>
      <c r="L1252" s="184">
        <v>3.3940000000000001</v>
      </c>
      <c r="M1252" s="184">
        <v>4.0475000000000003</v>
      </c>
      <c r="N1252" s="184">
        <v>4.1201999999999996</v>
      </c>
      <c r="O1252" s="184">
        <v>7.0223000000000004</v>
      </c>
      <c r="P1252" s="184">
        <v>7.0166000000000004</v>
      </c>
      <c r="Q1252" s="184">
        <v>7.3731</v>
      </c>
      <c r="R1252" s="184">
        <v>6.8875000000000002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44376</v>
      </c>
      <c r="E1255" s="184">
        <v>23.7745</v>
      </c>
      <c r="F1255" s="184">
        <v>1.5353000000000001</v>
      </c>
      <c r="G1255" s="184">
        <v>7.3752000000000004</v>
      </c>
      <c r="H1255" s="184">
        <v>5.2910000000000004</v>
      </c>
      <c r="I1255" s="184">
        <v>16.731300000000001</v>
      </c>
      <c r="J1255" s="184">
        <v>12.788500000000001</v>
      </c>
      <c r="K1255" s="184">
        <v>10.199299999999999</v>
      </c>
      <c r="L1255" s="184">
        <v>10.0245</v>
      </c>
      <c r="M1255" s="184">
        <v>12.8437</v>
      </c>
      <c r="N1255" s="184">
        <v>13.0708</v>
      </c>
      <c r="O1255" s="184">
        <v>5.4539</v>
      </c>
      <c r="P1255" s="184">
        <v>6.7305999999999999</v>
      </c>
      <c r="Q1255" s="184">
        <v>8.2423999999999999</v>
      </c>
      <c r="R1255" s="184">
        <v>4.1334</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44376</v>
      </c>
      <c r="E1256" s="184">
        <v>24.4175</v>
      </c>
      <c r="F1256" s="184">
        <v>1.6444000000000001</v>
      </c>
      <c r="G1256" s="184">
        <v>7.4054000000000002</v>
      </c>
      <c r="H1256" s="184">
        <v>5.28</v>
      </c>
      <c r="I1256" s="184">
        <v>16.731300000000001</v>
      </c>
      <c r="J1256" s="184">
        <v>12.787100000000001</v>
      </c>
      <c r="K1256" s="184">
        <v>10.1988</v>
      </c>
      <c r="L1256" s="184">
        <v>10.179399999999999</v>
      </c>
      <c r="M1256" s="184">
        <v>13.0825</v>
      </c>
      <c r="N1256" s="184">
        <v>13.3583</v>
      </c>
      <c r="O1256" s="184">
        <v>5.7990000000000004</v>
      </c>
      <c r="P1256" s="184">
        <v>7.0850999999999997</v>
      </c>
      <c r="Q1256" s="184">
        <v>8.2639999999999993</v>
      </c>
      <c r="R1256" s="184">
        <v>4.4572000000000003</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44376</v>
      </c>
      <c r="E1257" s="184">
        <v>44.103105586571203</v>
      </c>
      <c r="F1257" s="184">
        <v>1.6648000000000001</v>
      </c>
      <c r="G1257" s="184">
        <v>7.4142000000000001</v>
      </c>
      <c r="H1257" s="184">
        <v>5.2850000000000001</v>
      </c>
      <c r="I1257" s="184">
        <v>16.730599999999999</v>
      </c>
      <c r="J1257" s="184">
        <v>12.7941</v>
      </c>
      <c r="K1257" s="184">
        <v>10.1998</v>
      </c>
      <c r="L1257" s="184">
        <v>10.025</v>
      </c>
      <c r="M1257" s="184">
        <v>12.8451</v>
      </c>
      <c r="N1257" s="184">
        <v>13.071400000000001</v>
      </c>
      <c r="O1257" s="184">
        <v>4.2706</v>
      </c>
      <c r="P1257" s="184">
        <v>5.0457999999999998</v>
      </c>
      <c r="Q1257" s="184">
        <v>7.1784999999999997</v>
      </c>
      <c r="R1257" s="184">
        <v>3.5566</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44376</v>
      </c>
      <c r="E1258" s="184">
        <v>17.4542859236856</v>
      </c>
      <c r="F1258" s="184">
        <v>1.6083000000000001</v>
      </c>
      <c r="G1258" s="184">
        <v>7.4038000000000004</v>
      </c>
      <c r="H1258" s="184">
        <v>5.2895000000000003</v>
      </c>
      <c r="I1258" s="184">
        <v>16.717199999999998</v>
      </c>
      <c r="J1258" s="184">
        <v>12.7864</v>
      </c>
      <c r="K1258" s="184">
        <v>10.1974</v>
      </c>
      <c r="L1258" s="184">
        <v>10.178100000000001</v>
      </c>
      <c r="M1258" s="184">
        <v>13.0822</v>
      </c>
      <c r="N1258" s="184">
        <v>13.357699999999999</v>
      </c>
      <c r="O1258" s="184">
        <v>4.6413000000000002</v>
      </c>
      <c r="P1258" s="184">
        <v>5.4284999999999997</v>
      </c>
      <c r="Q1258" s="184">
        <v>6.3250999999999999</v>
      </c>
      <c r="R1258" s="184">
        <v>3.8942000000000001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44376</v>
      </c>
      <c r="E1265" s="184">
        <v>45.557600000000001</v>
      </c>
      <c r="F1265" s="184">
        <v>4.8076999999999996</v>
      </c>
      <c r="G1265" s="184">
        <v>1.3422000000000001</v>
      </c>
      <c r="H1265" s="184">
        <v>3.2869000000000002</v>
      </c>
      <c r="I1265" s="184">
        <v>3.5644</v>
      </c>
      <c r="J1265" s="184">
        <v>4.9032</v>
      </c>
      <c r="K1265" s="184">
        <v>4.8255999999999997</v>
      </c>
      <c r="L1265" s="184">
        <v>3.7056</v>
      </c>
      <c r="M1265" s="184">
        <v>5.0991999999999997</v>
      </c>
      <c r="N1265" s="184">
        <v>5.7302999999999997</v>
      </c>
      <c r="O1265" s="184">
        <v>7.2211999999999996</v>
      </c>
      <c r="P1265" s="184">
        <v>7.0869</v>
      </c>
      <c r="Q1265" s="184">
        <v>7.2630999999999997</v>
      </c>
      <c r="R1265" s="184">
        <v>6.9474</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44376</v>
      </c>
      <c r="E1266" s="184">
        <v>48.224899999999998</v>
      </c>
      <c r="F1266" s="184">
        <v>5.3746</v>
      </c>
      <c r="G1266" s="184">
        <v>1.9494</v>
      </c>
      <c r="H1266" s="184">
        <v>3.8845999999999998</v>
      </c>
      <c r="I1266" s="184">
        <v>4.1639999999999997</v>
      </c>
      <c r="J1266" s="184">
        <v>5.5067000000000004</v>
      </c>
      <c r="K1266" s="184">
        <v>5.4344000000000001</v>
      </c>
      <c r="L1266" s="184">
        <v>4.3178000000000001</v>
      </c>
      <c r="M1266" s="184">
        <v>5.7237999999999998</v>
      </c>
      <c r="N1266" s="184">
        <v>6.367</v>
      </c>
      <c r="O1266" s="184">
        <v>7.8703000000000003</v>
      </c>
      <c r="P1266" s="184">
        <v>7.7691999999999997</v>
      </c>
      <c r="Q1266" s="184">
        <v>8.2175999999999991</v>
      </c>
      <c r="R1266" s="184">
        <v>7.5900999999999996</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44376</v>
      </c>
      <c r="E1267" s="184">
        <v>16.3294</v>
      </c>
      <c r="F1267" s="184">
        <v>-2.0116000000000001</v>
      </c>
      <c r="G1267" s="184">
        <v>1.6767000000000001</v>
      </c>
      <c r="H1267" s="184">
        <v>1.661</v>
      </c>
      <c r="I1267" s="184">
        <v>0.84650000000000003</v>
      </c>
      <c r="J1267" s="184">
        <v>2.3308</v>
      </c>
      <c r="K1267" s="184">
        <v>3.8475000000000001</v>
      </c>
      <c r="L1267" s="184">
        <v>3.0194000000000001</v>
      </c>
      <c r="M1267" s="184">
        <v>3.6564999999999999</v>
      </c>
      <c r="N1267" s="184">
        <v>11.922599999999999</v>
      </c>
      <c r="O1267" s="184">
        <v>1.8754</v>
      </c>
      <c r="P1267" s="184">
        <v>3.7040999999999999</v>
      </c>
      <c r="Q1267" s="184">
        <v>3.39</v>
      </c>
      <c r="R1267" s="184">
        <v>4.1950000000000003</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44376</v>
      </c>
      <c r="E1268" s="184">
        <v>17.395800000000001</v>
      </c>
      <c r="F1268" s="184">
        <v>-1.0490999999999999</v>
      </c>
      <c r="G1268" s="184">
        <v>2.4661</v>
      </c>
      <c r="H1268" s="184">
        <v>2.4891000000000001</v>
      </c>
      <c r="I1268" s="184">
        <v>1.6646000000000001</v>
      </c>
      <c r="J1268" s="184">
        <v>3.1494</v>
      </c>
      <c r="K1268" s="184">
        <v>4.6745000000000001</v>
      </c>
      <c r="L1268" s="184">
        <v>3.8540999999999999</v>
      </c>
      <c r="M1268" s="184">
        <v>4.5004999999999997</v>
      </c>
      <c r="N1268" s="184">
        <v>12.843999999999999</v>
      </c>
      <c r="O1268" s="184">
        <v>2.7029000000000001</v>
      </c>
      <c r="P1268" s="184">
        <v>4.5484</v>
      </c>
      <c r="Q1268" s="184">
        <v>6.4428999999999998</v>
      </c>
      <c r="R1268" s="184">
        <v>5.0465</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44376</v>
      </c>
      <c r="E1269" s="184">
        <v>421.71199999999999</v>
      </c>
      <c r="F1269" s="184">
        <v>-3.8424999999999998</v>
      </c>
      <c r="G1269" s="184">
        <v>-0.62309999999999999</v>
      </c>
      <c r="H1269" s="184">
        <v>4.5331000000000001</v>
      </c>
      <c r="I1269" s="184">
        <v>5.4684999999999997</v>
      </c>
      <c r="J1269" s="184">
        <v>5.4153000000000002</v>
      </c>
      <c r="K1269" s="184">
        <v>5.2217000000000002</v>
      </c>
      <c r="L1269" s="184">
        <v>3.6518000000000002</v>
      </c>
      <c r="M1269" s="184">
        <v>5.2633000000000001</v>
      </c>
      <c r="N1269" s="184">
        <v>5.7702999999999998</v>
      </c>
      <c r="O1269" s="184">
        <v>7.7146999999999997</v>
      </c>
      <c r="P1269" s="184">
        <v>7.6124000000000001</v>
      </c>
      <c r="Q1269" s="184">
        <v>7.9702000000000002</v>
      </c>
      <c r="R1269" s="184">
        <v>7.3978999999999999</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44376</v>
      </c>
      <c r="E1270" s="184">
        <v>425.56400000000002</v>
      </c>
      <c r="F1270" s="184">
        <v>-3.7305000000000001</v>
      </c>
      <c r="G1270" s="184">
        <v>-0.51239999999999997</v>
      </c>
      <c r="H1270" s="184">
        <v>4.6429999999999998</v>
      </c>
      <c r="I1270" s="184">
        <v>5.5782999999999996</v>
      </c>
      <c r="J1270" s="184">
        <v>5.5259999999999998</v>
      </c>
      <c r="K1270" s="184">
        <v>5.3331999999999997</v>
      </c>
      <c r="L1270" s="184">
        <v>3.7639</v>
      </c>
      <c r="M1270" s="184">
        <v>5.3776999999999999</v>
      </c>
      <c r="N1270" s="184">
        <v>5.8865999999999996</v>
      </c>
      <c r="O1270" s="184">
        <v>7.8384</v>
      </c>
      <c r="P1270" s="184">
        <v>7.7439999999999998</v>
      </c>
      <c r="Q1270" s="184">
        <v>8.3988999999999994</v>
      </c>
      <c r="R1270" s="184">
        <v>7.5052000000000003</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44376</v>
      </c>
      <c r="E1271" s="184">
        <v>30.959</v>
      </c>
      <c r="F1271" s="184">
        <v>4.8345000000000002</v>
      </c>
      <c r="G1271" s="184">
        <v>2.7124999999999999</v>
      </c>
      <c r="H1271" s="184">
        <v>2.4264999999999999</v>
      </c>
      <c r="I1271" s="184">
        <v>1.3987000000000001</v>
      </c>
      <c r="J1271" s="184">
        <v>2.9106000000000001</v>
      </c>
      <c r="K1271" s="184">
        <v>4.2435</v>
      </c>
      <c r="L1271" s="184">
        <v>3.6642000000000001</v>
      </c>
      <c r="M1271" s="184">
        <v>4.2435999999999998</v>
      </c>
      <c r="N1271" s="184">
        <v>4.3898000000000001</v>
      </c>
      <c r="O1271" s="184">
        <v>7.2343000000000002</v>
      </c>
      <c r="P1271" s="184">
        <v>7.3114999999999997</v>
      </c>
      <c r="Q1271" s="184">
        <v>8.1103000000000005</v>
      </c>
      <c r="R1271" s="184">
        <v>6.6040000000000001</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44376</v>
      </c>
      <c r="E1272" s="184">
        <v>30.525700000000001</v>
      </c>
      <c r="F1272" s="184">
        <v>4.5442999999999998</v>
      </c>
      <c r="G1272" s="184">
        <v>2.5116999999999998</v>
      </c>
      <c r="H1272" s="184">
        <v>2.2044999999999999</v>
      </c>
      <c r="I1272" s="184">
        <v>1.1792</v>
      </c>
      <c r="J1272" s="184">
        <v>2.6966999999999999</v>
      </c>
      <c r="K1272" s="184">
        <v>4.0317999999999996</v>
      </c>
      <c r="L1272" s="184">
        <v>3.4517000000000002</v>
      </c>
      <c r="M1272" s="184">
        <v>4.0235000000000003</v>
      </c>
      <c r="N1272" s="184">
        <v>4.1650999999999998</v>
      </c>
      <c r="O1272" s="184">
        <v>7.0014000000000003</v>
      </c>
      <c r="P1272" s="184">
        <v>7.1001000000000003</v>
      </c>
      <c r="Q1272" s="184">
        <v>7.4866999999999999</v>
      </c>
      <c r="R1272" s="184">
        <v>6.375</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44376</v>
      </c>
      <c r="E1273" s="184">
        <v>2993.4679999999998</v>
      </c>
      <c r="F1273" s="184">
        <v>3.1644000000000001</v>
      </c>
      <c r="G1273" s="184">
        <v>1.9977</v>
      </c>
      <c r="H1273" s="184">
        <v>2.0709</v>
      </c>
      <c r="I1273" s="184">
        <v>1.3127</v>
      </c>
      <c r="J1273" s="184">
        <v>2.8591000000000002</v>
      </c>
      <c r="K1273" s="184">
        <v>4.0618999999999996</v>
      </c>
      <c r="L1273" s="184">
        <v>3.5205000000000002</v>
      </c>
      <c r="M1273" s="184">
        <v>4.1085000000000003</v>
      </c>
      <c r="N1273" s="184">
        <v>4.3762999999999996</v>
      </c>
      <c r="O1273" s="184">
        <v>7.2266000000000004</v>
      </c>
      <c r="P1273" s="184">
        <v>7.0776000000000003</v>
      </c>
      <c r="Q1273" s="184">
        <v>7.8788999999999998</v>
      </c>
      <c r="R1273" s="184">
        <v>6.6059999999999999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44376</v>
      </c>
      <c r="E1274" s="184">
        <v>3083.1876000000002</v>
      </c>
      <c r="F1274" s="184">
        <v>3.4950000000000001</v>
      </c>
      <c r="G1274" s="184">
        <v>2.3277000000000001</v>
      </c>
      <c r="H1274" s="184">
        <v>2.4014000000000002</v>
      </c>
      <c r="I1274" s="184">
        <v>1.6431</v>
      </c>
      <c r="J1274" s="184">
        <v>3.1901000000000002</v>
      </c>
      <c r="K1274" s="184">
        <v>4.3956</v>
      </c>
      <c r="L1274" s="184">
        <v>3.8565</v>
      </c>
      <c r="M1274" s="184">
        <v>4.4496000000000002</v>
      </c>
      <c r="N1274" s="184">
        <v>4.7191999999999998</v>
      </c>
      <c r="O1274" s="184">
        <v>7.5583</v>
      </c>
      <c r="P1274" s="184">
        <v>7.4650999999999996</v>
      </c>
      <c r="Q1274" s="184">
        <v>8.1129999999999995</v>
      </c>
      <c r="R1274" s="184">
        <v>6.9408000000000003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44376</v>
      </c>
      <c r="E1275" s="184">
        <v>29.434200000000001</v>
      </c>
      <c r="F1275" s="184">
        <v>0.99209999999999998</v>
      </c>
      <c r="G1275" s="184">
        <v>1.8293999999999999</v>
      </c>
      <c r="H1275" s="184">
        <v>2.0026000000000002</v>
      </c>
      <c r="I1275" s="184">
        <v>1.2229000000000001</v>
      </c>
      <c r="J1275" s="184">
        <v>2.4738000000000002</v>
      </c>
      <c r="K1275" s="184">
        <v>3.4824999999999999</v>
      </c>
      <c r="L1275" s="184">
        <v>2.8919000000000001</v>
      </c>
      <c r="M1275" s="184">
        <v>3.4756999999999998</v>
      </c>
      <c r="N1275" s="184">
        <v>24.205400000000001</v>
      </c>
      <c r="O1275" s="184">
        <v>5.4896000000000003</v>
      </c>
      <c r="P1275" s="184">
        <v>6.1146000000000003</v>
      </c>
      <c r="Q1275" s="184">
        <v>7.5860000000000003</v>
      </c>
      <c r="R1275" s="184">
        <v>10.599500000000001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44376</v>
      </c>
      <c r="E1276" s="184">
        <v>29.729900000000001</v>
      </c>
      <c r="F1276" s="184">
        <v>1.2278</v>
      </c>
      <c r="G1276" s="184">
        <v>2.1183000000000001</v>
      </c>
      <c r="H1276" s="184">
        <v>2.2986</v>
      </c>
      <c r="I1276" s="184">
        <v>1.518</v>
      </c>
      <c r="J1276" s="184">
        <v>2.7728999999999999</v>
      </c>
      <c r="K1276" s="184">
        <v>3.7847</v>
      </c>
      <c r="L1276" s="184">
        <v>3.1949999999999998</v>
      </c>
      <c r="M1276" s="184">
        <v>3.7147999999999999</v>
      </c>
      <c r="N1276" s="184">
        <v>24.4528</v>
      </c>
      <c r="O1276" s="184">
        <v>5.6308999999999996</v>
      </c>
      <c r="P1276" s="184">
        <v>6.2521000000000004</v>
      </c>
      <c r="Q1276" s="184">
        <v>7.3426</v>
      </c>
      <c r="R1276" s="184">
        <v>10.7652</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44376</v>
      </c>
      <c r="E1277" s="184">
        <v>2656.1095999999998</v>
      </c>
      <c r="F1277" s="184">
        <v>-2.0872999999999999</v>
      </c>
      <c r="G1277" s="184">
        <v>0.11409999999999999</v>
      </c>
      <c r="H1277" s="184">
        <v>1.3258000000000001</v>
      </c>
      <c r="I1277" s="184">
        <v>1.3174999999999999</v>
      </c>
      <c r="J1277" s="184">
        <v>2.8481000000000001</v>
      </c>
      <c r="K1277" s="184">
        <v>4.5041000000000002</v>
      </c>
      <c r="L1277" s="184">
        <v>3.2942999999999998</v>
      </c>
      <c r="M1277" s="184">
        <v>4.2889999999999997</v>
      </c>
      <c r="N1277" s="184">
        <v>4.8193999999999999</v>
      </c>
      <c r="O1277" s="184">
        <v>7.2577999999999996</v>
      </c>
      <c r="P1277" s="184">
        <v>7.3864000000000001</v>
      </c>
      <c r="Q1277" s="184">
        <v>7.6074999999999999</v>
      </c>
      <c r="R1277" s="184">
        <v>7.0603999999999996</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44376</v>
      </c>
      <c r="E1278" s="184">
        <v>2808.7627000000002</v>
      </c>
      <c r="F1278" s="184">
        <v>-1.3111999999999999</v>
      </c>
      <c r="G1278" s="184">
        <v>0.88959999999999995</v>
      </c>
      <c r="H1278" s="184">
        <v>2.0985999999999998</v>
      </c>
      <c r="I1278" s="184">
        <v>2.0998000000000001</v>
      </c>
      <c r="J1278" s="184">
        <v>3.6333000000000002</v>
      </c>
      <c r="K1278" s="184">
        <v>5.3019999999999996</v>
      </c>
      <c r="L1278" s="184">
        <v>4.0919999999999996</v>
      </c>
      <c r="M1278" s="184">
        <v>5.0945</v>
      </c>
      <c r="N1278" s="184">
        <v>5.6306000000000003</v>
      </c>
      <c r="O1278" s="184">
        <v>8.0706000000000007</v>
      </c>
      <c r="P1278" s="184">
        <v>8.1956000000000007</v>
      </c>
      <c r="Q1278" s="184">
        <v>8.5848999999999993</v>
      </c>
      <c r="R1278" s="184">
        <v>7.8766999999999996</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44376</v>
      </c>
      <c r="E1279" s="184">
        <v>23.1252</v>
      </c>
      <c r="F1279" s="184">
        <v>2.6833999999999998</v>
      </c>
      <c r="G1279" s="184">
        <v>2.1313</v>
      </c>
      <c r="H1279" s="184">
        <v>2.1429</v>
      </c>
      <c r="I1279" s="184">
        <v>0.92479999999999996</v>
      </c>
      <c r="J1279" s="184">
        <v>3.0167000000000002</v>
      </c>
      <c r="K1279" s="184">
        <v>4.4164000000000003</v>
      </c>
      <c r="L1279" s="184">
        <v>4.0720000000000001</v>
      </c>
      <c r="M1279" s="184">
        <v>4.8909000000000002</v>
      </c>
      <c r="N1279" s="184">
        <v>7.3120000000000003</v>
      </c>
      <c r="O1279" s="184">
        <v>6.4169</v>
      </c>
      <c r="P1279" s="184">
        <v>7.2618999999999998</v>
      </c>
      <c r="Q1279" s="184">
        <v>8.0619999999999994</v>
      </c>
      <c r="R1279" s="184">
        <v>6.7046000000000001</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44376</v>
      </c>
      <c r="E1280" s="184">
        <v>22.373100000000001</v>
      </c>
      <c r="F1280" s="184">
        <v>1.9578</v>
      </c>
      <c r="G1280" s="184">
        <v>1.4684999999999999</v>
      </c>
      <c r="H1280" s="184">
        <v>1.492</v>
      </c>
      <c r="I1280" s="184">
        <v>0.2797</v>
      </c>
      <c r="J1280" s="184">
        <v>2.3601999999999999</v>
      </c>
      <c r="K1280" s="184">
        <v>3.7595000000000001</v>
      </c>
      <c r="L1280" s="184">
        <v>3.4095</v>
      </c>
      <c r="M1280" s="184">
        <v>4.2183000000000002</v>
      </c>
      <c r="N1280" s="184">
        <v>6.6228999999999996</v>
      </c>
      <c r="O1280" s="184">
        <v>5.8418000000000001</v>
      </c>
      <c r="P1280" s="184">
        <v>6.7499000000000002</v>
      </c>
      <c r="Q1280" s="184">
        <v>7.9120999999999997</v>
      </c>
      <c r="R1280" s="184">
        <v>6.0938999999999997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44376</v>
      </c>
      <c r="E1281" s="184">
        <v>31.6221</v>
      </c>
      <c r="F1281" s="184">
        <v>2.3087</v>
      </c>
      <c r="G1281" s="184">
        <v>1.4719</v>
      </c>
      <c r="H1281" s="184">
        <v>1.6825000000000001</v>
      </c>
      <c r="I1281" s="184">
        <v>1.1548</v>
      </c>
      <c r="J1281" s="184">
        <v>2.5124</v>
      </c>
      <c r="K1281" s="184">
        <v>3.5103</v>
      </c>
      <c r="L1281" s="184">
        <v>4.2300000000000004</v>
      </c>
      <c r="M1281" s="184">
        <v>4.5011000000000001</v>
      </c>
      <c r="N1281" s="184">
        <v>5.4871999999999996</v>
      </c>
      <c r="O1281" s="184">
        <v>5.4869000000000003</v>
      </c>
      <c r="P1281" s="184">
        <v>6.1055999999999999</v>
      </c>
      <c r="Q1281" s="184">
        <v>6.5739000000000001</v>
      </c>
      <c r="R1281" s="184">
        <v>6.5162000000000004</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44376</v>
      </c>
      <c r="E1282" s="184">
        <v>33.447899999999997</v>
      </c>
      <c r="F1282" s="184">
        <v>2.8374999999999999</v>
      </c>
      <c r="G1282" s="184">
        <v>1.992</v>
      </c>
      <c r="H1282" s="184">
        <v>2.2145999999999999</v>
      </c>
      <c r="I1282" s="184">
        <v>1.6924999999999999</v>
      </c>
      <c r="J1282" s="184">
        <v>3.0533999999999999</v>
      </c>
      <c r="K1282" s="184">
        <v>4.0559000000000003</v>
      </c>
      <c r="L1282" s="184">
        <v>4.7796000000000003</v>
      </c>
      <c r="M1282" s="184">
        <v>5.0578000000000003</v>
      </c>
      <c r="N1282" s="184">
        <v>6.0598999999999998</v>
      </c>
      <c r="O1282" s="184">
        <v>6.0354000000000001</v>
      </c>
      <c r="P1282" s="184">
        <v>6.7206000000000001</v>
      </c>
      <c r="Q1282" s="184">
        <v>7.6467000000000001</v>
      </c>
      <c r="R1282" s="184">
        <v>7.0792999999999999</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44376</v>
      </c>
      <c r="E1283" s="184">
        <v>1358.3642</v>
      </c>
      <c r="F1283" s="184">
        <v>7.1032999999999999</v>
      </c>
      <c r="G1283" s="184">
        <v>2.5070000000000001</v>
      </c>
      <c r="H1283" s="184">
        <v>1.8962000000000001</v>
      </c>
      <c r="I1283" s="184">
        <v>1.5125</v>
      </c>
      <c r="J1283" s="184">
        <v>3.0539999999999998</v>
      </c>
      <c r="K1283" s="184">
        <v>4.5772000000000004</v>
      </c>
      <c r="L1283" s="184">
        <v>3.9584000000000001</v>
      </c>
      <c r="M1283" s="184">
        <v>4.5651999999999999</v>
      </c>
      <c r="N1283" s="184">
        <v>4.8597000000000001</v>
      </c>
      <c r="O1283" s="184">
        <v>7.3445</v>
      </c>
      <c r="P1283" s="184"/>
      <c r="Q1283" s="184">
        <v>7.2603999999999997</v>
      </c>
      <c r="R1283" s="184">
        <v>6.7111000000000001</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44376</v>
      </c>
      <c r="E1284" s="184">
        <v>1307.0633</v>
      </c>
      <c r="F1284" s="184">
        <v>6.3010000000000002</v>
      </c>
      <c r="G1284" s="184">
        <v>1.7059</v>
      </c>
      <c r="H1284" s="184">
        <v>1.0952999999999999</v>
      </c>
      <c r="I1284" s="184">
        <v>0.71189999999999998</v>
      </c>
      <c r="J1284" s="184">
        <v>2.2519</v>
      </c>
      <c r="K1284" s="184">
        <v>3.7568000000000001</v>
      </c>
      <c r="L1284" s="184">
        <v>3.1282000000000001</v>
      </c>
      <c r="M1284" s="184">
        <v>3.7229000000000001</v>
      </c>
      <c r="N1284" s="184">
        <v>4.0058999999999996</v>
      </c>
      <c r="O1284" s="184">
        <v>6.4560000000000004</v>
      </c>
      <c r="P1284" s="184"/>
      <c r="Q1284" s="184">
        <v>6.3196000000000003</v>
      </c>
      <c r="R1284" s="184">
        <v>5.8452999999999999</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44376</v>
      </c>
      <c r="E1285" s="184">
        <v>1909.5777</v>
      </c>
      <c r="F1285" s="184">
        <v>4.3049999999999997</v>
      </c>
      <c r="G1285" s="184">
        <v>2.8746999999999998</v>
      </c>
      <c r="H1285" s="184">
        <v>2.4363000000000001</v>
      </c>
      <c r="I1285" s="184">
        <v>1.2945</v>
      </c>
      <c r="J1285" s="184">
        <v>2.9036</v>
      </c>
      <c r="K1285" s="184">
        <v>4.2610000000000001</v>
      </c>
      <c r="L1285" s="184">
        <v>3.6309</v>
      </c>
      <c r="M1285" s="184">
        <v>4.3819999999999997</v>
      </c>
      <c r="N1285" s="184">
        <v>5.2157999999999998</v>
      </c>
      <c r="O1285" s="184">
        <v>6.5122</v>
      </c>
      <c r="P1285" s="184">
        <v>6.6482000000000001</v>
      </c>
      <c r="Q1285" s="184">
        <v>7.3569000000000004</v>
      </c>
      <c r="R1285" s="184">
        <v>6.3017000000000003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44376</v>
      </c>
      <c r="E1286" s="184">
        <v>1797.9313999999999</v>
      </c>
      <c r="F1286" s="184">
        <v>3.6606999999999998</v>
      </c>
      <c r="G1286" s="184">
        <v>2.2296</v>
      </c>
      <c r="H1286" s="184">
        <v>1.7908999999999999</v>
      </c>
      <c r="I1286" s="184">
        <v>0.65269999999999995</v>
      </c>
      <c r="J1286" s="184">
        <v>2.2578999999999998</v>
      </c>
      <c r="K1286" s="184">
        <v>3.6042000000000001</v>
      </c>
      <c r="L1286" s="184">
        <v>2.9718</v>
      </c>
      <c r="M1286" s="184">
        <v>3.7187999999999999</v>
      </c>
      <c r="N1286" s="184">
        <v>4.5522999999999998</v>
      </c>
      <c r="O1286" s="184">
        <v>5.8292999999999999</v>
      </c>
      <c r="P1286" s="184">
        <v>5.9421999999999997</v>
      </c>
      <c r="Q1286" s="184">
        <v>4.5004999999999997</v>
      </c>
      <c r="R1286" s="184">
        <v>5.6395999999999997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44376</v>
      </c>
      <c r="E1287" s="184">
        <v>2957.7363</v>
      </c>
      <c r="F1287" s="184">
        <v>-2.4741</v>
      </c>
      <c r="G1287" s="184">
        <v>-6.4199999999999993E-2</v>
      </c>
      <c r="H1287" s="184">
        <v>0.87050000000000005</v>
      </c>
      <c r="I1287" s="184">
        <v>0.48430000000000001</v>
      </c>
      <c r="J1287" s="184">
        <v>3.1101000000000001</v>
      </c>
      <c r="K1287" s="184">
        <v>5.0462999999999996</v>
      </c>
      <c r="L1287" s="184">
        <v>4.2888000000000002</v>
      </c>
      <c r="M1287" s="184">
        <v>4.9408000000000003</v>
      </c>
      <c r="N1287" s="184">
        <v>5.3030999999999997</v>
      </c>
      <c r="O1287" s="184">
        <v>6.8182999999999998</v>
      </c>
      <c r="P1287" s="184">
        <v>6.9196</v>
      </c>
      <c r="Q1287" s="184">
        <v>7.8853999999999997</v>
      </c>
      <c r="R1287" s="184">
        <v>7.0359999999999996</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44376</v>
      </c>
      <c r="E1288" s="184">
        <v>3060.5727999999999</v>
      </c>
      <c r="F1288" s="184">
        <v>-1.7851999999999999</v>
      </c>
      <c r="G1288" s="184">
        <v>0.62590000000000001</v>
      </c>
      <c r="H1288" s="184">
        <v>1.5610999999999999</v>
      </c>
      <c r="I1288" s="184">
        <v>1.1752</v>
      </c>
      <c r="J1288" s="184">
        <v>3.8025000000000002</v>
      </c>
      <c r="K1288" s="184">
        <v>5.7462</v>
      </c>
      <c r="L1288" s="184">
        <v>4.9950000000000001</v>
      </c>
      <c r="M1288" s="184">
        <v>5.6581999999999999</v>
      </c>
      <c r="N1288" s="184">
        <v>6.0343</v>
      </c>
      <c r="O1288" s="184">
        <v>7.3583999999999996</v>
      </c>
      <c r="P1288" s="184">
        <v>7.3811999999999998</v>
      </c>
      <c r="Q1288" s="184">
        <v>8.1707999999999998</v>
      </c>
      <c r="R1288" s="184">
        <v>7.6814</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44376</v>
      </c>
      <c r="E1289" s="184">
        <v>23.541599999999999</v>
      </c>
      <c r="F1289" s="184">
        <v>2.4809000000000001</v>
      </c>
      <c r="G1289" s="184">
        <v>1.3956</v>
      </c>
      <c r="H1289" s="184">
        <v>1.3070999999999999</v>
      </c>
      <c r="I1289" s="184">
        <v>0.97489999999999999</v>
      </c>
      <c r="J1289" s="184">
        <v>1.8587</v>
      </c>
      <c r="K1289" s="184">
        <v>3.5911</v>
      </c>
      <c r="L1289" s="184">
        <v>3.4540999999999999</v>
      </c>
      <c r="M1289" s="184">
        <v>4.1196999999999999</v>
      </c>
      <c r="N1289" s="184">
        <v>2.0857999999999999</v>
      </c>
      <c r="O1289" s="184">
        <v>-0.6986</v>
      </c>
      <c r="P1289" s="184">
        <v>2.4628000000000001</v>
      </c>
      <c r="Q1289" s="184">
        <v>6.2925000000000004</v>
      </c>
      <c r="R1289" s="184">
        <v>4.3899999999999997</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44376</v>
      </c>
      <c r="E1290" s="184">
        <v>24.803100000000001</v>
      </c>
      <c r="F1290" s="184">
        <v>3.2378</v>
      </c>
      <c r="G1290" s="184">
        <v>2.0975000000000001</v>
      </c>
      <c r="H1290" s="184">
        <v>1.9979</v>
      </c>
      <c r="I1290" s="184">
        <v>1.6618999999999999</v>
      </c>
      <c r="J1290" s="184">
        <v>2.5488</v>
      </c>
      <c r="K1290" s="184">
        <v>4.2869999999999999</v>
      </c>
      <c r="L1290" s="184">
        <v>4.1504000000000003</v>
      </c>
      <c r="M1290" s="184">
        <v>4.8300999999999998</v>
      </c>
      <c r="N1290" s="184">
        <v>2.7928999999999999</v>
      </c>
      <c r="O1290" s="184">
        <v>1.2500000000000001E-2</v>
      </c>
      <c r="P1290" s="184">
        <v>3.1429999999999998</v>
      </c>
      <c r="Q1290" s="184">
        <v>5.8403</v>
      </c>
      <c r="R1290" s="184">
        <v>5.1440000000000001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44376</v>
      </c>
      <c r="E1291" s="184">
        <v>2755.8539000000001</v>
      </c>
      <c r="F1291" s="184">
        <v>2.5882000000000001</v>
      </c>
      <c r="G1291" s="184">
        <v>1.9855</v>
      </c>
      <c r="H1291" s="184">
        <v>2.1600999999999999</v>
      </c>
      <c r="I1291" s="184">
        <v>1.4428000000000001</v>
      </c>
      <c r="J1291" s="184">
        <v>2.8483000000000001</v>
      </c>
      <c r="K1291" s="184">
        <v>3.8106</v>
      </c>
      <c r="L1291" s="184">
        <v>3.4241999999999999</v>
      </c>
      <c r="M1291" s="184">
        <v>3.7675000000000001</v>
      </c>
      <c r="N1291" s="184">
        <v>9.4269999999999996</v>
      </c>
      <c r="O1291" s="184">
        <v>-0.63449999999999995</v>
      </c>
      <c r="P1291" s="184">
        <v>2.5362</v>
      </c>
      <c r="Q1291" s="184">
        <v>6.2199</v>
      </c>
      <c r="R1291" s="184">
        <v>5.1028000000000002</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44376</v>
      </c>
      <c r="E1292" s="184">
        <v>2874.7793999999999</v>
      </c>
      <c r="F1292" s="184">
        <v>2.8988999999999998</v>
      </c>
      <c r="G1292" s="184">
        <v>2.2955000000000001</v>
      </c>
      <c r="H1292" s="184">
        <v>2.4702999999999999</v>
      </c>
      <c r="I1292" s="184">
        <v>1.7403</v>
      </c>
      <c r="J1292" s="184">
        <v>3.1536</v>
      </c>
      <c r="K1292" s="184">
        <v>4.1387</v>
      </c>
      <c r="L1292" s="184">
        <v>3.7726000000000002</v>
      </c>
      <c r="M1292" s="184">
        <v>4.1157000000000004</v>
      </c>
      <c r="N1292" s="184">
        <v>9.7817000000000007</v>
      </c>
      <c r="O1292" s="184">
        <v>-0.3528</v>
      </c>
      <c r="P1292" s="184">
        <v>2.8774999999999999</v>
      </c>
      <c r="Q1292" s="184">
        <v>5.4965999999999999</v>
      </c>
      <c r="R1292" s="184">
        <v>5.3564999999999996</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44376</v>
      </c>
      <c r="E1293" s="184">
        <v>2774.7492000000002</v>
      </c>
      <c r="F1293" s="184">
        <v>2.5796999999999999</v>
      </c>
      <c r="G1293" s="184">
        <v>1.5143</v>
      </c>
      <c r="H1293" s="184">
        <v>2.8681000000000001</v>
      </c>
      <c r="I1293" s="184">
        <v>2.1179999999999999</v>
      </c>
      <c r="J1293" s="184">
        <v>3.2071999999999998</v>
      </c>
      <c r="K1293" s="184">
        <v>3.6680999999999999</v>
      </c>
      <c r="L1293" s="184">
        <v>3.0758999999999999</v>
      </c>
      <c r="M1293" s="184">
        <v>3.8246000000000002</v>
      </c>
      <c r="N1293" s="184">
        <v>3.9965000000000002</v>
      </c>
      <c r="O1293" s="184">
        <v>6.8388</v>
      </c>
      <c r="P1293" s="184">
        <v>6.9240000000000004</v>
      </c>
      <c r="Q1293" s="184">
        <v>7.5974000000000004</v>
      </c>
      <c r="R1293" s="184">
        <v>6.1797000000000004</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44376</v>
      </c>
      <c r="E1294" s="184">
        <v>2824.3161</v>
      </c>
      <c r="F1294" s="184">
        <v>3.129</v>
      </c>
      <c r="G1294" s="184">
        <v>2.0585</v>
      </c>
      <c r="H1294" s="184">
        <v>3.4113000000000002</v>
      </c>
      <c r="I1294" s="184">
        <v>2.6614</v>
      </c>
      <c r="J1294" s="184">
        <v>3.7465999999999999</v>
      </c>
      <c r="K1294" s="184">
        <v>4.2194000000000003</v>
      </c>
      <c r="L1294" s="184">
        <v>3.5756999999999999</v>
      </c>
      <c r="M1294" s="184">
        <v>4.3856000000000002</v>
      </c>
      <c r="N1294" s="184">
        <v>4.5941000000000001</v>
      </c>
      <c r="O1294" s="184">
        <v>7.3005000000000004</v>
      </c>
      <c r="P1294" s="184">
        <v>7.2435999999999998</v>
      </c>
      <c r="Q1294" s="184">
        <v>7.944</v>
      </c>
      <c r="R1294" s="184">
        <v>6.7873000000000001</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44376</v>
      </c>
      <c r="E1295" s="184">
        <v>27.371600000000001</v>
      </c>
      <c r="F1295" s="184">
        <v>9.3369</v>
      </c>
      <c r="G1295" s="184">
        <v>3.1347999999999998</v>
      </c>
      <c r="H1295" s="184">
        <v>2.9163000000000001</v>
      </c>
      <c r="I1295" s="184">
        <v>1.7060999999999999</v>
      </c>
      <c r="J1295" s="184">
        <v>2.9455</v>
      </c>
      <c r="K1295" s="184">
        <v>4.1372</v>
      </c>
      <c r="L1295" s="184">
        <v>3.7309000000000001</v>
      </c>
      <c r="M1295" s="184">
        <v>4.1041999999999996</v>
      </c>
      <c r="N1295" s="184">
        <v>4.2965999999999998</v>
      </c>
      <c r="O1295" s="184">
        <v>3.4336000000000002</v>
      </c>
      <c r="P1295" s="184">
        <v>5.0449000000000002</v>
      </c>
      <c r="Q1295" s="184">
        <v>6.8055000000000003</v>
      </c>
      <c r="R1295" s="184">
        <v>4.0156999999999998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44376</v>
      </c>
      <c r="E1296" s="184">
        <v>26.172599999999999</v>
      </c>
      <c r="F1296" s="184">
        <v>8.5090000000000003</v>
      </c>
      <c r="G1296" s="184">
        <v>2.4411999999999998</v>
      </c>
      <c r="H1296" s="184">
        <v>2.2323</v>
      </c>
      <c r="I1296" s="184">
        <v>1.0165</v>
      </c>
      <c r="J1296" s="184">
        <v>2.2576000000000001</v>
      </c>
      <c r="K1296" s="184">
        <v>3.3092000000000001</v>
      </c>
      <c r="L1296" s="184">
        <v>2.9767999999999999</v>
      </c>
      <c r="M1296" s="184">
        <v>3.4243999999999999</v>
      </c>
      <c r="N1296" s="184">
        <v>3.6509999999999998</v>
      </c>
      <c r="O1296" s="184">
        <v>2.8690000000000002</v>
      </c>
      <c r="P1296" s="184">
        <v>4.4261999999999997</v>
      </c>
      <c r="Q1296" s="184">
        <v>7.0132000000000003</v>
      </c>
      <c r="R1296" s="184">
        <v>3.4611000000000001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44376</v>
      </c>
      <c r="E1297" s="184">
        <v>3105.3773999999999</v>
      </c>
      <c r="F1297" s="184">
        <v>1.0837000000000001</v>
      </c>
      <c r="G1297" s="184">
        <v>1.6758</v>
      </c>
      <c r="H1297" s="184">
        <v>2.0996000000000001</v>
      </c>
      <c r="I1297" s="184">
        <v>0.78090000000000004</v>
      </c>
      <c r="J1297" s="184">
        <v>2.6591</v>
      </c>
      <c r="K1297" s="184">
        <v>4.2529000000000003</v>
      </c>
      <c r="L1297" s="184">
        <v>3.456</v>
      </c>
      <c r="M1297" s="184">
        <v>4.3118999999999996</v>
      </c>
      <c r="N1297" s="184">
        <v>4.7079000000000004</v>
      </c>
      <c r="O1297" s="184">
        <v>5.101</v>
      </c>
      <c r="P1297" s="184">
        <v>5.9671000000000003</v>
      </c>
      <c r="Q1297" s="184">
        <v>7.4245000000000001</v>
      </c>
      <c r="R1297" s="184">
        <v>6.6246</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44376</v>
      </c>
      <c r="E1298" s="184">
        <v>31.121300000000002</v>
      </c>
      <c r="F1298" s="184">
        <v>0</v>
      </c>
      <c r="G1298" s="184">
        <v>0</v>
      </c>
      <c r="H1298" s="184">
        <v>0</v>
      </c>
      <c r="I1298" s="184">
        <v>0</v>
      </c>
      <c r="J1298" s="184">
        <v>0</v>
      </c>
      <c r="K1298" s="184">
        <v>-3.7000000000000002E-3</v>
      </c>
      <c r="L1298" s="184">
        <v>-1.9E-3</v>
      </c>
      <c r="M1298" s="184">
        <v>-1.2999999999999999E-3</v>
      </c>
      <c r="N1298" s="184">
        <v>-7.0212000000000003</v>
      </c>
      <c r="O1298" s="184"/>
      <c r="P1298" s="184"/>
      <c r="Q1298" s="184">
        <v>-17.587800000000001</v>
      </c>
      <c r="R1298" s="184">
        <v>-17.933599999999998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44376</v>
      </c>
      <c r="E1299" s="184">
        <v>3151.5470999999998</v>
      </c>
      <c r="F1299" s="184">
        <v>1.2565999999999999</v>
      </c>
      <c r="G1299" s="184">
        <v>1.8613</v>
      </c>
      <c r="H1299" s="184">
        <v>2.2795999999999998</v>
      </c>
      <c r="I1299" s="184">
        <v>0.92989999999999995</v>
      </c>
      <c r="J1299" s="184">
        <v>2.8355999999999999</v>
      </c>
      <c r="K1299" s="184">
        <v>4.4551999999999996</v>
      </c>
      <c r="L1299" s="184">
        <v>3.6613000000000002</v>
      </c>
      <c r="M1299" s="184">
        <v>4.5228999999999999</v>
      </c>
      <c r="N1299" s="184">
        <v>4.9130000000000003</v>
      </c>
      <c r="O1299" s="184">
        <v>5.2948000000000004</v>
      </c>
      <c r="P1299" s="184">
        <v>6.1711999999999998</v>
      </c>
      <c r="Q1299" s="184">
        <v>7.3808999999999996</v>
      </c>
      <c r="R1299" s="184">
        <v>6.8166000000000002</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44376</v>
      </c>
      <c r="E1300" s="184">
        <v>31.465800000000002</v>
      </c>
      <c r="F1300" s="184">
        <v>0</v>
      </c>
      <c r="G1300" s="184">
        <v>0</v>
      </c>
      <c r="H1300" s="184">
        <v>0</v>
      </c>
      <c r="I1300" s="184">
        <v>0</v>
      </c>
      <c r="J1300" s="184">
        <v>0</v>
      </c>
      <c r="K1300" s="184">
        <v>-1.47E-2</v>
      </c>
      <c r="L1300" s="184">
        <v>-7.6E-3</v>
      </c>
      <c r="M1300" s="184">
        <v>-5.1000000000000004E-3</v>
      </c>
      <c r="N1300" s="184">
        <v>-7.0239000000000003</v>
      </c>
      <c r="O1300" s="184"/>
      <c r="P1300" s="184"/>
      <c r="Q1300" s="184">
        <v>-17.590399999999999</v>
      </c>
      <c r="R1300" s="184">
        <v>-17.936299999999999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44376</v>
      </c>
      <c r="E1301" s="184">
        <v>2673.5553</v>
      </c>
      <c r="F1301" s="184">
        <v>3.0188000000000001</v>
      </c>
      <c r="G1301" s="184">
        <v>1.2463</v>
      </c>
      <c r="H1301" s="184">
        <v>2.3786999999999998</v>
      </c>
      <c r="I1301" s="184">
        <v>2.7088000000000001</v>
      </c>
      <c r="J1301" s="184">
        <v>4.0963000000000003</v>
      </c>
      <c r="K1301" s="184">
        <v>4.5106999999999999</v>
      </c>
      <c r="L1301" s="184">
        <v>3.8952</v>
      </c>
      <c r="M1301" s="184">
        <v>4.4020000000000001</v>
      </c>
      <c r="N1301" s="184">
        <v>4.6829000000000001</v>
      </c>
      <c r="O1301" s="184">
        <v>2.9729000000000001</v>
      </c>
      <c r="P1301" s="184">
        <v>4.7779999999999996</v>
      </c>
      <c r="Q1301" s="184">
        <v>6.6184000000000003</v>
      </c>
      <c r="R1301" s="184">
        <v>6.7786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44376</v>
      </c>
      <c r="E1302" s="184">
        <v>2643.2386000000001</v>
      </c>
      <c r="F1302" s="184">
        <v>2.9291</v>
      </c>
      <c r="G1302" s="184">
        <v>1.1563000000000001</v>
      </c>
      <c r="H1302" s="184">
        <v>2.2887</v>
      </c>
      <c r="I1302" s="184">
        <v>2.6187</v>
      </c>
      <c r="J1302" s="184">
        <v>4.0060000000000002</v>
      </c>
      <c r="K1302" s="184">
        <v>4.4215999999999998</v>
      </c>
      <c r="L1302" s="184">
        <v>3.8098000000000001</v>
      </c>
      <c r="M1302" s="184">
        <v>4.3202999999999996</v>
      </c>
      <c r="N1302" s="184">
        <v>4.6021000000000001</v>
      </c>
      <c r="O1302" s="184">
        <v>2.8574999999999999</v>
      </c>
      <c r="P1302" s="184">
        <v>4.6454000000000004</v>
      </c>
      <c r="Q1302" s="184">
        <v>7.0876999999999999</v>
      </c>
      <c r="R1302" s="184">
        <v>6.6818</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2.4287851851851854</v>
      </c>
      <c r="G1303" s="186">
        <v>2.0805648148148155</v>
      </c>
      <c r="H1303" s="186">
        <v>2.4438240740740742</v>
      </c>
      <c r="I1303" s="186">
        <v>2.6849907407407412</v>
      </c>
      <c r="J1303" s="186">
        <v>3.7227129629629636</v>
      </c>
      <c r="K1303" s="186">
        <v>4.6055870370370373</v>
      </c>
      <c r="L1303" s="186">
        <v>4.0729592592592594</v>
      </c>
      <c r="M1303" s="186">
        <v>5.0328499999999972</v>
      </c>
      <c r="N1303" s="186">
        <v>7.35785</v>
      </c>
      <c r="O1303" s="186">
        <v>5.094582692307692</v>
      </c>
      <c r="P1303" s="186">
        <v>5.9429380000000007</v>
      </c>
      <c r="Q1303" s="186">
        <v>6.24967037037037</v>
      </c>
      <c r="R1303" s="186">
        <v>4.99640185185185</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2.4987500000000002</v>
      </c>
      <c r="G1304" s="186">
        <v>1.9674499999999999</v>
      </c>
      <c r="H1304" s="186">
        <v>2.2841499999999999</v>
      </c>
      <c r="I1304" s="186">
        <v>1.4408000000000001</v>
      </c>
      <c r="J1304" s="186">
        <v>2.9811000000000001</v>
      </c>
      <c r="K1304" s="186">
        <v>4.2729999999999997</v>
      </c>
      <c r="L1304" s="186">
        <v>3.6786500000000002</v>
      </c>
      <c r="M1304" s="186">
        <v>4.3935500000000003</v>
      </c>
      <c r="N1304" s="186">
        <v>4.9740500000000001</v>
      </c>
      <c r="O1304" s="186">
        <v>6.4840999999999998</v>
      </c>
      <c r="P1304" s="186">
        <v>6.7636000000000003</v>
      </c>
      <c r="Q1304" s="186">
        <v>7.4556000000000004</v>
      </c>
      <c r="R1304" s="186">
        <v>6.6050000000000004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44376</v>
      </c>
      <c r="E1307" s="184">
        <v>25.9528</v>
      </c>
      <c r="F1307" s="184">
        <v>-22.769500000000001</v>
      </c>
      <c r="G1307" s="184">
        <v>-7.9040999999999997</v>
      </c>
      <c r="H1307" s="184">
        <v>-7.2830000000000004</v>
      </c>
      <c r="I1307" s="184">
        <v>-5.5735000000000001</v>
      </c>
      <c r="J1307" s="184">
        <v>1.7695000000000001</v>
      </c>
      <c r="K1307" s="184">
        <v>7.7122999999999999</v>
      </c>
      <c r="L1307" s="184">
        <v>9.1007999999999996</v>
      </c>
      <c r="M1307" s="184">
        <v>9.1902000000000008</v>
      </c>
      <c r="N1307" s="184">
        <v>15.367800000000001</v>
      </c>
      <c r="O1307" s="184">
        <v>4.2236000000000002</v>
      </c>
      <c r="P1307" s="184">
        <v>5.8883999999999999</v>
      </c>
      <c r="Q1307" s="184">
        <v>8.0379000000000005</v>
      </c>
      <c r="R1307" s="184">
        <v>4.0380000000000003</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44376</v>
      </c>
      <c r="E1308" s="184">
        <v>24.556899999999999</v>
      </c>
      <c r="F1308" s="184">
        <v>-23.469100000000001</v>
      </c>
      <c r="G1308" s="184">
        <v>-8.5385000000000009</v>
      </c>
      <c r="H1308" s="184">
        <v>-7.9291999999999998</v>
      </c>
      <c r="I1308" s="184">
        <v>-6.2172000000000001</v>
      </c>
      <c r="J1308" s="184">
        <v>1.1157999999999999</v>
      </c>
      <c r="K1308" s="184">
        <v>7.2548000000000004</v>
      </c>
      <c r="L1308" s="184">
        <v>8.6350999999999996</v>
      </c>
      <c r="M1308" s="184">
        <v>8.6752000000000002</v>
      </c>
      <c r="N1308" s="184">
        <v>14.670400000000001</v>
      </c>
      <c r="O1308" s="184">
        <v>3.5249999999999999</v>
      </c>
      <c r="P1308" s="184">
        <v>5.1380999999999997</v>
      </c>
      <c r="Q1308" s="184">
        <v>7.5959000000000003</v>
      </c>
      <c r="R1308" s="184">
        <v>3.3624999999999998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44376</v>
      </c>
      <c r="E1309" s="184">
        <v>1.3931</v>
      </c>
      <c r="F1309" s="184">
        <v>0</v>
      </c>
      <c r="G1309" s="184">
        <v>0</v>
      </c>
      <c r="H1309" s="184">
        <v>0</v>
      </c>
      <c r="I1309" s="184">
        <v>0</v>
      </c>
      <c r="J1309" s="184">
        <v>0</v>
      </c>
      <c r="K1309" s="184">
        <v>0</v>
      </c>
      <c r="L1309" s="184">
        <v>0</v>
      </c>
      <c r="M1309" s="184">
        <v>0</v>
      </c>
      <c r="N1309" s="184">
        <v>0</v>
      </c>
      <c r="O1309" s="184"/>
      <c r="P1309" s="184"/>
      <c r="Q1309" s="184">
        <v>-15.7676</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44376</v>
      </c>
      <c r="E1310" s="184">
        <v>1.3322000000000001</v>
      </c>
      <c r="F1310" s="184">
        <v>0</v>
      </c>
      <c r="G1310" s="184">
        <v>0</v>
      </c>
      <c r="H1310" s="184">
        <v>0</v>
      </c>
      <c r="I1310" s="184">
        <v>0</v>
      </c>
      <c r="J1310" s="184">
        <v>0</v>
      </c>
      <c r="K1310" s="184">
        <v>0</v>
      </c>
      <c r="L1310" s="184">
        <v>0</v>
      </c>
      <c r="M1310" s="184">
        <v>0</v>
      </c>
      <c r="N1310" s="184">
        <v>0</v>
      </c>
      <c r="O1310" s="184"/>
      <c r="P1310" s="184"/>
      <c r="Q1310" s="184">
        <v>-15.769500000000001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44376</v>
      </c>
      <c r="E1311" s="184">
        <v>22.975899999999999</v>
      </c>
      <c r="F1311" s="184">
        <v>9.8521000000000001</v>
      </c>
      <c r="G1311" s="184">
        <v>-0.27800000000000002</v>
      </c>
      <c r="H1311" s="184">
        <v>0.15890000000000001</v>
      </c>
      <c r="I1311" s="184">
        <v>-1.9729000000000001</v>
      </c>
      <c r="J1311" s="184">
        <v>2.7818999999999998</v>
      </c>
      <c r="K1311" s="184">
        <v>7.9104000000000001</v>
      </c>
      <c r="L1311" s="184">
        <v>5.6208999999999998</v>
      </c>
      <c r="M1311" s="184">
        <v>7.9962999999999997</v>
      </c>
      <c r="N1311" s="184">
        <v>8.5638000000000005</v>
      </c>
      <c r="O1311" s="184">
        <v>8.7962000000000007</v>
      </c>
      <c r="P1311" s="184">
        <v>8.8742000000000001</v>
      </c>
      <c r="Q1311" s="184">
        <v>9.2403999999999993</v>
      </c>
      <c r="R1311" s="184">
        <v>9.7302999999999997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44376</v>
      </c>
      <c r="E1312" s="184">
        <v>21.481999999999999</v>
      </c>
      <c r="F1312" s="184">
        <v>9.0074000000000005</v>
      </c>
      <c r="G1312" s="184">
        <v>-1.0193000000000001</v>
      </c>
      <c r="H1312" s="184">
        <v>-0.55820000000000003</v>
      </c>
      <c r="I1312" s="184">
        <v>-2.6793999999999998</v>
      </c>
      <c r="J1312" s="184">
        <v>2.0691999999999999</v>
      </c>
      <c r="K1312" s="184">
        <v>7.1896000000000004</v>
      </c>
      <c r="L1312" s="184">
        <v>4.8936000000000002</v>
      </c>
      <c r="M1312" s="184">
        <v>7.2461000000000002</v>
      </c>
      <c r="N1312" s="184">
        <v>7.7980999999999998</v>
      </c>
      <c r="O1312" s="184">
        <v>8.0653000000000006</v>
      </c>
      <c r="P1312" s="184">
        <v>8.1531000000000002</v>
      </c>
      <c r="Q1312" s="184">
        <v>8.6075999999999997</v>
      </c>
      <c r="R1312" s="184">
        <v>8.9730000000000008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44376</v>
      </c>
      <c r="E1313" s="184">
        <v>15.0153</v>
      </c>
      <c r="F1313" s="184">
        <v>64.531499999999994</v>
      </c>
      <c r="G1313" s="184">
        <v>4.7426000000000004</v>
      </c>
      <c r="H1313" s="184">
        <v>-5.0651000000000002</v>
      </c>
      <c r="I1313" s="184">
        <v>-4.2816999999999998</v>
      </c>
      <c r="J1313" s="184">
        <v>-2.1457000000000002</v>
      </c>
      <c r="K1313" s="184">
        <v>4.3265000000000002</v>
      </c>
      <c r="L1313" s="184">
        <v>1.0324</v>
      </c>
      <c r="M1313" s="184">
        <v>4.0910000000000002</v>
      </c>
      <c r="N1313" s="184">
        <v>3.3641999999999999</v>
      </c>
      <c r="O1313" s="184">
        <v>2.8159999999999998</v>
      </c>
      <c r="P1313" s="184">
        <v>4.1170999999999998</v>
      </c>
      <c r="Q1313" s="184">
        <v>5.6986999999999997</v>
      </c>
      <c r="R1313" s="184">
        <v>5.7653999999999996</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44376</v>
      </c>
      <c r="E1314" s="184">
        <v>15.8376</v>
      </c>
      <c r="F1314" s="184">
        <v>65.106800000000007</v>
      </c>
      <c r="G1314" s="184">
        <v>5.3037999999999998</v>
      </c>
      <c r="H1314" s="184">
        <v>-4.5065999999999997</v>
      </c>
      <c r="I1314" s="184">
        <v>-3.7149999999999999</v>
      </c>
      <c r="J1314" s="184">
        <v>-1.5750999999999999</v>
      </c>
      <c r="K1314" s="184">
        <v>4.9089999999999998</v>
      </c>
      <c r="L1314" s="184">
        <v>1.6148</v>
      </c>
      <c r="M1314" s="184">
        <v>4.6653000000000002</v>
      </c>
      <c r="N1314" s="184">
        <v>3.911</v>
      </c>
      <c r="O1314" s="184">
        <v>3.4388999999999998</v>
      </c>
      <c r="P1314" s="184">
        <v>4.8089000000000004</v>
      </c>
      <c r="Q1314" s="184">
        <v>6.4707999999999997</v>
      </c>
      <c r="R1314" s="184">
        <v>6.3487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44376</v>
      </c>
      <c r="E1315" s="184">
        <v>67.352099999999993</v>
      </c>
      <c r="F1315" s="184">
        <v>-19.7697</v>
      </c>
      <c r="G1315" s="184">
        <v>-6.9720000000000004</v>
      </c>
      <c r="H1315" s="184">
        <v>-6.7112999999999996</v>
      </c>
      <c r="I1315" s="184">
        <v>-8.9420000000000002</v>
      </c>
      <c r="J1315" s="184">
        <v>0.9254</v>
      </c>
      <c r="K1315" s="184">
        <v>5.7182000000000004</v>
      </c>
      <c r="L1315" s="184">
        <v>3.1198000000000001</v>
      </c>
      <c r="M1315" s="184">
        <v>5.4855999999999998</v>
      </c>
      <c r="N1315" s="184">
        <v>4.9161999999999999</v>
      </c>
      <c r="O1315" s="184">
        <v>5.7020999999999997</v>
      </c>
      <c r="P1315" s="184">
        <v>6.6188000000000002</v>
      </c>
      <c r="Q1315" s="184">
        <v>7.4611000000000001</v>
      </c>
      <c r="R1315" s="184">
        <v>7.8365</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44376</v>
      </c>
      <c r="E1316" s="184">
        <v>64.330399999999997</v>
      </c>
      <c r="F1316" s="184">
        <v>-20.131</v>
      </c>
      <c r="G1316" s="184">
        <v>-7.37</v>
      </c>
      <c r="H1316" s="184">
        <v>-7.1150000000000002</v>
      </c>
      <c r="I1316" s="184">
        <v>-9.3404000000000007</v>
      </c>
      <c r="J1316" s="184">
        <v>0.52510000000000001</v>
      </c>
      <c r="K1316" s="184">
        <v>5.3095999999999997</v>
      </c>
      <c r="L1316" s="184">
        <v>2.7115999999999998</v>
      </c>
      <c r="M1316" s="184">
        <v>5.0872000000000002</v>
      </c>
      <c r="N1316" s="184">
        <v>4.5232000000000001</v>
      </c>
      <c r="O1316" s="184">
        <v>5.2704000000000004</v>
      </c>
      <c r="P1316" s="184">
        <v>6.1386000000000003</v>
      </c>
      <c r="Q1316" s="184">
        <v>8.0010999999999992</v>
      </c>
      <c r="R1316" s="184">
        <v>7.4123000000000001</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44376</v>
      </c>
      <c r="E1317" s="184">
        <v>64.330399999999997</v>
      </c>
      <c r="F1317" s="184">
        <v>-20.131</v>
      </c>
      <c r="G1317" s="184">
        <v>-7.37</v>
      </c>
      <c r="H1317" s="184">
        <v>-7.1150000000000002</v>
      </c>
      <c r="I1317" s="184">
        <v>-9.3404000000000007</v>
      </c>
      <c r="J1317" s="184">
        <v>0.52510000000000001</v>
      </c>
      <c r="K1317" s="184">
        <v>5.3095999999999997</v>
      </c>
      <c r="L1317" s="184">
        <v>2.7115999999999998</v>
      </c>
      <c r="M1317" s="184">
        <v>5.0872000000000002</v>
      </c>
      <c r="N1317" s="184">
        <v>4.5232000000000001</v>
      </c>
      <c r="O1317" s="184">
        <v>5.2704000000000004</v>
      </c>
      <c r="P1317" s="184">
        <v>6.1386000000000003</v>
      </c>
      <c r="Q1317" s="184">
        <v>8.0010999999999992</v>
      </c>
      <c r="R1317" s="184">
        <v>7.4123000000000001</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44376</v>
      </c>
      <c r="E1322" s="184">
        <v>23.845800000000001</v>
      </c>
      <c r="F1322" s="184">
        <v>-35.782499999999999</v>
      </c>
      <c r="G1322" s="184">
        <v>-4.7808000000000002</v>
      </c>
      <c r="H1322" s="184">
        <v>-2.7536999999999998</v>
      </c>
      <c r="I1322" s="184">
        <v>3.4923999999999999</v>
      </c>
      <c r="J1322" s="184">
        <v>12.833</v>
      </c>
      <c r="K1322" s="184">
        <v>17.9512</v>
      </c>
      <c r="L1322" s="184">
        <v>17.8855</v>
      </c>
      <c r="M1322" s="184">
        <v>23.279800000000002</v>
      </c>
      <c r="N1322" s="184">
        <v>9.6006</v>
      </c>
      <c r="O1322" s="184">
        <v>4.5937000000000001</v>
      </c>
      <c r="P1322" s="184">
        <v>6.2464000000000004</v>
      </c>
      <c r="Q1322" s="184">
        <v>7.81</v>
      </c>
      <c r="R1322" s="184">
        <v>3.1099000000000001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44376</v>
      </c>
      <c r="E1323" s="184">
        <v>25.4162</v>
      </c>
      <c r="F1323" s="184">
        <v>-35.866999999999997</v>
      </c>
      <c r="G1323" s="184">
        <v>-4.8083999999999998</v>
      </c>
      <c r="H1323" s="184">
        <v>-2.7681</v>
      </c>
      <c r="I1323" s="184">
        <v>3.4820000000000002</v>
      </c>
      <c r="J1323" s="184">
        <v>12.829700000000001</v>
      </c>
      <c r="K1323" s="184">
        <v>17.9496</v>
      </c>
      <c r="L1323" s="184">
        <v>18.202500000000001</v>
      </c>
      <c r="M1323" s="184">
        <v>23.7746</v>
      </c>
      <c r="N1323" s="184">
        <v>10.134600000000001</v>
      </c>
      <c r="O1323" s="184">
        <v>5.3196000000000003</v>
      </c>
      <c r="P1323" s="184">
        <v>6.9851000000000001</v>
      </c>
      <c r="Q1323" s="184">
        <v>8.2403999999999993</v>
      </c>
      <c r="R1323" s="184">
        <v>3.7734999999999999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44376</v>
      </c>
      <c r="E1324" s="184">
        <v>44.1937</v>
      </c>
      <c r="F1324" s="184">
        <v>7.0216000000000003</v>
      </c>
      <c r="G1324" s="184">
        <v>-2.4150999999999998</v>
      </c>
      <c r="H1324" s="184">
        <v>0.31859999999999999</v>
      </c>
      <c r="I1324" s="184">
        <v>-6.2206999999999999</v>
      </c>
      <c r="J1324" s="184">
        <v>2.8565</v>
      </c>
      <c r="K1324" s="184">
        <v>7.8837999999999999</v>
      </c>
      <c r="L1324" s="184">
        <v>4.7427999999999999</v>
      </c>
      <c r="M1324" s="184">
        <v>7.5868000000000002</v>
      </c>
      <c r="N1324" s="184">
        <v>8.1538000000000004</v>
      </c>
      <c r="O1324" s="184">
        <v>8.3689999999999998</v>
      </c>
      <c r="P1324" s="184">
        <v>7.8311999999999999</v>
      </c>
      <c r="Q1324" s="184">
        <v>7.9584000000000001</v>
      </c>
      <c r="R1324" s="184">
        <v>8.3780999999999999</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44376</v>
      </c>
      <c r="E1325" s="184">
        <v>46.648699999999998</v>
      </c>
      <c r="F1325" s="184">
        <v>7.9043999999999999</v>
      </c>
      <c r="G1325" s="184">
        <v>-1.5842000000000001</v>
      </c>
      <c r="H1325" s="184">
        <v>1.1404000000000001</v>
      </c>
      <c r="I1325" s="184">
        <v>-5.4154999999999998</v>
      </c>
      <c r="J1325" s="184">
        <v>3.6671999999999998</v>
      </c>
      <c r="K1325" s="184">
        <v>8.7102000000000004</v>
      </c>
      <c r="L1325" s="184">
        <v>5.5773000000000001</v>
      </c>
      <c r="M1325" s="184">
        <v>8.4476999999999993</v>
      </c>
      <c r="N1325" s="184">
        <v>9.0494000000000003</v>
      </c>
      <c r="O1325" s="184">
        <v>9.2469999999999999</v>
      </c>
      <c r="P1325" s="184">
        <v>8.6326000000000001</v>
      </c>
      <c r="Q1325" s="184">
        <v>8.8597999999999999</v>
      </c>
      <c r="R1325" s="184">
        <v>9.2604000000000006</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44376</v>
      </c>
      <c r="E1326" s="184">
        <v>34.583799999999997</v>
      </c>
      <c r="F1326" s="184">
        <v>10.0291</v>
      </c>
      <c r="G1326" s="184">
        <v>-2.9014000000000002</v>
      </c>
      <c r="H1326" s="184">
        <v>-3.2848000000000002</v>
      </c>
      <c r="I1326" s="184">
        <v>-4.0343999999999998</v>
      </c>
      <c r="J1326" s="184">
        <v>2.6015999999999999</v>
      </c>
      <c r="K1326" s="184">
        <v>7.7083000000000004</v>
      </c>
      <c r="L1326" s="184">
        <v>5.7866999999999997</v>
      </c>
      <c r="M1326" s="184">
        <v>7.6802000000000001</v>
      </c>
      <c r="N1326" s="184">
        <v>9.0221999999999998</v>
      </c>
      <c r="O1326" s="184">
        <v>8.5343</v>
      </c>
      <c r="P1326" s="184">
        <v>7.9904000000000002</v>
      </c>
      <c r="Q1326" s="184">
        <v>7.6665999999999999</v>
      </c>
      <c r="R1326" s="184">
        <v>9.4266000000000005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44376</v>
      </c>
      <c r="E1327" s="184">
        <v>36.9876</v>
      </c>
      <c r="F1327" s="184">
        <v>10.561999999999999</v>
      </c>
      <c r="G1327" s="184">
        <v>-2.2690999999999999</v>
      </c>
      <c r="H1327" s="184">
        <v>-2.6349</v>
      </c>
      <c r="I1327" s="184">
        <v>-3.379</v>
      </c>
      <c r="J1327" s="184">
        <v>3.2627000000000002</v>
      </c>
      <c r="K1327" s="184">
        <v>8.3895999999999997</v>
      </c>
      <c r="L1327" s="184">
        <v>6.5250000000000004</v>
      </c>
      <c r="M1327" s="184">
        <v>8.4336000000000002</v>
      </c>
      <c r="N1327" s="184">
        <v>9.7825000000000006</v>
      </c>
      <c r="O1327" s="184">
        <v>9.2607999999999997</v>
      </c>
      <c r="P1327" s="184">
        <v>8.8140999999999998</v>
      </c>
      <c r="Q1327" s="184">
        <v>9.1440999999999999</v>
      </c>
      <c r="R1327" s="184">
        <v>10.1219</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44376</v>
      </c>
      <c r="E1328" s="184">
        <v>39.2605</v>
      </c>
      <c r="F1328" s="184">
        <v>20.371500000000001</v>
      </c>
      <c r="G1328" s="184">
        <v>2.5108000000000001</v>
      </c>
      <c r="H1328" s="184">
        <v>0.53129999999999999</v>
      </c>
      <c r="I1328" s="184">
        <v>-1.3341000000000001</v>
      </c>
      <c r="J1328" s="184">
        <v>0.94789999999999996</v>
      </c>
      <c r="K1328" s="184">
        <v>6.3356000000000003</v>
      </c>
      <c r="L1328" s="184">
        <v>1.8903000000000001</v>
      </c>
      <c r="M1328" s="184">
        <v>5.1886000000000001</v>
      </c>
      <c r="N1328" s="184">
        <v>4.6215999999999999</v>
      </c>
      <c r="O1328" s="184">
        <v>9.0333000000000006</v>
      </c>
      <c r="P1328" s="184">
        <v>8.1890999999999998</v>
      </c>
      <c r="Q1328" s="184">
        <v>8.4751999999999992</v>
      </c>
      <c r="R1328" s="184">
        <v>8.4055999999999997</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44376</v>
      </c>
      <c r="E1329" s="184">
        <v>37.064399999999999</v>
      </c>
      <c r="F1329" s="184">
        <v>19.706099999999999</v>
      </c>
      <c r="G1329" s="184">
        <v>1.8468</v>
      </c>
      <c r="H1329" s="184">
        <v>-0.16880000000000001</v>
      </c>
      <c r="I1329" s="184">
        <v>-2.0242</v>
      </c>
      <c r="J1329" s="184">
        <v>0.25240000000000001</v>
      </c>
      <c r="K1329" s="184">
        <v>5.6302000000000003</v>
      </c>
      <c r="L1329" s="184">
        <v>1.1986000000000001</v>
      </c>
      <c r="M1329" s="184">
        <v>4.4828000000000001</v>
      </c>
      <c r="N1329" s="184">
        <v>3.9138000000000002</v>
      </c>
      <c r="O1329" s="184">
        <v>8.3145000000000007</v>
      </c>
      <c r="P1329" s="184">
        <v>7.4802</v>
      </c>
      <c r="Q1329" s="184">
        <v>7.5542999999999996</v>
      </c>
      <c r="R1329" s="184">
        <v>7.6802000000000001</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44376</v>
      </c>
      <c r="E1332" s="184">
        <v>17.669699999999999</v>
      </c>
      <c r="F1332" s="184">
        <v>-24.358799999999999</v>
      </c>
      <c r="G1332" s="184">
        <v>-2.4781</v>
      </c>
      <c r="H1332" s="184">
        <v>-0.53110000000000002</v>
      </c>
      <c r="I1332" s="184">
        <v>-5.1981000000000002</v>
      </c>
      <c r="J1332" s="184">
        <v>3.3277000000000001</v>
      </c>
      <c r="K1332" s="184">
        <v>7.7935999999999996</v>
      </c>
      <c r="L1332" s="184">
        <v>3.7000999999999999</v>
      </c>
      <c r="M1332" s="184">
        <v>7.1871999999999998</v>
      </c>
      <c r="N1332" s="184">
        <v>7.3467000000000002</v>
      </c>
      <c r="O1332" s="184">
        <v>6.95</v>
      </c>
      <c r="P1332" s="184">
        <v>7.1398000000000001</v>
      </c>
      <c r="Q1332" s="184">
        <v>8.1341000000000001</v>
      </c>
      <c r="R1332" s="184">
        <v>7.6905999999999999</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44376</v>
      </c>
      <c r="E1333" s="184">
        <v>18.866399999999999</v>
      </c>
      <c r="F1333" s="184">
        <v>-23.2011</v>
      </c>
      <c r="G1333" s="184">
        <v>-1.4024000000000001</v>
      </c>
      <c r="H1333" s="184">
        <v>0.5252</v>
      </c>
      <c r="I1333" s="184">
        <v>-4.1666999999999996</v>
      </c>
      <c r="J1333" s="184">
        <v>4.3574999999999999</v>
      </c>
      <c r="K1333" s="184">
        <v>8.7650000000000006</v>
      </c>
      <c r="L1333" s="184">
        <v>4.6653000000000002</v>
      </c>
      <c r="M1333" s="184">
        <v>8.2157</v>
      </c>
      <c r="N1333" s="184">
        <v>8.3834</v>
      </c>
      <c r="O1333" s="184">
        <v>7.8743999999999996</v>
      </c>
      <c r="P1333" s="184">
        <v>8.0707000000000004</v>
      </c>
      <c r="Q1333" s="184">
        <v>9.1119000000000003</v>
      </c>
      <c r="R1333" s="184">
        <v>8.6682000000000006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44376</v>
      </c>
      <c r="E1334" s="184">
        <v>16.9344</v>
      </c>
      <c r="F1334" s="184">
        <v>8.6234999999999999</v>
      </c>
      <c r="G1334" s="184">
        <v>-5.3900000000000003E-2</v>
      </c>
      <c r="H1334" s="184">
        <v>-3.0158</v>
      </c>
      <c r="I1334" s="184">
        <v>-5.8832000000000004</v>
      </c>
      <c r="J1334" s="184">
        <v>1.3825000000000001</v>
      </c>
      <c r="K1334" s="184">
        <v>6.4337</v>
      </c>
      <c r="L1334" s="184">
        <v>5.2450000000000001</v>
      </c>
      <c r="M1334" s="184">
        <v>9.0841999999999992</v>
      </c>
      <c r="N1334" s="184">
        <v>9.7668999999999997</v>
      </c>
      <c r="O1334" s="184">
        <v>8.3833000000000002</v>
      </c>
      <c r="P1334" s="184">
        <v>8.0904000000000007</v>
      </c>
      <c r="Q1334" s="184">
        <v>8.5673999999999992</v>
      </c>
      <c r="R1334" s="184">
        <v>9.1553000000000004</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44376</v>
      </c>
      <c r="E1335" s="184">
        <v>16.0044</v>
      </c>
      <c r="F1335" s="184">
        <v>7.7557999999999998</v>
      </c>
      <c r="G1335" s="184">
        <v>-0.96919999999999995</v>
      </c>
      <c r="H1335" s="184">
        <v>-3.9392</v>
      </c>
      <c r="I1335" s="184">
        <v>-6.7915999999999999</v>
      </c>
      <c r="J1335" s="184">
        <v>0.47770000000000001</v>
      </c>
      <c r="K1335" s="184">
        <v>5.5205000000000002</v>
      </c>
      <c r="L1335" s="184">
        <v>4.3202999999999996</v>
      </c>
      <c r="M1335" s="184">
        <v>8.0678999999999998</v>
      </c>
      <c r="N1335" s="184">
        <v>8.7373999999999992</v>
      </c>
      <c r="O1335" s="184">
        <v>7.4161000000000001</v>
      </c>
      <c r="P1335" s="184">
        <v>7.1307999999999998</v>
      </c>
      <c r="Q1335" s="184">
        <v>7.6147</v>
      </c>
      <c r="R1335" s="184">
        <v>8.1582000000000008</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44376</v>
      </c>
      <c r="E1336" s="184">
        <v>10.802899999999999</v>
      </c>
      <c r="F1336" s="184">
        <v>3.7170000000000001</v>
      </c>
      <c r="G1336" s="184">
        <v>-1.7735000000000001</v>
      </c>
      <c r="H1336" s="184">
        <v>-3.5693000000000001</v>
      </c>
      <c r="I1336" s="184">
        <v>-7.8438999999999997</v>
      </c>
      <c r="J1336" s="184">
        <v>-1.1075999999999999</v>
      </c>
      <c r="K1336" s="184">
        <v>4.3558000000000003</v>
      </c>
      <c r="L1336" s="184">
        <v>2.9403999999999999</v>
      </c>
      <c r="M1336" s="184">
        <v>5.9462999999999999</v>
      </c>
      <c r="N1336" s="184">
        <v>2.1532</v>
      </c>
      <c r="O1336" s="184">
        <v>-8.2421000000000006</v>
      </c>
      <c r="P1336" s="184">
        <v>-2.2593000000000001</v>
      </c>
      <c r="Q1336" s="184">
        <v>1.1072</v>
      </c>
      <c r="R1336" s="184">
        <v>-11.624499999999999</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44376</v>
      </c>
      <c r="E1337" s="184">
        <v>11.4467</v>
      </c>
      <c r="F1337" s="184">
        <v>4.4646999999999997</v>
      </c>
      <c r="G1337" s="184">
        <v>-1.1956</v>
      </c>
      <c r="H1337" s="184">
        <v>-3.0501999999999998</v>
      </c>
      <c r="I1337" s="184">
        <v>-7.3133999999999997</v>
      </c>
      <c r="J1337" s="184">
        <v>-0.56769999999999998</v>
      </c>
      <c r="K1337" s="184">
        <v>4.9122000000000003</v>
      </c>
      <c r="L1337" s="184">
        <v>3.4973999999999998</v>
      </c>
      <c r="M1337" s="184">
        <v>6.5206</v>
      </c>
      <c r="N1337" s="184">
        <v>2.7153</v>
      </c>
      <c r="O1337" s="184">
        <v>-7.5513000000000003</v>
      </c>
      <c r="P1337" s="184">
        <v>-1.4408000000000001</v>
      </c>
      <c r="Q1337" s="184">
        <v>1.9451000000000001</v>
      </c>
      <c r="R1337" s="184">
        <v>-11.050599999999999</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44376</v>
      </c>
      <c r="E1338" s="184">
        <v>4.2700000000000002E-2</v>
      </c>
      <c r="F1338" s="184">
        <v>0</v>
      </c>
      <c r="G1338" s="184">
        <v>0</v>
      </c>
      <c r="H1338" s="184">
        <v>12.2401</v>
      </c>
      <c r="I1338" s="184">
        <v>6.1200999999999999</v>
      </c>
      <c r="J1338" s="184">
        <v>10.786099999999999</v>
      </c>
      <c r="K1338" s="184">
        <v>11.1097</v>
      </c>
      <c r="L1338" s="184">
        <v>-41.377299999999998</v>
      </c>
      <c r="M1338" s="184">
        <v>-25.164000000000001</v>
      </c>
      <c r="N1338" s="184">
        <v>-20.779199999999999</v>
      </c>
      <c r="O1338" s="184"/>
      <c r="P1338" s="184"/>
      <c r="Q1338" s="184">
        <v>-13.5694</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44376</v>
      </c>
      <c r="E1339" s="184">
        <v>4.4900000000000002E-2</v>
      </c>
      <c r="F1339" s="184">
        <v>0</v>
      </c>
      <c r="G1339" s="184">
        <v>0</v>
      </c>
      <c r="H1339" s="184">
        <v>11.638999999999999</v>
      </c>
      <c r="I1339" s="184">
        <v>11.665100000000001</v>
      </c>
      <c r="J1339" s="184">
        <v>10.252800000000001</v>
      </c>
      <c r="K1339" s="184">
        <v>10.5504</v>
      </c>
      <c r="L1339" s="184">
        <v>-41.174799999999998</v>
      </c>
      <c r="M1339" s="184">
        <v>-25.144200000000001</v>
      </c>
      <c r="N1339" s="184">
        <v>-20.811299999999999</v>
      </c>
      <c r="O1339" s="184"/>
      <c r="P1339" s="184"/>
      <c r="Q1339" s="184">
        <v>-13.5875</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44376</v>
      </c>
      <c r="E1342" s="184">
        <v>42.244</v>
      </c>
      <c r="F1342" s="184">
        <v>-4.4059999999999997</v>
      </c>
      <c r="G1342" s="184">
        <v>-2.6777000000000002</v>
      </c>
      <c r="H1342" s="184">
        <v>0.20979999999999999</v>
      </c>
      <c r="I1342" s="184">
        <v>0.22839999999999999</v>
      </c>
      <c r="J1342" s="184">
        <v>4.8619000000000003</v>
      </c>
      <c r="K1342" s="184">
        <v>7.3720999999999997</v>
      </c>
      <c r="L1342" s="184">
        <v>3.7145000000000001</v>
      </c>
      <c r="M1342" s="184">
        <v>7.1203000000000003</v>
      </c>
      <c r="N1342" s="184">
        <v>7.4271000000000003</v>
      </c>
      <c r="O1342" s="184">
        <v>10.198</v>
      </c>
      <c r="P1342" s="184">
        <v>9.9860000000000007</v>
      </c>
      <c r="Q1342" s="184">
        <v>9.9960000000000004</v>
      </c>
      <c r="R1342" s="184">
        <v>10.278</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44376</v>
      </c>
      <c r="E1343" s="184">
        <v>39.917299999999997</v>
      </c>
      <c r="F1343" s="184">
        <v>-4.9370000000000003</v>
      </c>
      <c r="G1343" s="184">
        <v>-3.1991999999999998</v>
      </c>
      <c r="H1343" s="184">
        <v>-0.3135</v>
      </c>
      <c r="I1343" s="184">
        <v>-0.29389999999999999</v>
      </c>
      <c r="J1343" s="184">
        <v>4.3311999999999999</v>
      </c>
      <c r="K1343" s="184">
        <v>6.806</v>
      </c>
      <c r="L1343" s="184">
        <v>3.1408</v>
      </c>
      <c r="M1343" s="184">
        <v>6.5403000000000002</v>
      </c>
      <c r="N1343" s="184">
        <v>6.8644999999999996</v>
      </c>
      <c r="O1343" s="184">
        <v>9.6621000000000006</v>
      </c>
      <c r="P1343" s="184">
        <v>9.1667000000000005</v>
      </c>
      <c r="Q1343" s="184">
        <v>8.1533999999999995</v>
      </c>
      <c r="R1343" s="184">
        <v>9.7745999999999995</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44376</v>
      </c>
      <c r="E1344" s="184">
        <v>58.200099999999999</v>
      </c>
      <c r="F1344" s="184">
        <v>19.9542</v>
      </c>
      <c r="G1344" s="184">
        <v>-1.8184</v>
      </c>
      <c r="H1344" s="184">
        <v>-4.3952999999999998</v>
      </c>
      <c r="I1344" s="184">
        <v>-6.4703999999999997</v>
      </c>
      <c r="J1344" s="184">
        <v>-2.4133</v>
      </c>
      <c r="K1344" s="184">
        <v>3.7530000000000001</v>
      </c>
      <c r="L1344" s="184">
        <v>0.81269999999999998</v>
      </c>
      <c r="M1344" s="184">
        <v>2.8997999999999999</v>
      </c>
      <c r="N1344" s="184">
        <v>3.1137999999999999</v>
      </c>
      <c r="O1344" s="184">
        <v>6.0326000000000004</v>
      </c>
      <c r="P1344" s="184">
        <v>6.3425000000000002</v>
      </c>
      <c r="Q1344" s="184">
        <v>7.7674000000000003</v>
      </c>
      <c r="R1344" s="184">
        <v>5.2976000000000001</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44376</v>
      </c>
      <c r="E1345" s="184">
        <v>62.648699999999998</v>
      </c>
      <c r="F1345" s="184">
        <v>20.9862</v>
      </c>
      <c r="G1345" s="184">
        <v>-0.80100000000000005</v>
      </c>
      <c r="H1345" s="184">
        <v>-3.3853</v>
      </c>
      <c r="I1345" s="184">
        <v>-5.4608999999999996</v>
      </c>
      <c r="J1345" s="184">
        <v>-1.4056</v>
      </c>
      <c r="K1345" s="184">
        <v>4.9828999999999999</v>
      </c>
      <c r="L1345" s="184">
        <v>1.8669</v>
      </c>
      <c r="M1345" s="184">
        <v>3.9062000000000001</v>
      </c>
      <c r="N1345" s="184">
        <v>4.0963000000000003</v>
      </c>
      <c r="O1345" s="184">
        <v>6.9856999999999996</v>
      </c>
      <c r="P1345" s="184">
        <v>7.3175999999999997</v>
      </c>
      <c r="Q1345" s="184">
        <v>7.71</v>
      </c>
      <c r="R1345" s="184">
        <v>6.2542</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44376</v>
      </c>
      <c r="E1346" s="184">
        <v>31.212</v>
      </c>
      <c r="F1346" s="184">
        <v>10.761900000000001</v>
      </c>
      <c r="G1346" s="184">
        <v>-1.1108</v>
      </c>
      <c r="H1346" s="184">
        <v>-0.20050000000000001</v>
      </c>
      <c r="I1346" s="184">
        <v>-4.4695</v>
      </c>
      <c r="J1346" s="184">
        <v>2.4830999999999999</v>
      </c>
      <c r="K1346" s="184">
        <v>8.6574000000000009</v>
      </c>
      <c r="L1346" s="184">
        <v>5.2241</v>
      </c>
      <c r="M1346" s="184">
        <v>7.4343000000000004</v>
      </c>
      <c r="N1346" s="184">
        <v>7.5731000000000002</v>
      </c>
      <c r="O1346" s="184">
        <v>3.28</v>
      </c>
      <c r="P1346" s="184">
        <v>4.8864000000000001</v>
      </c>
      <c r="Q1346" s="184">
        <v>6.7957000000000001</v>
      </c>
      <c r="R1346" s="184">
        <v>9.9788999999999994</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44376</v>
      </c>
      <c r="E1347" s="184">
        <v>0.83730000000000004</v>
      </c>
      <c r="F1347" s="184">
        <v>0</v>
      </c>
      <c r="G1347" s="184">
        <v>0</v>
      </c>
      <c r="H1347" s="184">
        <v>0</v>
      </c>
      <c r="I1347" s="184">
        <v>0</v>
      </c>
      <c r="J1347" s="184">
        <v>0</v>
      </c>
      <c r="K1347" s="184">
        <v>0</v>
      </c>
      <c r="L1347" s="184">
        <v>0</v>
      </c>
      <c r="M1347" s="184">
        <v>0</v>
      </c>
      <c r="N1347" s="184">
        <v>0</v>
      </c>
      <c r="O1347" s="184"/>
      <c r="P1347" s="184"/>
      <c r="Q1347" s="184">
        <v>-22.3218</v>
      </c>
      <c r="R1347" s="184">
        <v>-22.7179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44376</v>
      </c>
      <c r="E1348" s="184">
        <v>28.7029</v>
      </c>
      <c r="F1348" s="184">
        <v>9.7942999999999998</v>
      </c>
      <c r="G1348" s="184">
        <v>-2.0341999999999998</v>
      </c>
      <c r="H1348" s="184">
        <v>-1.1079000000000001</v>
      </c>
      <c r="I1348" s="184">
        <v>-5.3662000000000001</v>
      </c>
      <c r="J1348" s="184">
        <v>1.5918000000000001</v>
      </c>
      <c r="K1348" s="184">
        <v>7.7190000000000003</v>
      </c>
      <c r="L1348" s="184">
        <v>4.2038000000000002</v>
      </c>
      <c r="M1348" s="184">
        <v>6.3714000000000004</v>
      </c>
      <c r="N1348" s="184">
        <v>6.5034999999999998</v>
      </c>
      <c r="O1348" s="184">
        <v>2.3258000000000001</v>
      </c>
      <c r="P1348" s="184">
        <v>3.9258000000000002</v>
      </c>
      <c r="Q1348" s="184">
        <v>5.8318000000000003</v>
      </c>
      <c r="R1348" s="184">
        <v>8.923</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44376</v>
      </c>
      <c r="E1349" s="184">
        <v>0.7853</v>
      </c>
      <c r="F1349" s="184">
        <v>0</v>
      </c>
      <c r="G1349" s="184">
        <v>0</v>
      </c>
      <c r="H1349" s="184">
        <v>0</v>
      </c>
      <c r="I1349" s="184">
        <v>0</v>
      </c>
      <c r="J1349" s="184">
        <v>0</v>
      </c>
      <c r="K1349" s="184">
        <v>0</v>
      </c>
      <c r="L1349" s="184">
        <v>0</v>
      </c>
      <c r="M1349" s="184">
        <v>0</v>
      </c>
      <c r="N1349" s="184">
        <v>0</v>
      </c>
      <c r="O1349" s="184"/>
      <c r="P1349" s="184"/>
      <c r="Q1349" s="184">
        <v>-22.323499999999999</v>
      </c>
      <c r="R1349" s="184">
        <v>-22.720500000000001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44376</v>
      </c>
      <c r="E1350" s="184">
        <v>10.3804</v>
      </c>
      <c r="F1350" s="184">
        <v>16.533799999999999</v>
      </c>
      <c r="G1350" s="184">
        <v>-1.6698999999999999</v>
      </c>
      <c r="H1350" s="184">
        <v>-5.5197000000000003</v>
      </c>
      <c r="I1350" s="184">
        <v>-11.701499999999999</v>
      </c>
      <c r="J1350" s="184">
        <v>-2.8607</v>
      </c>
      <c r="K1350" s="184">
        <v>6.2937000000000003</v>
      </c>
      <c r="L1350" s="184">
        <v>1.8622000000000001</v>
      </c>
      <c r="M1350" s="184">
        <v>4.8532000000000002</v>
      </c>
      <c r="N1350" s="184"/>
      <c r="O1350" s="184"/>
      <c r="P1350" s="184"/>
      <c r="Q1350" s="184">
        <v>4.8209999999999997</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44376</v>
      </c>
      <c r="E1351" s="184">
        <v>10.340400000000001</v>
      </c>
      <c r="F1351" s="184">
        <v>15.8912</v>
      </c>
      <c r="G1351" s="184">
        <v>-2.1173999999999999</v>
      </c>
      <c r="H1351" s="184">
        <v>-5.8932000000000002</v>
      </c>
      <c r="I1351" s="184">
        <v>-12.0214</v>
      </c>
      <c r="J1351" s="184">
        <v>-3.19</v>
      </c>
      <c r="K1351" s="184">
        <v>5.8506999999999998</v>
      </c>
      <c r="L1351" s="184">
        <v>1.42</v>
      </c>
      <c r="M1351" s="184">
        <v>4.3564999999999996</v>
      </c>
      <c r="N1351" s="184"/>
      <c r="O1351" s="184"/>
      <c r="P1351" s="184"/>
      <c r="Q1351" s="184">
        <v>4.3140999999999998</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44376</v>
      </c>
      <c r="E1354" s="184">
        <v>8.7499999999999994E-2</v>
      </c>
      <c r="F1354" s="184">
        <v>0</v>
      </c>
      <c r="G1354" s="184">
        <v>10.4405</v>
      </c>
      <c r="H1354" s="184">
        <v>11.9457</v>
      </c>
      <c r="I1354" s="184">
        <v>11.973100000000001</v>
      </c>
      <c r="J1354" s="184">
        <v>10.524800000000001</v>
      </c>
      <c r="K1354" s="184">
        <v>11.3003</v>
      </c>
      <c r="L1354" s="184">
        <v>-40.146599999999999</v>
      </c>
      <c r="M1354" s="184">
        <v>-24.569800000000001</v>
      </c>
      <c r="N1354" s="184">
        <v>-16.587199999999999</v>
      </c>
      <c r="O1354" s="184"/>
      <c r="P1354" s="184"/>
      <c r="Q1354" s="184">
        <v>-10.3721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44376</v>
      </c>
      <c r="E1355" s="184">
        <v>8.4199999999999997E-2</v>
      </c>
      <c r="F1355" s="184">
        <v>0</v>
      </c>
      <c r="G1355" s="184">
        <v>10.850199999999999</v>
      </c>
      <c r="H1355" s="184">
        <v>6.2000999999999999</v>
      </c>
      <c r="I1355" s="184">
        <v>9.3223000000000003</v>
      </c>
      <c r="J1355" s="184">
        <v>10.9412</v>
      </c>
      <c r="K1355" s="184">
        <v>11.2727</v>
      </c>
      <c r="L1355" s="184">
        <v>-40.6417</v>
      </c>
      <c r="M1355" s="184">
        <v>-24.8262</v>
      </c>
      <c r="N1355" s="184">
        <v>-16.798400000000001</v>
      </c>
      <c r="O1355" s="184"/>
      <c r="P1355" s="184"/>
      <c r="Q1355" s="184">
        <v>-10.5275</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44376</v>
      </c>
      <c r="E1356" s="184">
        <v>14.8095</v>
      </c>
      <c r="F1356" s="184">
        <v>33.055999999999997</v>
      </c>
      <c r="G1356" s="184">
        <v>6.7827999999999999</v>
      </c>
      <c r="H1356" s="184">
        <v>1.1974</v>
      </c>
      <c r="I1356" s="184">
        <v>-1.4779</v>
      </c>
      <c r="J1356" s="184">
        <v>1.5579000000000001</v>
      </c>
      <c r="K1356" s="184">
        <v>5.0199999999999996</v>
      </c>
      <c r="L1356" s="184">
        <v>2.3691</v>
      </c>
      <c r="M1356" s="184">
        <v>4.7664999999999997</v>
      </c>
      <c r="N1356" s="184">
        <v>1.6276999999999999</v>
      </c>
      <c r="O1356" s="184">
        <v>4.0750000000000002</v>
      </c>
      <c r="P1356" s="184">
        <v>5.7298999999999998</v>
      </c>
      <c r="Q1356" s="184">
        <v>6.4823000000000004</v>
      </c>
      <c r="R1356" s="184">
        <v>3.0247000000000002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44376</v>
      </c>
      <c r="E1357" s="184">
        <v>14.1762</v>
      </c>
      <c r="F1357" s="184">
        <v>32.470599999999997</v>
      </c>
      <c r="G1357" s="184">
        <v>6.1191000000000004</v>
      </c>
      <c r="H1357" s="184">
        <v>0.55179999999999996</v>
      </c>
      <c r="I1357" s="184">
        <v>-2.1132</v>
      </c>
      <c r="J1357" s="184">
        <v>0.92600000000000005</v>
      </c>
      <c r="K1357" s="184">
        <v>4.3859000000000004</v>
      </c>
      <c r="L1357" s="184">
        <v>1.7395</v>
      </c>
      <c r="M1357" s="184">
        <v>4.1372</v>
      </c>
      <c r="N1357" s="184">
        <v>1.0313000000000001</v>
      </c>
      <c r="O1357" s="184">
        <v>3.3868</v>
      </c>
      <c r="P1357" s="184">
        <v>5.0606999999999998</v>
      </c>
      <c r="Q1357" s="184">
        <v>5.7405999999999997</v>
      </c>
      <c r="R1357" s="184">
        <v>2.3475999999999999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4.2263170731707307</v>
      </c>
      <c r="G1358" s="186">
        <v>-0.80281951219512171</v>
      </c>
      <c r="H1358" s="186">
        <v>-1.1257658536585369</v>
      </c>
      <c r="I1358" s="186">
        <v>-2.7989951219512204</v>
      </c>
      <c r="J1358" s="186">
        <v>2.4755975609756096</v>
      </c>
      <c r="K1358" s="186">
        <v>6.8061731707317064</v>
      </c>
      <c r="L1358" s="186">
        <v>-0.27729268292682935</v>
      </c>
      <c r="M1358" s="186">
        <v>3.5146731707317072</v>
      </c>
      <c r="N1358" s="186">
        <v>3.4430897435897441</v>
      </c>
      <c r="O1358" s="186">
        <v>5.5018225806451611</v>
      </c>
      <c r="P1358" s="186">
        <v>6.3610354838709657</v>
      </c>
      <c r="Q1358" s="186">
        <v>2.7970048780487806</v>
      </c>
      <c r="R1358" s="186">
        <v>4.3173515151515147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4.4646999999999997</v>
      </c>
      <c r="G1359" s="186">
        <v>-1.1956</v>
      </c>
      <c r="H1359" s="186">
        <v>-0.55820000000000003</v>
      </c>
      <c r="I1359" s="186">
        <v>-4.0343999999999998</v>
      </c>
      <c r="J1359" s="186">
        <v>1.3825000000000001</v>
      </c>
      <c r="K1359" s="186">
        <v>6.4337</v>
      </c>
      <c r="L1359" s="186">
        <v>2.9403999999999999</v>
      </c>
      <c r="M1359" s="186">
        <v>5.4855999999999998</v>
      </c>
      <c r="N1359" s="186">
        <v>4.6215999999999999</v>
      </c>
      <c r="O1359" s="186">
        <v>6.0326000000000004</v>
      </c>
      <c r="P1359" s="186">
        <v>6.9851000000000001</v>
      </c>
      <c r="Q1359" s="186">
        <v>7.5959000000000003</v>
      </c>
      <c r="R1359" s="186">
        <v>7.6802000000000001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44376</v>
      </c>
      <c r="E1362" s="184">
        <v>99.195999999999998</v>
      </c>
      <c r="F1362" s="184">
        <v>-16.035900000000002</v>
      </c>
      <c r="G1362" s="184">
        <v>-5.9295</v>
      </c>
      <c r="H1362" s="184">
        <v>-5.9593999999999996</v>
      </c>
      <c r="I1362" s="184">
        <v>-6.7423999999999999</v>
      </c>
      <c r="J1362" s="184">
        <v>5.7000000000000002E-3</v>
      </c>
      <c r="K1362" s="184">
        <v>7.0793999999999997</v>
      </c>
      <c r="L1362" s="184">
        <v>2.5762</v>
      </c>
      <c r="M1362" s="184">
        <v>6.1864999999999997</v>
      </c>
      <c r="N1362" s="184">
        <v>5.5389999999999997</v>
      </c>
      <c r="O1362" s="184">
        <v>9.6480999999999995</v>
      </c>
      <c r="P1362" s="184">
        <v>7.931</v>
      </c>
      <c r="Q1362" s="184">
        <v>9.3361000000000001</v>
      </c>
      <c r="R1362" s="184">
        <v>8.8050999999999995</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44376</v>
      </c>
      <c r="E1363" s="184">
        <v>105.1354</v>
      </c>
      <c r="F1363" s="184">
        <v>-15.616</v>
      </c>
      <c r="G1363" s="184">
        <v>-5.5254000000000003</v>
      </c>
      <c r="H1363" s="184">
        <v>-5.5587</v>
      </c>
      <c r="I1363" s="184">
        <v>-6.3426999999999998</v>
      </c>
      <c r="J1363" s="184">
        <v>0.40589999999999998</v>
      </c>
      <c r="K1363" s="184">
        <v>7.4874000000000001</v>
      </c>
      <c r="L1363" s="184">
        <v>2.9860000000000002</v>
      </c>
      <c r="M1363" s="184">
        <v>6.6327999999999996</v>
      </c>
      <c r="N1363" s="184">
        <v>6.0021000000000004</v>
      </c>
      <c r="O1363" s="184">
        <v>10.341900000000001</v>
      </c>
      <c r="P1363" s="184">
        <v>8.6696000000000009</v>
      </c>
      <c r="Q1363" s="184">
        <v>8.6679999999999993</v>
      </c>
      <c r="R1363" s="184">
        <v>9.4016000000000002</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44376</v>
      </c>
      <c r="E1364" s="184">
        <v>48.961500000000001</v>
      </c>
      <c r="F1364" s="184">
        <v>38.3581</v>
      </c>
      <c r="G1364" s="184">
        <v>0.46600000000000003</v>
      </c>
      <c r="H1364" s="184">
        <v>-5.4470000000000001</v>
      </c>
      <c r="I1364" s="184">
        <v>-6.7133000000000003</v>
      </c>
      <c r="J1364" s="184">
        <v>-0.95669999999999999</v>
      </c>
      <c r="K1364" s="184">
        <v>6.1608000000000001</v>
      </c>
      <c r="L1364" s="184">
        <v>2.3416999999999999</v>
      </c>
      <c r="M1364" s="184">
        <v>5.3609</v>
      </c>
      <c r="N1364" s="184">
        <v>4.6557000000000004</v>
      </c>
      <c r="O1364" s="184">
        <v>9.5024999999999995</v>
      </c>
      <c r="P1364" s="184">
        <v>8.5508000000000006</v>
      </c>
      <c r="Q1364" s="184">
        <v>8.6765000000000008</v>
      </c>
      <c r="R1364" s="184">
        <v>8.3661999999999992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44376</v>
      </c>
      <c r="E1365" s="184">
        <v>45.685000000000002</v>
      </c>
      <c r="F1365" s="184">
        <v>37.269100000000002</v>
      </c>
      <c r="G1365" s="184">
        <v>-0.61909999999999998</v>
      </c>
      <c r="H1365" s="184">
        <v>-6.5204000000000004</v>
      </c>
      <c r="I1365" s="184">
        <v>-7.88</v>
      </c>
      <c r="J1365" s="184">
        <v>-2.0735000000000001</v>
      </c>
      <c r="K1365" s="184">
        <v>5.0259999999999998</v>
      </c>
      <c r="L1365" s="184">
        <v>1.2030000000000001</v>
      </c>
      <c r="M1365" s="184">
        <v>4.1909000000000001</v>
      </c>
      <c r="N1365" s="184">
        <v>3.4819</v>
      </c>
      <c r="O1365" s="184">
        <v>8.3597000000000001</v>
      </c>
      <c r="P1365" s="184">
        <v>7.5213000000000001</v>
      </c>
      <c r="Q1365" s="184">
        <v>8.4214000000000002</v>
      </c>
      <c r="R1365" s="184">
        <v>7.1790000000000003</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44376</v>
      </c>
      <c r="E1366" s="184">
        <v>47.012300000000003</v>
      </c>
      <c r="F1366" s="184">
        <v>14.0581</v>
      </c>
      <c r="G1366" s="184">
        <v>-2.8523999999999998</v>
      </c>
      <c r="H1366" s="184">
        <v>-7.0667</v>
      </c>
      <c r="I1366" s="184">
        <v>-8.1432000000000002</v>
      </c>
      <c r="J1366" s="184">
        <v>-0.7419</v>
      </c>
      <c r="K1366" s="184">
        <v>4.5556000000000001</v>
      </c>
      <c r="L1366" s="184">
        <v>1.0502</v>
      </c>
      <c r="M1366" s="184">
        <v>4.0671999999999997</v>
      </c>
      <c r="N1366" s="184">
        <v>4.0682</v>
      </c>
      <c r="O1366" s="184">
        <v>7.4512999999999998</v>
      </c>
      <c r="P1366" s="184">
        <v>6.2226999999999997</v>
      </c>
      <c r="Q1366" s="184">
        <v>7.7210999999999999</v>
      </c>
      <c r="R1366" s="184">
        <v>6.8226000000000004</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44376</v>
      </c>
      <c r="E1367" s="184">
        <v>49.9938</v>
      </c>
      <c r="F1367" s="184">
        <v>15.046099999999999</v>
      </c>
      <c r="G1367" s="184">
        <v>-1.9525999999999999</v>
      </c>
      <c r="H1367" s="184">
        <v>-6.1672000000000002</v>
      </c>
      <c r="I1367" s="184">
        <v>-7.2649999999999997</v>
      </c>
      <c r="J1367" s="184">
        <v>0.14829999999999999</v>
      </c>
      <c r="K1367" s="184">
        <v>5.5777999999999999</v>
      </c>
      <c r="L1367" s="184">
        <v>2.0158</v>
      </c>
      <c r="M1367" s="184">
        <v>4.9481000000000002</v>
      </c>
      <c r="N1367" s="184">
        <v>4.8695000000000004</v>
      </c>
      <c r="O1367" s="184">
        <v>8.0763999999999996</v>
      </c>
      <c r="P1367" s="184">
        <v>6.8804999999999996</v>
      </c>
      <c r="Q1367" s="184">
        <v>7.7709999999999999</v>
      </c>
      <c r="R1367" s="184">
        <v>7.4988999999999999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44376</v>
      </c>
      <c r="E1368" s="184">
        <v>34.669699999999999</v>
      </c>
      <c r="F1368" s="184">
        <v>46.909500000000001</v>
      </c>
      <c r="G1368" s="184">
        <v>4.5029000000000003</v>
      </c>
      <c r="H1368" s="184">
        <v>-1.1577999999999999</v>
      </c>
      <c r="I1368" s="184">
        <v>-6.9374000000000002</v>
      </c>
      <c r="J1368" s="184">
        <v>-2.5177999999999998</v>
      </c>
      <c r="K1368" s="184">
        <v>4.9183000000000003</v>
      </c>
      <c r="L1368" s="184">
        <v>-0.9385</v>
      </c>
      <c r="M1368" s="184">
        <v>3.2202000000000002</v>
      </c>
      <c r="N1368" s="184">
        <v>2.3813</v>
      </c>
      <c r="O1368" s="184">
        <v>8.1516999999999999</v>
      </c>
      <c r="P1368" s="184">
        <v>6.3433000000000002</v>
      </c>
      <c r="Q1368" s="184">
        <v>6.9264999999999999</v>
      </c>
      <c r="R1368" s="184">
        <v>6.2104999999999997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44376</v>
      </c>
      <c r="E1369" s="184">
        <v>37.073500000000003</v>
      </c>
      <c r="F1369" s="184">
        <v>47.7136</v>
      </c>
      <c r="G1369" s="184">
        <v>5.3441999999999998</v>
      </c>
      <c r="H1369" s="184">
        <v>-0.30940000000000001</v>
      </c>
      <c r="I1369" s="184">
        <v>-6.1037999999999997</v>
      </c>
      <c r="J1369" s="184">
        <v>-1.6835</v>
      </c>
      <c r="K1369" s="184">
        <v>5.7664999999999997</v>
      </c>
      <c r="L1369" s="184">
        <v>-0.1038</v>
      </c>
      <c r="M1369" s="184">
        <v>4.0797999999999996</v>
      </c>
      <c r="N1369" s="184">
        <v>3.2414999999999998</v>
      </c>
      <c r="O1369" s="184">
        <v>9.0284999999999993</v>
      </c>
      <c r="P1369" s="184">
        <v>7.1807999999999996</v>
      </c>
      <c r="Q1369" s="184">
        <v>7.5256999999999996</v>
      </c>
      <c r="R1369" s="184">
        <v>7.1006999999999998</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44376</v>
      </c>
      <c r="E1370" s="184">
        <v>31.246400000000001</v>
      </c>
      <c r="F1370" s="184">
        <v>30.747800000000002</v>
      </c>
      <c r="G1370" s="184">
        <v>-6.4493999999999998</v>
      </c>
      <c r="H1370" s="184">
        <v>-8.8294999999999995</v>
      </c>
      <c r="I1370" s="184">
        <v>-8.7317</v>
      </c>
      <c r="J1370" s="184">
        <v>-1.1815</v>
      </c>
      <c r="K1370" s="184">
        <v>5.1513999999999998</v>
      </c>
      <c r="L1370" s="184">
        <v>1.9193</v>
      </c>
      <c r="M1370" s="184">
        <v>4.7788000000000004</v>
      </c>
      <c r="N1370" s="184">
        <v>5.2092000000000001</v>
      </c>
      <c r="O1370" s="184">
        <v>9.1206999999999994</v>
      </c>
      <c r="P1370" s="184">
        <v>7.9809000000000001</v>
      </c>
      <c r="Q1370" s="184">
        <v>9.2552000000000003</v>
      </c>
      <c r="R1370" s="184">
        <v>8.9136000000000006</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44376</v>
      </c>
      <c r="E1371" s="184">
        <v>32.459499999999998</v>
      </c>
      <c r="F1371" s="184">
        <v>31.399899999999999</v>
      </c>
      <c r="G1371" s="184">
        <v>-5.8155000000000001</v>
      </c>
      <c r="H1371" s="184">
        <v>-8.1958000000000002</v>
      </c>
      <c r="I1371" s="184">
        <v>-8.0951000000000004</v>
      </c>
      <c r="J1371" s="184">
        <v>-0.54090000000000005</v>
      </c>
      <c r="K1371" s="184">
        <v>5.7998000000000003</v>
      </c>
      <c r="L1371" s="184">
        <v>2.5661999999999998</v>
      </c>
      <c r="M1371" s="184">
        <v>5.4240000000000004</v>
      </c>
      <c r="N1371" s="184">
        <v>5.8509000000000002</v>
      </c>
      <c r="O1371" s="184">
        <v>9.7407000000000004</v>
      </c>
      <c r="P1371" s="184">
        <v>8.59</v>
      </c>
      <c r="Q1371" s="184">
        <v>8.8109999999999999</v>
      </c>
      <c r="R1371" s="184">
        <v>9.5226000000000006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44376</v>
      </c>
      <c r="E1372" s="184">
        <v>57.112299999999998</v>
      </c>
      <c r="F1372" s="184">
        <v>27.053599999999999</v>
      </c>
      <c r="G1372" s="184">
        <v>2.8767999999999998</v>
      </c>
      <c r="H1372" s="184">
        <v>1.1415</v>
      </c>
      <c r="I1372" s="184">
        <v>-2.2667999999999999</v>
      </c>
      <c r="J1372" s="184">
        <v>-0.67859999999999998</v>
      </c>
      <c r="K1372" s="184">
        <v>6.2119</v>
      </c>
      <c r="L1372" s="184">
        <v>0.1293</v>
      </c>
      <c r="M1372" s="184">
        <v>4.4168000000000003</v>
      </c>
      <c r="N1372" s="184">
        <v>3.4525000000000001</v>
      </c>
      <c r="O1372" s="184">
        <v>9.9740000000000002</v>
      </c>
      <c r="P1372" s="184">
        <v>8.7339000000000002</v>
      </c>
      <c r="Q1372" s="184">
        <v>8.9368999999999996</v>
      </c>
      <c r="R1372" s="184">
        <v>8.4443000000000001</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44376</v>
      </c>
      <c r="E1373" s="184">
        <v>53.601199999999999</v>
      </c>
      <c r="F1373" s="184">
        <v>26.440200000000001</v>
      </c>
      <c r="G1373" s="184">
        <v>2.2307000000000001</v>
      </c>
      <c r="H1373" s="184">
        <v>0.49619999999999997</v>
      </c>
      <c r="I1373" s="184">
        <v>-2.9150999999999998</v>
      </c>
      <c r="J1373" s="184">
        <v>-1.3263</v>
      </c>
      <c r="K1373" s="184">
        <v>5.5422000000000002</v>
      </c>
      <c r="L1373" s="184">
        <v>-0.53180000000000005</v>
      </c>
      <c r="M1373" s="184">
        <v>3.7477</v>
      </c>
      <c r="N1373" s="184">
        <v>2.7896000000000001</v>
      </c>
      <c r="O1373" s="184">
        <v>9.2856000000000005</v>
      </c>
      <c r="P1373" s="184">
        <v>7.9352</v>
      </c>
      <c r="Q1373" s="184">
        <v>8.3347999999999995</v>
      </c>
      <c r="R1373" s="184">
        <v>7.7656999999999998</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44376</v>
      </c>
      <c r="E1374" s="184">
        <v>50.004300000000001</v>
      </c>
      <c r="F1374" s="184">
        <v>15.919600000000001</v>
      </c>
      <c r="G1374" s="184">
        <v>1.6609</v>
      </c>
      <c r="H1374" s="184">
        <v>1.4498</v>
      </c>
      <c r="I1374" s="184">
        <v>-4.1176000000000004</v>
      </c>
      <c r="J1374" s="184">
        <v>-1.7286999999999999</v>
      </c>
      <c r="K1374" s="184">
        <v>3.3873000000000002</v>
      </c>
      <c r="L1374" s="184">
        <v>-0.92379999999999995</v>
      </c>
      <c r="M1374" s="184">
        <v>1.8794999999999999</v>
      </c>
      <c r="N1374" s="184">
        <v>3.5817999999999999</v>
      </c>
      <c r="O1374" s="184">
        <v>1.9927999999999999</v>
      </c>
      <c r="P1374" s="184">
        <v>3.0162</v>
      </c>
      <c r="Q1374" s="184">
        <v>6.2803000000000004</v>
      </c>
      <c r="R1374" s="184">
        <v>3.8698000000000001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44376</v>
      </c>
      <c r="E1375" s="184">
        <v>54.426900000000003</v>
      </c>
      <c r="F1375" s="184">
        <v>16.907599999999999</v>
      </c>
      <c r="G1375" s="184">
        <v>2.6665000000000001</v>
      </c>
      <c r="H1375" s="184">
        <v>2.4632999999999998</v>
      </c>
      <c r="I1375" s="184">
        <v>-3.1147</v>
      </c>
      <c r="J1375" s="184">
        <v>-0.7288</v>
      </c>
      <c r="K1375" s="184">
        <v>4.3982000000000001</v>
      </c>
      <c r="L1375" s="184">
        <v>7.4499999999999997E-2</v>
      </c>
      <c r="M1375" s="184">
        <v>2.8976999999999999</v>
      </c>
      <c r="N1375" s="184">
        <v>4.6231</v>
      </c>
      <c r="O1375" s="184">
        <v>3.0184000000000002</v>
      </c>
      <c r="P1375" s="184">
        <v>4.0517000000000003</v>
      </c>
      <c r="Q1375" s="184">
        <v>5.6245000000000003</v>
      </c>
      <c r="R1375" s="184">
        <v>4.9149000000000003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44376</v>
      </c>
      <c r="E1376" s="184">
        <v>65.838399999999993</v>
      </c>
      <c r="F1376" s="184">
        <v>-40.9786</v>
      </c>
      <c r="G1376" s="184">
        <v>-13.202999999999999</v>
      </c>
      <c r="H1376" s="184">
        <v>-10.8592</v>
      </c>
      <c r="I1376" s="184">
        <v>-5.6070000000000002</v>
      </c>
      <c r="J1376" s="184">
        <v>4.7248999999999999</v>
      </c>
      <c r="K1376" s="184">
        <v>6.9458000000000002</v>
      </c>
      <c r="L1376" s="184">
        <v>1.0383</v>
      </c>
      <c r="M1376" s="184">
        <v>5.9324000000000003</v>
      </c>
      <c r="N1376" s="184">
        <v>5.3345000000000002</v>
      </c>
      <c r="O1376" s="184">
        <v>10.0459</v>
      </c>
      <c r="P1376" s="184">
        <v>8.2425999999999995</v>
      </c>
      <c r="Q1376" s="184">
        <v>8.3480000000000008</v>
      </c>
      <c r="R1376" s="184">
        <v>9.2623999999999995</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44376</v>
      </c>
      <c r="E1377" s="184">
        <v>61.179600000000001</v>
      </c>
      <c r="F1377" s="184">
        <v>-42.0122</v>
      </c>
      <c r="G1377" s="184">
        <v>-14.2217</v>
      </c>
      <c r="H1377" s="184">
        <v>-11.8794</v>
      </c>
      <c r="I1377" s="184">
        <v>-6.6224999999999996</v>
      </c>
      <c r="J1377" s="184">
        <v>3.7016</v>
      </c>
      <c r="K1377" s="184">
        <v>5.8807</v>
      </c>
      <c r="L1377" s="184">
        <v>-4.9500000000000002E-2</v>
      </c>
      <c r="M1377" s="184">
        <v>4.8234000000000004</v>
      </c>
      <c r="N1377" s="184">
        <v>4.2035999999999998</v>
      </c>
      <c r="O1377" s="184">
        <v>8.9154999999999998</v>
      </c>
      <c r="P1377" s="184">
        <v>7.1994999999999996</v>
      </c>
      <c r="Q1377" s="184">
        <v>8.7434999999999992</v>
      </c>
      <c r="R1377" s="184">
        <v>8.0998999999999999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44376</v>
      </c>
      <c r="E1378" s="184">
        <v>57.332999999999998</v>
      </c>
      <c r="F1378" s="184">
        <v>32.1145</v>
      </c>
      <c r="G1378" s="184">
        <v>1.9581</v>
      </c>
      <c r="H1378" s="184">
        <v>-0.88200000000000001</v>
      </c>
      <c r="I1378" s="184">
        <v>-6.4322999999999997</v>
      </c>
      <c r="J1378" s="184">
        <v>-1.4782999999999999</v>
      </c>
      <c r="K1378" s="184">
        <v>4.1222000000000003</v>
      </c>
      <c r="L1378" s="184">
        <v>0.73299999999999998</v>
      </c>
      <c r="M1378" s="184">
        <v>3.3033999999999999</v>
      </c>
      <c r="N1378" s="184">
        <v>2.5196999999999998</v>
      </c>
      <c r="O1378" s="184">
        <v>7.9633000000000003</v>
      </c>
      <c r="P1378" s="184">
        <v>6.7834000000000003</v>
      </c>
      <c r="Q1378" s="184">
        <v>8.1158000000000001</v>
      </c>
      <c r="R1378" s="184">
        <v>6.6058000000000003</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44376</v>
      </c>
      <c r="E1379" s="184">
        <v>60.053699999999999</v>
      </c>
      <c r="F1379" s="184">
        <v>32.302199999999999</v>
      </c>
      <c r="G1379" s="184">
        <v>2.1126</v>
      </c>
      <c r="H1379" s="184">
        <v>-0.72060000000000002</v>
      </c>
      <c r="I1379" s="184">
        <v>-6.2667999999999999</v>
      </c>
      <c r="J1379" s="184">
        <v>-1.3089999999999999</v>
      </c>
      <c r="K1379" s="184">
        <v>4.2930000000000001</v>
      </c>
      <c r="L1379" s="184">
        <v>0.91749999999999998</v>
      </c>
      <c r="M1379" s="184">
        <v>3.7303999999999999</v>
      </c>
      <c r="N1379" s="184">
        <v>3.0733000000000001</v>
      </c>
      <c r="O1379" s="184">
        <v>8.6233000000000004</v>
      </c>
      <c r="P1379" s="184">
        <v>7.3635000000000002</v>
      </c>
      <c r="Q1379" s="184">
        <v>7.5922000000000001</v>
      </c>
      <c r="R1379" s="184">
        <v>7.2523999999999997</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44376</v>
      </c>
      <c r="E1380" s="184">
        <v>71.041600000000003</v>
      </c>
      <c r="F1380" s="184">
        <v>7.1943999999999999</v>
      </c>
      <c r="G1380" s="184">
        <v>-9.0465</v>
      </c>
      <c r="H1380" s="184">
        <v>-8.4710000000000001</v>
      </c>
      <c r="I1380" s="184">
        <v>-12.501799999999999</v>
      </c>
      <c r="J1380" s="184">
        <v>-4.0476999999999999</v>
      </c>
      <c r="K1380" s="184">
        <v>3.6486999999999998</v>
      </c>
      <c r="L1380" s="184">
        <v>-0.47539999999999999</v>
      </c>
      <c r="M1380" s="184">
        <v>3.1080000000000001</v>
      </c>
      <c r="N1380" s="184">
        <v>2.3675999999999999</v>
      </c>
      <c r="O1380" s="184">
        <v>9.1661000000000001</v>
      </c>
      <c r="P1380" s="184">
        <v>7.6528999999999998</v>
      </c>
      <c r="Q1380" s="184">
        <v>8.7125000000000004</v>
      </c>
      <c r="R1380" s="184">
        <v>7.2302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44376</v>
      </c>
      <c r="E1381" s="184">
        <v>76.415300000000002</v>
      </c>
      <c r="F1381" s="184">
        <v>8.5519999999999996</v>
      </c>
      <c r="G1381" s="184">
        <v>-7.7313999999999998</v>
      </c>
      <c r="H1381" s="184">
        <v>-7.2502000000000004</v>
      </c>
      <c r="I1381" s="184">
        <v>-11.3391</v>
      </c>
      <c r="J1381" s="184">
        <v>-2.9180999999999999</v>
      </c>
      <c r="K1381" s="184">
        <v>4.7815000000000003</v>
      </c>
      <c r="L1381" s="184">
        <v>0.69259999999999999</v>
      </c>
      <c r="M1381" s="184">
        <v>4.2782999999999998</v>
      </c>
      <c r="N1381" s="184">
        <v>3.4697</v>
      </c>
      <c r="O1381" s="184">
        <v>10.102</v>
      </c>
      <c r="P1381" s="184">
        <v>8.5757999999999992</v>
      </c>
      <c r="Q1381" s="184">
        <v>8.6102000000000007</v>
      </c>
      <c r="R1381" s="184">
        <v>8.2062000000000008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44376</v>
      </c>
      <c r="E1382" s="184">
        <v>58.395299999999999</v>
      </c>
      <c r="F1382" s="184">
        <v>-1.0001</v>
      </c>
      <c r="G1382" s="184">
        <v>-2.1715</v>
      </c>
      <c r="H1382" s="184">
        <v>0.44650000000000001</v>
      </c>
      <c r="I1382" s="184">
        <v>-0.13389999999999999</v>
      </c>
      <c r="J1382" s="184">
        <v>4.1933999999999996</v>
      </c>
      <c r="K1382" s="184">
        <v>6.9497</v>
      </c>
      <c r="L1382" s="184">
        <v>3.8096000000000001</v>
      </c>
      <c r="M1382" s="184">
        <v>6.7091000000000003</v>
      </c>
      <c r="N1382" s="184">
        <v>6.8700999999999999</v>
      </c>
      <c r="O1382" s="184">
        <v>10.354900000000001</v>
      </c>
      <c r="P1382" s="184">
        <v>9.3844999999999992</v>
      </c>
      <c r="Q1382" s="184">
        <v>8.8572000000000006</v>
      </c>
      <c r="R1382" s="184">
        <v>10.509600000000001</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44376</v>
      </c>
      <c r="E1383" s="184">
        <v>55.591299999999997</v>
      </c>
      <c r="F1383" s="184">
        <v>-1.6414</v>
      </c>
      <c r="G1383" s="184">
        <v>-2.8224</v>
      </c>
      <c r="H1383" s="184">
        <v>-0.20630000000000001</v>
      </c>
      <c r="I1383" s="184">
        <v>-0.7923</v>
      </c>
      <c r="J1383" s="184">
        <v>3.5318000000000001</v>
      </c>
      <c r="K1383" s="184">
        <v>6.2789999999999999</v>
      </c>
      <c r="L1383" s="184">
        <v>3.1472000000000002</v>
      </c>
      <c r="M1383" s="184">
        <v>6.0357000000000003</v>
      </c>
      <c r="N1383" s="184">
        <v>6.1943999999999999</v>
      </c>
      <c r="O1383" s="184">
        <v>9.6328999999999994</v>
      </c>
      <c r="P1383" s="184">
        <v>8.6073000000000004</v>
      </c>
      <c r="Q1383" s="184">
        <v>7.8550000000000004</v>
      </c>
      <c r="R1383" s="184">
        <v>9.8300999999999998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44376</v>
      </c>
      <c r="E1384" s="184">
        <v>70.455299999999994</v>
      </c>
      <c r="F1384" s="184">
        <v>-17.553799999999999</v>
      </c>
      <c r="G1384" s="184">
        <v>-9.3026</v>
      </c>
      <c r="H1384" s="184">
        <v>-10.547000000000001</v>
      </c>
      <c r="I1384" s="184">
        <v>-11.402699999999999</v>
      </c>
      <c r="J1384" s="184">
        <v>0.89439999999999997</v>
      </c>
      <c r="K1384" s="184">
        <v>5.4459</v>
      </c>
      <c r="L1384" s="184">
        <v>1.9289000000000001</v>
      </c>
      <c r="M1384" s="184">
        <v>5.0894000000000004</v>
      </c>
      <c r="N1384" s="184">
        <v>5.2850999999999999</v>
      </c>
      <c r="O1384" s="184">
        <v>9.1175999999999995</v>
      </c>
      <c r="P1384" s="184">
        <v>8.0790000000000006</v>
      </c>
      <c r="Q1384" s="184">
        <v>8.6336999999999993</v>
      </c>
      <c r="R1384" s="184">
        <v>8.9861000000000004</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44376</v>
      </c>
      <c r="E1385" s="184">
        <v>65.596999999999994</v>
      </c>
      <c r="F1385" s="184">
        <v>-18.1861</v>
      </c>
      <c r="G1385" s="184">
        <v>-9.9491999999999994</v>
      </c>
      <c r="H1385" s="184">
        <v>-11.1919</v>
      </c>
      <c r="I1385" s="184">
        <v>-12.0543</v>
      </c>
      <c r="J1385" s="184">
        <v>0.22439999999999999</v>
      </c>
      <c r="K1385" s="184">
        <v>4.7358000000000002</v>
      </c>
      <c r="L1385" s="184">
        <v>1.1404000000000001</v>
      </c>
      <c r="M1385" s="184">
        <v>4.2488000000000001</v>
      </c>
      <c r="N1385" s="184">
        <v>4.4146000000000001</v>
      </c>
      <c r="O1385" s="184">
        <v>8.1541999999999994</v>
      </c>
      <c r="P1385" s="184">
        <v>7.0049999999999999</v>
      </c>
      <c r="Q1385" s="184">
        <v>8.0873000000000008</v>
      </c>
      <c r="R1385" s="184">
        <v>8.0669000000000004</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44376</v>
      </c>
      <c r="E1386" s="184">
        <v>1.7564</v>
      </c>
      <c r="F1386" s="184">
        <v>10.3935</v>
      </c>
      <c r="G1386" s="184">
        <v>10.9232</v>
      </c>
      <c r="H1386" s="184">
        <v>10.7094</v>
      </c>
      <c r="I1386" s="184">
        <v>10.8811</v>
      </c>
      <c r="J1386" s="184">
        <v>11.015499999999999</v>
      </c>
      <c r="K1386" s="184">
        <v>11.257899999999999</v>
      </c>
      <c r="L1386" s="184">
        <v>-40.117199999999997</v>
      </c>
      <c r="M1386" s="184">
        <v>-24.491599999999998</v>
      </c>
      <c r="N1386" s="184">
        <v>-16.540700000000001</v>
      </c>
      <c r="O1386" s="184"/>
      <c r="P1386" s="184"/>
      <c r="Q1386" s="184">
        <v>-10.351800000000001</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44376</v>
      </c>
      <c r="E1387" s="184">
        <v>1.6436999999999999</v>
      </c>
      <c r="F1387" s="184">
        <v>11.106400000000001</v>
      </c>
      <c r="G1387" s="184">
        <v>11.1165</v>
      </c>
      <c r="H1387" s="184">
        <v>11.1267</v>
      </c>
      <c r="I1387" s="184">
        <v>10.990500000000001</v>
      </c>
      <c r="J1387" s="184">
        <v>11.070600000000001</v>
      </c>
      <c r="K1387" s="184">
        <v>11.26</v>
      </c>
      <c r="L1387" s="184">
        <v>-40.450800000000001</v>
      </c>
      <c r="M1387" s="184">
        <v>-24.717700000000001</v>
      </c>
      <c r="N1387" s="184">
        <v>-16.715599999999998</v>
      </c>
      <c r="O1387" s="184"/>
      <c r="P1387" s="184"/>
      <c r="Q1387" s="184">
        <v>-10.49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44376</v>
      </c>
      <c r="E1388" s="184">
        <v>54.686399999999999</v>
      </c>
      <c r="F1388" s="184">
        <v>10.6822</v>
      </c>
      <c r="G1388" s="184">
        <v>0.60070000000000001</v>
      </c>
      <c r="H1388" s="184">
        <v>-2.9636999999999998</v>
      </c>
      <c r="I1388" s="184">
        <v>-2.1436000000000002</v>
      </c>
      <c r="J1388" s="184">
        <v>0.79310000000000003</v>
      </c>
      <c r="K1388" s="184">
        <v>4.1071</v>
      </c>
      <c r="L1388" s="184">
        <v>1.6099000000000001</v>
      </c>
      <c r="M1388" s="184">
        <v>3.8811</v>
      </c>
      <c r="N1388" s="184">
        <v>3.3891</v>
      </c>
      <c r="O1388" s="184">
        <v>0.2429</v>
      </c>
      <c r="P1388" s="184">
        <v>3.2324000000000002</v>
      </c>
      <c r="Q1388" s="184">
        <v>5.6974999999999998</v>
      </c>
      <c r="R1388" s="184">
        <v>2.1276999999999999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44376</v>
      </c>
      <c r="E1389" s="184">
        <v>50.915999999999997</v>
      </c>
      <c r="F1389" s="184">
        <v>10.254099999999999</v>
      </c>
      <c r="G1389" s="184">
        <v>0.1613</v>
      </c>
      <c r="H1389" s="184">
        <v>-3.3978000000000002</v>
      </c>
      <c r="I1389" s="184">
        <v>-2.5678999999999998</v>
      </c>
      <c r="J1389" s="184">
        <v>0.372</v>
      </c>
      <c r="K1389" s="184">
        <v>3.6749999999999998</v>
      </c>
      <c r="L1389" s="184">
        <v>1.1619999999999999</v>
      </c>
      <c r="M1389" s="184">
        <v>3.4022000000000001</v>
      </c>
      <c r="N1389" s="184">
        <v>2.8831000000000002</v>
      </c>
      <c r="O1389" s="184">
        <v>-0.4803</v>
      </c>
      <c r="P1389" s="184">
        <v>2.4647000000000001</v>
      </c>
      <c r="Q1389" s="184">
        <v>7.3166000000000002</v>
      </c>
      <c r="R1389" s="184">
        <v>1.3815</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11.335657142857146</v>
      </c>
      <c r="G1390" s="186">
        <v>-1.8204214285714284</v>
      </c>
      <c r="H1390" s="186">
        <v>-3.4195571428571436</v>
      </c>
      <c r="I1390" s="186">
        <v>-5.0486214285714297</v>
      </c>
      <c r="J1390" s="186">
        <v>0.61322500000000002</v>
      </c>
      <c r="K1390" s="186">
        <v>5.7301750000000018</v>
      </c>
      <c r="L1390" s="186">
        <v>-1.8053285714285714</v>
      </c>
      <c r="M1390" s="186">
        <v>2.3987071428571434</v>
      </c>
      <c r="N1390" s="186">
        <v>2.7319571428571434</v>
      </c>
      <c r="O1390" s="186">
        <v>7.9050230769230785</v>
      </c>
      <c r="P1390" s="186">
        <v>7.0845576923076923</v>
      </c>
      <c r="Q1390" s="186">
        <v>6.7148821428571424</v>
      </c>
      <c r="R1390" s="186">
        <v>7.3990115384615374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12.58225</v>
      </c>
      <c r="G1391" s="186">
        <v>-1.2858499999999999</v>
      </c>
      <c r="H1391" s="186">
        <v>-4.4223999999999997</v>
      </c>
      <c r="I1391" s="186">
        <v>-6.3874999999999993</v>
      </c>
      <c r="J1391" s="186">
        <v>-0.60975000000000001</v>
      </c>
      <c r="K1391" s="186">
        <v>5.4940499999999997</v>
      </c>
      <c r="L1391" s="186">
        <v>1.0442499999999999</v>
      </c>
      <c r="M1391" s="186">
        <v>4.2198500000000001</v>
      </c>
      <c r="N1391" s="186">
        <v>3.8250000000000002</v>
      </c>
      <c r="O1391" s="186">
        <v>9.0730499999999985</v>
      </c>
      <c r="P1391" s="186">
        <v>7.5870999999999995</v>
      </c>
      <c r="Q1391" s="186">
        <v>8.2253000000000007</v>
      </c>
      <c r="R1391" s="186">
        <v>7.9162999999999997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44376</v>
      </c>
      <c r="E1394" s="184">
        <v>399.91</v>
      </c>
      <c r="F1394" s="184">
        <v>3.5000000000000003E-2</v>
      </c>
      <c r="G1394" s="184">
        <v>0.28839999999999999</v>
      </c>
      <c r="H1394" s="184">
        <v>1.4098999999999999</v>
      </c>
      <c r="I1394" s="184">
        <v>0.74309999999999998</v>
      </c>
      <c r="J1394" s="184">
        <v>6.5404</v>
      </c>
      <c r="K1394" s="184">
        <v>15.584300000000001</v>
      </c>
      <c r="L1394" s="184">
        <v>26.5138</v>
      </c>
      <c r="M1394" s="184">
        <v>50.579900000000002</v>
      </c>
      <c r="N1394" s="184">
        <v>72.033900000000003</v>
      </c>
      <c r="O1394" s="184">
        <v>10.5121</v>
      </c>
      <c r="P1394" s="184">
        <v>12.041399999999999</v>
      </c>
      <c r="Q1394" s="184">
        <v>21.740400000000001</v>
      </c>
      <c r="R1394" s="184">
        <v>19.0365</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44376</v>
      </c>
      <c r="E1395" s="184">
        <v>430.14</v>
      </c>
      <c r="F1395" s="184">
        <v>3.7199999999999997E-2</v>
      </c>
      <c r="G1395" s="184">
        <v>0.29609999999999997</v>
      </c>
      <c r="H1395" s="184">
        <v>1.4266000000000001</v>
      </c>
      <c r="I1395" s="184">
        <v>0.77549999999999997</v>
      </c>
      <c r="J1395" s="184">
        <v>6.6181000000000001</v>
      </c>
      <c r="K1395" s="184">
        <v>15.8626</v>
      </c>
      <c r="L1395" s="184">
        <v>27.0611</v>
      </c>
      <c r="M1395" s="184">
        <v>51.601900000000001</v>
      </c>
      <c r="N1395" s="184">
        <v>73.653599999999997</v>
      </c>
      <c r="O1395" s="184">
        <v>11.515599999999999</v>
      </c>
      <c r="P1395" s="184">
        <v>13.077999999999999</v>
      </c>
      <c r="Q1395" s="184">
        <v>16.220800000000001</v>
      </c>
      <c r="R1395" s="184">
        <v>20.1326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44376</v>
      </c>
      <c r="E1396" s="184">
        <v>67.16</v>
      </c>
      <c r="F1396" s="184">
        <v>-0.44469999999999998</v>
      </c>
      <c r="G1396" s="184">
        <v>0.17899999999999999</v>
      </c>
      <c r="H1396" s="184">
        <v>0.76519999999999999</v>
      </c>
      <c r="I1396" s="184">
        <v>-8.9300000000000004E-2</v>
      </c>
      <c r="J1396" s="184">
        <v>5.1676000000000002</v>
      </c>
      <c r="K1396" s="184">
        <v>13.1592</v>
      </c>
      <c r="L1396" s="184">
        <v>22.9361</v>
      </c>
      <c r="M1396" s="184">
        <v>45.116700000000002</v>
      </c>
      <c r="N1396" s="184">
        <v>63.088900000000002</v>
      </c>
      <c r="O1396" s="184">
        <v>22.762699999999999</v>
      </c>
      <c r="P1396" s="184">
        <v>20.906400000000001</v>
      </c>
      <c r="Q1396" s="184">
        <v>20.586600000000001</v>
      </c>
      <c r="R1396" s="184">
        <v>29.955200000000001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44376</v>
      </c>
      <c r="E1397" s="184">
        <v>60.53</v>
      </c>
      <c r="F1397" s="184">
        <v>-0.44409999999999999</v>
      </c>
      <c r="G1397" s="184">
        <v>0.16550000000000001</v>
      </c>
      <c r="H1397" s="184">
        <v>0.749</v>
      </c>
      <c r="I1397" s="184">
        <v>-0.13200000000000001</v>
      </c>
      <c r="J1397" s="184">
        <v>5.0503</v>
      </c>
      <c r="K1397" s="184">
        <v>12.7818</v>
      </c>
      <c r="L1397" s="184">
        <v>22.159400000000002</v>
      </c>
      <c r="M1397" s="184">
        <v>43.674300000000002</v>
      </c>
      <c r="N1397" s="184">
        <v>60.855699999999999</v>
      </c>
      <c r="O1397" s="184">
        <v>21.177199999999999</v>
      </c>
      <c r="P1397" s="184">
        <v>19.429600000000001</v>
      </c>
      <c r="Q1397" s="184">
        <v>18.967400000000001</v>
      </c>
      <c r="R1397" s="184">
        <v>28.216200000000001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44376</v>
      </c>
      <c r="E1398" s="184">
        <v>14.55</v>
      </c>
      <c r="F1398" s="184">
        <v>-6.8699999999999997E-2</v>
      </c>
      <c r="G1398" s="184">
        <v>0.41410000000000002</v>
      </c>
      <c r="H1398" s="184">
        <v>1.3936999999999999</v>
      </c>
      <c r="I1398" s="184">
        <v>1.4643999999999999</v>
      </c>
      <c r="J1398" s="184">
        <v>6.5933999999999999</v>
      </c>
      <c r="K1398" s="184">
        <v>15.293200000000001</v>
      </c>
      <c r="L1398" s="184">
        <v>26.7422</v>
      </c>
      <c r="M1398" s="184">
        <v>50.154800000000002</v>
      </c>
      <c r="N1398" s="184">
        <v>73.008300000000006</v>
      </c>
      <c r="O1398" s="184">
        <v>16.032299999999999</v>
      </c>
      <c r="P1398" s="184">
        <v>16.082599999999999</v>
      </c>
      <c r="Q1398" s="184">
        <v>3.5525000000000002</v>
      </c>
      <c r="R1398" s="184">
        <v>27.418299999999999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44376</v>
      </c>
      <c r="E1399" s="184">
        <v>15.6</v>
      </c>
      <c r="F1399" s="184">
        <v>-0.128</v>
      </c>
      <c r="G1399" s="184">
        <v>0.45069999999999999</v>
      </c>
      <c r="H1399" s="184">
        <v>1.4303999999999999</v>
      </c>
      <c r="I1399" s="184">
        <v>1.4964</v>
      </c>
      <c r="J1399" s="184">
        <v>6.6302000000000003</v>
      </c>
      <c r="K1399" s="184">
        <v>15.5556</v>
      </c>
      <c r="L1399" s="184">
        <v>27.346900000000002</v>
      </c>
      <c r="M1399" s="184">
        <v>51.016500000000001</v>
      </c>
      <c r="N1399" s="184">
        <v>74.496600000000001</v>
      </c>
      <c r="O1399" s="184">
        <v>17.0641</v>
      </c>
      <c r="P1399" s="184">
        <v>17.073399999999999</v>
      </c>
      <c r="Q1399" s="184">
        <v>9.1403999999999996</v>
      </c>
      <c r="R1399" s="184">
        <v>28.395299999999999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44376</v>
      </c>
      <c r="E1400" s="184">
        <v>52.637999999999998</v>
      </c>
      <c r="F1400" s="184">
        <v>-0.26150000000000001</v>
      </c>
      <c r="G1400" s="184">
        <v>0.37569999999999998</v>
      </c>
      <c r="H1400" s="184">
        <v>1.4180999999999999</v>
      </c>
      <c r="I1400" s="184">
        <v>0.78120000000000001</v>
      </c>
      <c r="J1400" s="184">
        <v>6.9443000000000001</v>
      </c>
      <c r="K1400" s="184">
        <v>15.3179</v>
      </c>
      <c r="L1400" s="184">
        <v>31.070699999999999</v>
      </c>
      <c r="M1400" s="184">
        <v>54.259599999999999</v>
      </c>
      <c r="N1400" s="184">
        <v>74.506</v>
      </c>
      <c r="O1400" s="184">
        <v>18.8232</v>
      </c>
      <c r="P1400" s="184">
        <v>15.2319</v>
      </c>
      <c r="Q1400" s="184">
        <v>11.5702</v>
      </c>
      <c r="R1400" s="184">
        <v>28.344100000000001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44376</v>
      </c>
      <c r="E1401" s="184">
        <v>58.960999999999999</v>
      </c>
      <c r="F1401" s="184">
        <v>-0.25879999999999997</v>
      </c>
      <c r="G1401" s="184">
        <v>0.39329999999999998</v>
      </c>
      <c r="H1401" s="184">
        <v>1.4488000000000001</v>
      </c>
      <c r="I1401" s="184">
        <v>0.8397</v>
      </c>
      <c r="J1401" s="184">
        <v>7.085</v>
      </c>
      <c r="K1401" s="184">
        <v>15.755100000000001</v>
      </c>
      <c r="L1401" s="184">
        <v>32.060400000000001</v>
      </c>
      <c r="M1401" s="184">
        <v>56.022799999999997</v>
      </c>
      <c r="N1401" s="184">
        <v>77.161100000000005</v>
      </c>
      <c r="O1401" s="184">
        <v>20.589200000000002</v>
      </c>
      <c r="P1401" s="184">
        <v>16.9923</v>
      </c>
      <c r="Q1401" s="184">
        <v>20.074999999999999</v>
      </c>
      <c r="R1401" s="184">
        <v>30.222100000000001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44376</v>
      </c>
      <c r="E1402" s="184">
        <v>91.644000000000005</v>
      </c>
      <c r="F1402" s="184">
        <v>-0.35339999999999999</v>
      </c>
      <c r="G1402" s="184">
        <v>-5.2299999999999999E-2</v>
      </c>
      <c r="H1402" s="184">
        <v>0.66010000000000002</v>
      </c>
      <c r="I1402" s="184">
        <v>-9.5899999999999999E-2</v>
      </c>
      <c r="J1402" s="184">
        <v>4.6893000000000002</v>
      </c>
      <c r="K1402" s="184">
        <v>14.4306</v>
      </c>
      <c r="L1402" s="184">
        <v>21.878399999999999</v>
      </c>
      <c r="M1402" s="184">
        <v>40.543199999999999</v>
      </c>
      <c r="N1402" s="184">
        <v>61.749400000000001</v>
      </c>
      <c r="O1402" s="184">
        <v>18.712</v>
      </c>
      <c r="P1402" s="184">
        <v>17.397500000000001</v>
      </c>
      <c r="Q1402" s="184">
        <v>19.493200000000002</v>
      </c>
      <c r="R1402" s="184">
        <v>26.437999999999999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44376</v>
      </c>
      <c r="E1403" s="184">
        <v>85.688000000000002</v>
      </c>
      <c r="F1403" s="184">
        <v>-0.35699999999999998</v>
      </c>
      <c r="G1403" s="184">
        <v>-6.4100000000000004E-2</v>
      </c>
      <c r="H1403" s="184">
        <v>0.6401</v>
      </c>
      <c r="I1403" s="184">
        <v>-0.13519999999999999</v>
      </c>
      <c r="J1403" s="184">
        <v>4.5983000000000001</v>
      </c>
      <c r="K1403" s="184">
        <v>14.1365</v>
      </c>
      <c r="L1403" s="184">
        <v>21.276599999999998</v>
      </c>
      <c r="M1403" s="184">
        <v>39.509300000000003</v>
      </c>
      <c r="N1403" s="184">
        <v>60.185400000000001</v>
      </c>
      <c r="O1403" s="184">
        <v>17.618600000000001</v>
      </c>
      <c r="P1403" s="184">
        <v>16.353200000000001</v>
      </c>
      <c r="Q1403" s="184">
        <v>15.8124</v>
      </c>
      <c r="R1403" s="184">
        <v>25.2652</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44376</v>
      </c>
      <c r="E1404" s="184">
        <v>49.497</v>
      </c>
      <c r="F1404" s="184">
        <v>-0.2016</v>
      </c>
      <c r="G1404" s="184">
        <v>0.78800000000000003</v>
      </c>
      <c r="H1404" s="184">
        <v>2.0830000000000002</v>
      </c>
      <c r="I1404" s="184">
        <v>0.4098</v>
      </c>
      <c r="J1404" s="184">
        <v>6.3834</v>
      </c>
      <c r="K1404" s="184">
        <v>16.801600000000001</v>
      </c>
      <c r="L1404" s="184">
        <v>33.602400000000003</v>
      </c>
      <c r="M1404" s="184">
        <v>60.1586</v>
      </c>
      <c r="N1404" s="184">
        <v>89.563800000000001</v>
      </c>
      <c r="O1404" s="184">
        <v>20.086400000000001</v>
      </c>
      <c r="P1404" s="184">
        <v>19.434799999999999</v>
      </c>
      <c r="Q1404" s="184">
        <v>21.930299999999999</v>
      </c>
      <c r="R1404" s="184">
        <v>31.991199999999999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44376</v>
      </c>
      <c r="E1405" s="184">
        <v>44.954999999999998</v>
      </c>
      <c r="F1405" s="184">
        <v>-0.2064</v>
      </c>
      <c r="G1405" s="184">
        <v>0.77339999999999998</v>
      </c>
      <c r="H1405" s="184">
        <v>2.0545</v>
      </c>
      <c r="I1405" s="184">
        <v>0.35270000000000001</v>
      </c>
      <c r="J1405" s="184">
        <v>6.2439</v>
      </c>
      <c r="K1405" s="184">
        <v>16.3552</v>
      </c>
      <c r="L1405" s="184">
        <v>32.665399999999998</v>
      </c>
      <c r="M1405" s="184">
        <v>58.4876</v>
      </c>
      <c r="N1405" s="184">
        <v>86.822100000000006</v>
      </c>
      <c r="O1405" s="184">
        <v>18.272200000000002</v>
      </c>
      <c r="P1405" s="184">
        <v>17.9956</v>
      </c>
      <c r="Q1405" s="184">
        <v>11.760999999999999</v>
      </c>
      <c r="R1405" s="184">
        <v>29.971599999999999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44376</v>
      </c>
      <c r="E1406" s="184">
        <v>1385.0715</v>
      </c>
      <c r="F1406" s="184">
        <v>-0.44969999999999999</v>
      </c>
      <c r="G1406" s="184">
        <v>2.4500000000000001E-2</v>
      </c>
      <c r="H1406" s="184">
        <v>1.6365000000000001</v>
      </c>
      <c r="I1406" s="184">
        <v>0.37390000000000001</v>
      </c>
      <c r="J1406" s="184">
        <v>4.5003000000000002</v>
      </c>
      <c r="K1406" s="184">
        <v>12.477399999999999</v>
      </c>
      <c r="L1406" s="184">
        <v>23.316400000000002</v>
      </c>
      <c r="M1406" s="184">
        <v>51.314700000000002</v>
      </c>
      <c r="N1406" s="184">
        <v>67.081699999999998</v>
      </c>
      <c r="O1406" s="184">
        <v>13.9758</v>
      </c>
      <c r="P1406" s="184">
        <v>13.880800000000001</v>
      </c>
      <c r="Q1406" s="184">
        <v>19.565300000000001</v>
      </c>
      <c r="R1406" s="184">
        <v>20.252600000000001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44376</v>
      </c>
      <c r="E1407" s="184">
        <v>1506.2705000000001</v>
      </c>
      <c r="F1407" s="184">
        <v>-0.44690000000000002</v>
      </c>
      <c r="G1407" s="184">
        <v>3.3799999999999997E-2</v>
      </c>
      <c r="H1407" s="184">
        <v>1.6529</v>
      </c>
      <c r="I1407" s="184">
        <v>0.40539999999999998</v>
      </c>
      <c r="J1407" s="184">
        <v>4.5746000000000002</v>
      </c>
      <c r="K1407" s="184">
        <v>12.7141</v>
      </c>
      <c r="L1407" s="184">
        <v>23.8187</v>
      </c>
      <c r="M1407" s="184">
        <v>52.237400000000001</v>
      </c>
      <c r="N1407" s="184">
        <v>68.444999999999993</v>
      </c>
      <c r="O1407" s="184">
        <v>14.987</v>
      </c>
      <c r="P1407" s="184">
        <v>14.957800000000001</v>
      </c>
      <c r="Q1407" s="184">
        <v>19.432700000000001</v>
      </c>
      <c r="R1407" s="184">
        <v>21.258199999999999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44376</v>
      </c>
      <c r="E1408" s="184">
        <v>82.093000000000004</v>
      </c>
      <c r="F1408" s="184">
        <v>-0.55000000000000004</v>
      </c>
      <c r="G1408" s="184">
        <v>5.8500000000000003E-2</v>
      </c>
      <c r="H1408" s="184">
        <v>1.0934999999999999</v>
      </c>
      <c r="I1408" s="184">
        <v>-1.1392</v>
      </c>
      <c r="J1408" s="184">
        <v>3.7812000000000001</v>
      </c>
      <c r="K1408" s="184">
        <v>14.0276</v>
      </c>
      <c r="L1408" s="184">
        <v>26.351400000000002</v>
      </c>
      <c r="M1408" s="184">
        <v>51.139600000000002</v>
      </c>
      <c r="N1408" s="184">
        <v>71.6708</v>
      </c>
      <c r="O1408" s="184">
        <v>14.3917</v>
      </c>
      <c r="P1408" s="184">
        <v>15.5952</v>
      </c>
      <c r="Q1408" s="184">
        <v>16.1998</v>
      </c>
      <c r="R1408" s="184">
        <v>22.873999999999999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44376</v>
      </c>
      <c r="E1409" s="184">
        <v>87.962999999999994</v>
      </c>
      <c r="F1409" s="184">
        <v>-0.54830000000000001</v>
      </c>
      <c r="G1409" s="184">
        <v>6.4799999999999996E-2</v>
      </c>
      <c r="H1409" s="184">
        <v>1.1046</v>
      </c>
      <c r="I1409" s="184">
        <v>-1.1173999999999999</v>
      </c>
      <c r="J1409" s="184">
        <v>3.8365</v>
      </c>
      <c r="K1409" s="184">
        <v>14.221299999999999</v>
      </c>
      <c r="L1409" s="184">
        <v>26.788</v>
      </c>
      <c r="M1409" s="184">
        <v>51.901299999999999</v>
      </c>
      <c r="N1409" s="184">
        <v>72.839100000000002</v>
      </c>
      <c r="O1409" s="184">
        <v>15.2735</v>
      </c>
      <c r="P1409" s="184">
        <v>16.598099999999999</v>
      </c>
      <c r="Q1409" s="184">
        <v>20.03</v>
      </c>
      <c r="R1409" s="184">
        <v>23.687999999999999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44376</v>
      </c>
      <c r="E1410" s="184">
        <v>146.13999999999999</v>
      </c>
      <c r="F1410" s="184">
        <v>-0.2457</v>
      </c>
      <c r="G1410" s="184">
        <v>0.1027</v>
      </c>
      <c r="H1410" s="184">
        <v>1.6697</v>
      </c>
      <c r="I1410" s="184">
        <v>-2.7400000000000001E-2</v>
      </c>
      <c r="J1410" s="184">
        <v>5.5925000000000002</v>
      </c>
      <c r="K1410" s="184">
        <v>16.4648</v>
      </c>
      <c r="L1410" s="184">
        <v>29.579699999999999</v>
      </c>
      <c r="M1410" s="184">
        <v>57.563299999999998</v>
      </c>
      <c r="N1410" s="184">
        <v>86.212999999999994</v>
      </c>
      <c r="O1410" s="184">
        <v>15.617699999999999</v>
      </c>
      <c r="P1410" s="184">
        <v>15.5945</v>
      </c>
      <c r="Q1410" s="184">
        <v>17.444500000000001</v>
      </c>
      <c r="R1410" s="184">
        <v>23.683499999999999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44376</v>
      </c>
      <c r="E1411" s="184">
        <v>157.99</v>
      </c>
      <c r="F1411" s="184">
        <v>-0.2399</v>
      </c>
      <c r="G1411" s="184">
        <v>0.11409999999999999</v>
      </c>
      <c r="H1411" s="184">
        <v>1.6862999999999999</v>
      </c>
      <c r="I1411" s="184">
        <v>1.2699999999999999E-2</v>
      </c>
      <c r="J1411" s="184">
        <v>5.6931000000000003</v>
      </c>
      <c r="K1411" s="184">
        <v>16.7529</v>
      </c>
      <c r="L1411" s="184">
        <v>30.1615</v>
      </c>
      <c r="M1411" s="184">
        <v>58.624499999999998</v>
      </c>
      <c r="N1411" s="184">
        <v>87.926699999999997</v>
      </c>
      <c r="O1411" s="184">
        <v>16.737200000000001</v>
      </c>
      <c r="P1411" s="184">
        <v>16.777200000000001</v>
      </c>
      <c r="Q1411" s="184">
        <v>19.773599999999998</v>
      </c>
      <c r="R1411" s="184">
        <v>24.815300000000001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44376</v>
      </c>
      <c r="E1412" s="184">
        <v>15.67</v>
      </c>
      <c r="F1412" s="184">
        <v>-0.50790000000000002</v>
      </c>
      <c r="G1412" s="184">
        <v>0.25590000000000002</v>
      </c>
      <c r="H1412" s="184">
        <v>1.0968</v>
      </c>
      <c r="I1412" s="184">
        <v>-0.25459999999999999</v>
      </c>
      <c r="J1412" s="184">
        <v>5.3090999999999999</v>
      </c>
      <c r="K1412" s="184">
        <v>11.450900000000001</v>
      </c>
      <c r="L1412" s="184">
        <v>22.805599999999998</v>
      </c>
      <c r="M1412" s="184">
        <v>45.767400000000002</v>
      </c>
      <c r="N1412" s="184">
        <v>63.912100000000002</v>
      </c>
      <c r="O1412" s="184">
        <v>12.168200000000001</v>
      </c>
      <c r="P1412" s="184"/>
      <c r="Q1412" s="184">
        <v>10.6775</v>
      </c>
      <c r="R1412" s="184">
        <v>22.3872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44376</v>
      </c>
      <c r="E1413" s="184">
        <v>16.87</v>
      </c>
      <c r="F1413" s="184">
        <v>-0.47199999999999998</v>
      </c>
      <c r="G1413" s="184">
        <v>0.23769999999999999</v>
      </c>
      <c r="H1413" s="184">
        <v>1.1391</v>
      </c>
      <c r="I1413" s="184">
        <v>-0.23649999999999999</v>
      </c>
      <c r="J1413" s="184">
        <v>5.3715999999999999</v>
      </c>
      <c r="K1413" s="184">
        <v>11.6479</v>
      </c>
      <c r="L1413" s="184">
        <v>23.2286</v>
      </c>
      <c r="M1413" s="184">
        <v>46.568199999999997</v>
      </c>
      <c r="N1413" s="184">
        <v>65.230199999999996</v>
      </c>
      <c r="O1413" s="184">
        <v>13.5128</v>
      </c>
      <c r="P1413" s="184"/>
      <c r="Q1413" s="184">
        <v>12.537599999999999</v>
      </c>
      <c r="R1413" s="184">
        <v>23.432500000000001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44376</v>
      </c>
      <c r="E1414" s="184">
        <v>77.099999999999994</v>
      </c>
      <c r="F1414" s="184">
        <v>-0.16830000000000001</v>
      </c>
      <c r="G1414" s="184">
        <v>0.69220000000000004</v>
      </c>
      <c r="H1414" s="184">
        <v>2.4039999999999999</v>
      </c>
      <c r="I1414" s="184">
        <v>1.1413</v>
      </c>
      <c r="J1414" s="184">
        <v>5.1985000000000001</v>
      </c>
      <c r="K1414" s="184">
        <v>13.666499999999999</v>
      </c>
      <c r="L1414" s="184">
        <v>23.756</v>
      </c>
      <c r="M1414" s="184">
        <v>43.415199999999999</v>
      </c>
      <c r="N1414" s="184">
        <v>65.131699999999995</v>
      </c>
      <c r="O1414" s="184">
        <v>18.399999999999999</v>
      </c>
      <c r="P1414" s="184">
        <v>17.000699999999998</v>
      </c>
      <c r="Q1414" s="184">
        <v>15.4634</v>
      </c>
      <c r="R1414" s="184">
        <v>26.472100000000001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44376</v>
      </c>
      <c r="E1415" s="184">
        <v>87.84</v>
      </c>
      <c r="F1415" s="184">
        <v>-0.15909999999999999</v>
      </c>
      <c r="G1415" s="184">
        <v>0.72240000000000004</v>
      </c>
      <c r="H1415" s="184">
        <v>2.4373</v>
      </c>
      <c r="I1415" s="184">
        <v>1.1981999999999999</v>
      </c>
      <c r="J1415" s="184">
        <v>5.3364000000000003</v>
      </c>
      <c r="K1415" s="184">
        <v>14.122400000000001</v>
      </c>
      <c r="L1415" s="184">
        <v>24.701899999999998</v>
      </c>
      <c r="M1415" s="184">
        <v>45.094200000000001</v>
      </c>
      <c r="N1415" s="184">
        <v>67.665599999999998</v>
      </c>
      <c r="O1415" s="184">
        <v>20.211500000000001</v>
      </c>
      <c r="P1415" s="184">
        <v>18.904399999999999</v>
      </c>
      <c r="Q1415" s="184">
        <v>20.790700000000001</v>
      </c>
      <c r="R1415" s="184">
        <v>28.3</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44376</v>
      </c>
      <c r="E1416" s="184">
        <v>11.3368</v>
      </c>
      <c r="F1416" s="184">
        <v>-0.104</v>
      </c>
      <c r="G1416" s="184">
        <v>0.17760000000000001</v>
      </c>
      <c r="H1416" s="184">
        <v>1.1573</v>
      </c>
      <c r="I1416" s="184">
        <v>-0.1137</v>
      </c>
      <c r="J1416" s="184">
        <v>7.2241</v>
      </c>
      <c r="K1416" s="184">
        <v>13.9755</v>
      </c>
      <c r="L1416" s="184"/>
      <c r="M1416" s="184"/>
      <c r="N1416" s="184"/>
      <c r="O1416" s="184"/>
      <c r="P1416" s="184"/>
      <c r="Q1416" s="184">
        <v>13.368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44376</v>
      </c>
      <c r="E1417" s="184">
        <v>11.251799999999999</v>
      </c>
      <c r="F1417" s="184">
        <v>-0.1101</v>
      </c>
      <c r="G1417" s="184">
        <v>0.15310000000000001</v>
      </c>
      <c r="H1417" s="184">
        <v>1.1133999999999999</v>
      </c>
      <c r="I1417" s="184">
        <v>-0.20130000000000001</v>
      </c>
      <c r="J1417" s="184">
        <v>7.0082000000000004</v>
      </c>
      <c r="K1417" s="184">
        <v>13.276999999999999</v>
      </c>
      <c r="L1417" s="184"/>
      <c r="M1417" s="184"/>
      <c r="N1417" s="184"/>
      <c r="O1417" s="184"/>
      <c r="P1417" s="184"/>
      <c r="Q1417" s="184">
        <v>12.518000000000001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44376</v>
      </c>
      <c r="E1418" s="184">
        <v>64.584999999999994</v>
      </c>
      <c r="F1418" s="184">
        <v>-0.35489999999999999</v>
      </c>
      <c r="G1418" s="184">
        <v>0.16750000000000001</v>
      </c>
      <c r="H1418" s="184">
        <v>1.6237999999999999</v>
      </c>
      <c r="I1418" s="184">
        <v>0.73929999999999996</v>
      </c>
      <c r="J1418" s="184">
        <v>5.55</v>
      </c>
      <c r="K1418" s="184">
        <v>14.930199999999999</v>
      </c>
      <c r="L1418" s="184">
        <v>31.602</v>
      </c>
      <c r="M1418" s="184">
        <v>57.5167</v>
      </c>
      <c r="N1418" s="184">
        <v>82.361099999999993</v>
      </c>
      <c r="O1418" s="184">
        <v>19.434000000000001</v>
      </c>
      <c r="P1418" s="184">
        <v>17.7136</v>
      </c>
      <c r="Q1418" s="184">
        <v>13.975199999999999</v>
      </c>
      <c r="R1418" s="184">
        <v>28.510999999999999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44376</v>
      </c>
      <c r="E1419" s="184">
        <v>71.343999999999994</v>
      </c>
      <c r="F1419" s="184">
        <v>-0.35199999999999998</v>
      </c>
      <c r="G1419" s="184">
        <v>0.1825</v>
      </c>
      <c r="H1419" s="184">
        <v>1.6485000000000001</v>
      </c>
      <c r="I1419" s="184">
        <v>0.78969999999999996</v>
      </c>
      <c r="J1419" s="184">
        <v>5.6665999999999999</v>
      </c>
      <c r="K1419" s="184">
        <v>15.3146</v>
      </c>
      <c r="L1419" s="184">
        <v>32.439799999999998</v>
      </c>
      <c r="M1419" s="184">
        <v>59.005099999999999</v>
      </c>
      <c r="N1419" s="184">
        <v>84.661600000000007</v>
      </c>
      <c r="O1419" s="184">
        <v>20.9298</v>
      </c>
      <c r="P1419" s="184">
        <v>19.238199999999999</v>
      </c>
      <c r="Q1419" s="184">
        <v>21.215599999999998</v>
      </c>
      <c r="R1419" s="184">
        <v>30.136700000000001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44376</v>
      </c>
      <c r="E1420" s="184">
        <v>206</v>
      </c>
      <c r="F1420" s="184">
        <v>-6.3100000000000003E-2</v>
      </c>
      <c r="G1420" s="184">
        <v>8.2600000000000007E-2</v>
      </c>
      <c r="H1420" s="184">
        <v>0.87649999999999995</v>
      </c>
      <c r="I1420" s="184">
        <v>-0.67500000000000004</v>
      </c>
      <c r="J1420" s="184">
        <v>4.2615999999999996</v>
      </c>
      <c r="K1420" s="184">
        <v>11.7622</v>
      </c>
      <c r="L1420" s="184">
        <v>21.605699999999999</v>
      </c>
      <c r="M1420" s="184">
        <v>39.8127</v>
      </c>
      <c r="N1420" s="184">
        <v>61.847900000000003</v>
      </c>
      <c r="O1420" s="184">
        <v>13.3157</v>
      </c>
      <c r="P1420" s="184">
        <v>16.7424</v>
      </c>
      <c r="Q1420" s="184">
        <v>20.292999999999999</v>
      </c>
      <c r="R1420" s="184">
        <v>21.572299999999998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44376</v>
      </c>
      <c r="E1421" s="184">
        <v>190.5</v>
      </c>
      <c r="F1421" s="184">
        <v>-6.8199999999999997E-2</v>
      </c>
      <c r="G1421" s="184">
        <v>6.83E-2</v>
      </c>
      <c r="H1421" s="184">
        <v>0.85229999999999995</v>
      </c>
      <c r="I1421" s="184">
        <v>-0.72440000000000004</v>
      </c>
      <c r="J1421" s="184">
        <v>4.1553000000000004</v>
      </c>
      <c r="K1421" s="184">
        <v>11.4231</v>
      </c>
      <c r="L1421" s="184">
        <v>20.921700000000001</v>
      </c>
      <c r="M1421" s="184">
        <v>38.636200000000002</v>
      </c>
      <c r="N1421" s="184">
        <v>60.043700000000001</v>
      </c>
      <c r="O1421" s="184">
        <v>12.0419</v>
      </c>
      <c r="P1421" s="184">
        <v>15.5532</v>
      </c>
      <c r="Q1421" s="184">
        <v>19.052800000000001</v>
      </c>
      <c r="R1421" s="184">
        <v>20.154</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44376</v>
      </c>
      <c r="E1422" s="184">
        <v>16.5931</v>
      </c>
      <c r="F1422" s="184">
        <v>-0.115</v>
      </c>
      <c r="G1422" s="184">
        <v>0.21199999999999999</v>
      </c>
      <c r="H1422" s="184">
        <v>1.0394000000000001</v>
      </c>
      <c r="I1422" s="184">
        <v>0.39269999999999999</v>
      </c>
      <c r="J1422" s="184">
        <v>5.6757</v>
      </c>
      <c r="K1422" s="184">
        <v>18.340399999999999</v>
      </c>
      <c r="L1422" s="184">
        <v>35.093299999999999</v>
      </c>
      <c r="M1422" s="184">
        <v>58.784100000000002</v>
      </c>
      <c r="N1422" s="184">
        <v>75.317499999999995</v>
      </c>
      <c r="O1422" s="184">
        <v>20.4239</v>
      </c>
      <c r="P1422" s="184"/>
      <c r="Q1422" s="184">
        <v>15.991199999999999</v>
      </c>
      <c r="R1422" s="184">
        <v>30.930199999999999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44376</v>
      </c>
      <c r="E1423" s="184">
        <v>15.6272</v>
      </c>
      <c r="F1423" s="184">
        <v>-0.1195</v>
      </c>
      <c r="G1423" s="184">
        <v>0.19170000000000001</v>
      </c>
      <c r="H1423" s="184">
        <v>1.0044</v>
      </c>
      <c r="I1423" s="184">
        <v>0.32419999999999999</v>
      </c>
      <c r="J1423" s="184">
        <v>5.5179</v>
      </c>
      <c r="K1423" s="184">
        <v>17.838000000000001</v>
      </c>
      <c r="L1423" s="184">
        <v>34.007899999999999</v>
      </c>
      <c r="M1423" s="184">
        <v>56.887</v>
      </c>
      <c r="N1423" s="184">
        <v>72.485699999999994</v>
      </c>
      <c r="O1423" s="184">
        <v>18.3965</v>
      </c>
      <c r="P1423" s="184"/>
      <c r="Q1423" s="184">
        <v>13.9712</v>
      </c>
      <c r="R1423" s="184">
        <v>28.8506</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44376</v>
      </c>
      <c r="E1424" s="184">
        <v>18.998999999999999</v>
      </c>
      <c r="F1424" s="184">
        <v>-0.2782</v>
      </c>
      <c r="G1424" s="184">
        <v>0.20039999999999999</v>
      </c>
      <c r="H1424" s="184">
        <v>1.8331</v>
      </c>
      <c r="I1424" s="184">
        <v>0.1212</v>
      </c>
      <c r="J1424" s="184">
        <v>4.3098999999999998</v>
      </c>
      <c r="K1424" s="184">
        <v>17.104299999999999</v>
      </c>
      <c r="L1424" s="184">
        <v>33.242199999999997</v>
      </c>
      <c r="M1424" s="184">
        <v>63.291800000000002</v>
      </c>
      <c r="N1424" s="184">
        <v>89.800200000000004</v>
      </c>
      <c r="O1424" s="184"/>
      <c r="P1424" s="184"/>
      <c r="Q1424" s="184">
        <v>39.678899999999999</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44376</v>
      </c>
      <c r="E1425" s="184">
        <v>18.419</v>
      </c>
      <c r="F1425" s="184">
        <v>-0.28149999999999997</v>
      </c>
      <c r="G1425" s="184">
        <v>0.18490000000000001</v>
      </c>
      <c r="H1425" s="184">
        <v>1.8073999999999999</v>
      </c>
      <c r="I1425" s="184">
        <v>7.0599999999999996E-2</v>
      </c>
      <c r="J1425" s="184">
        <v>4.1798999999999999</v>
      </c>
      <c r="K1425" s="184">
        <v>16.6646</v>
      </c>
      <c r="L1425" s="184">
        <v>32.244399999999999</v>
      </c>
      <c r="M1425" s="184">
        <v>61.456899999999997</v>
      </c>
      <c r="N1425" s="184">
        <v>86.918999999999997</v>
      </c>
      <c r="O1425" s="184"/>
      <c r="P1425" s="184"/>
      <c r="Q1425" s="184">
        <v>37.4422</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44376</v>
      </c>
      <c r="E1426" s="184">
        <v>38.807899999999997</v>
      </c>
      <c r="F1426" s="184">
        <v>1.6500000000000001E-2</v>
      </c>
      <c r="G1426" s="184">
        <v>0.41170000000000001</v>
      </c>
      <c r="H1426" s="184">
        <v>1.6369</v>
      </c>
      <c r="I1426" s="184">
        <v>-1.6777</v>
      </c>
      <c r="J1426" s="184">
        <v>4.5000999999999998</v>
      </c>
      <c r="K1426" s="184">
        <v>11.504799999999999</v>
      </c>
      <c r="L1426" s="184">
        <v>22.793099999999999</v>
      </c>
      <c r="M1426" s="184">
        <v>44.424100000000003</v>
      </c>
      <c r="N1426" s="184">
        <v>65.051500000000004</v>
      </c>
      <c r="O1426" s="184">
        <v>13.356400000000001</v>
      </c>
      <c r="P1426" s="184">
        <v>12.4869</v>
      </c>
      <c r="Q1426" s="184">
        <v>20.267299999999999</v>
      </c>
      <c r="R1426" s="184">
        <v>20.306100000000001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44376</v>
      </c>
      <c r="E1427" s="184">
        <v>35.424900000000001</v>
      </c>
      <c r="F1427" s="184">
        <v>1.3299999999999999E-2</v>
      </c>
      <c r="G1427" s="184">
        <v>0.3982</v>
      </c>
      <c r="H1427" s="184">
        <v>1.6129</v>
      </c>
      <c r="I1427" s="184">
        <v>-1.7236</v>
      </c>
      <c r="J1427" s="184">
        <v>4.3888999999999996</v>
      </c>
      <c r="K1427" s="184">
        <v>11.1516</v>
      </c>
      <c r="L1427" s="184">
        <v>22.007999999999999</v>
      </c>
      <c r="M1427" s="184">
        <v>43.006700000000002</v>
      </c>
      <c r="N1427" s="184">
        <v>62.927</v>
      </c>
      <c r="O1427" s="184">
        <v>11.9802</v>
      </c>
      <c r="P1427" s="184">
        <v>11.088100000000001</v>
      </c>
      <c r="Q1427" s="184">
        <v>18.7837</v>
      </c>
      <c r="R1427" s="184">
        <v>18.849499999999999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44376</v>
      </c>
      <c r="E1428" s="184">
        <v>1759.6584</v>
      </c>
      <c r="F1428" s="184">
        <v>2.46E-2</v>
      </c>
      <c r="G1428" s="184">
        <v>0.439</v>
      </c>
      <c r="H1428" s="184">
        <v>1.204</v>
      </c>
      <c r="I1428" s="184">
        <v>-0.72719999999999996</v>
      </c>
      <c r="J1428" s="184">
        <v>5.3135000000000003</v>
      </c>
      <c r="K1428" s="184">
        <v>14.432</v>
      </c>
      <c r="L1428" s="184">
        <v>26.828199999999999</v>
      </c>
      <c r="M1428" s="184">
        <v>51.1387</v>
      </c>
      <c r="N1428" s="184">
        <v>76.743700000000004</v>
      </c>
      <c r="O1428" s="184">
        <v>18.342500000000001</v>
      </c>
      <c r="P1428" s="184">
        <v>16.7225</v>
      </c>
      <c r="Q1428" s="184">
        <v>22.2437</v>
      </c>
      <c r="R1428" s="184">
        <v>24.706900000000001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44376</v>
      </c>
      <c r="E1429" s="184">
        <v>1866.4472000000001</v>
      </c>
      <c r="F1429" s="184">
        <v>2.6700000000000002E-2</v>
      </c>
      <c r="G1429" s="184">
        <v>0.44779999999999998</v>
      </c>
      <c r="H1429" s="184">
        <v>1.2186999999999999</v>
      </c>
      <c r="I1429" s="184">
        <v>-0.69940000000000002</v>
      </c>
      <c r="J1429" s="184">
        <v>5.3806000000000003</v>
      </c>
      <c r="K1429" s="184">
        <v>14.654</v>
      </c>
      <c r="L1429" s="184">
        <v>27.288900000000002</v>
      </c>
      <c r="M1429" s="184">
        <v>51.964199999999998</v>
      </c>
      <c r="N1429" s="184">
        <v>78.014899999999997</v>
      </c>
      <c r="O1429" s="184">
        <v>19.124600000000001</v>
      </c>
      <c r="P1429" s="184">
        <v>17.547999999999998</v>
      </c>
      <c r="Q1429" s="184">
        <v>16.6233</v>
      </c>
      <c r="R1429" s="184">
        <v>25.555399999999999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44376</v>
      </c>
      <c r="E1430" s="184">
        <v>39.65</v>
      </c>
      <c r="F1430" s="184">
        <v>-0.57669999999999999</v>
      </c>
      <c r="G1430" s="184">
        <v>-0.3518</v>
      </c>
      <c r="H1430" s="184">
        <v>0.53249999999999997</v>
      </c>
      <c r="I1430" s="184">
        <v>-0.45190000000000002</v>
      </c>
      <c r="J1430" s="184">
        <v>4.9775</v>
      </c>
      <c r="K1430" s="184">
        <v>18.819299999999998</v>
      </c>
      <c r="L1430" s="184">
        <v>36.865699999999997</v>
      </c>
      <c r="M1430" s="184">
        <v>63.168700000000001</v>
      </c>
      <c r="N1430" s="184">
        <v>103.33329999999999</v>
      </c>
      <c r="O1430" s="184">
        <v>25.618300000000001</v>
      </c>
      <c r="P1430" s="184">
        <v>21.061499999999999</v>
      </c>
      <c r="Q1430" s="184">
        <v>19.9344</v>
      </c>
      <c r="R1430" s="184">
        <v>44.2761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44376</v>
      </c>
      <c r="E1431" s="184">
        <v>36.28</v>
      </c>
      <c r="F1431" s="184">
        <v>-0.60270000000000001</v>
      </c>
      <c r="G1431" s="184">
        <v>-0.38440000000000002</v>
      </c>
      <c r="H1431" s="184">
        <v>0.4708</v>
      </c>
      <c r="I1431" s="184">
        <v>-0.52100000000000002</v>
      </c>
      <c r="J1431" s="184">
        <v>4.7949000000000002</v>
      </c>
      <c r="K1431" s="184">
        <v>18.175899999999999</v>
      </c>
      <c r="L1431" s="184">
        <v>35.524799999999999</v>
      </c>
      <c r="M1431" s="184">
        <v>60.815600000000003</v>
      </c>
      <c r="N1431" s="184">
        <v>99.56</v>
      </c>
      <c r="O1431" s="184">
        <v>23.4985</v>
      </c>
      <c r="P1431" s="184">
        <v>19.198</v>
      </c>
      <c r="Q1431" s="184">
        <v>18.536899999999999</v>
      </c>
      <c r="R1431" s="184">
        <v>41.795099999999998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44376</v>
      </c>
      <c r="E1432" s="184">
        <v>16.010000000000002</v>
      </c>
      <c r="F1432" s="184">
        <v>-0.43530000000000002</v>
      </c>
      <c r="G1432" s="184">
        <v>0.2505</v>
      </c>
      <c r="H1432" s="184">
        <v>1.4575</v>
      </c>
      <c r="I1432" s="184">
        <v>0.37619999999999998</v>
      </c>
      <c r="J1432" s="184">
        <v>5.6069000000000004</v>
      </c>
      <c r="K1432" s="184">
        <v>16.351700000000001</v>
      </c>
      <c r="L1432" s="184">
        <v>28.08</v>
      </c>
      <c r="M1432" s="184">
        <v>53.646799999999999</v>
      </c>
      <c r="N1432" s="184">
        <v>74.591099999999997</v>
      </c>
      <c r="O1432" s="184"/>
      <c r="P1432" s="184"/>
      <c r="Q1432" s="184">
        <v>36.894300000000001</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44376</v>
      </c>
      <c r="E1433" s="184">
        <v>15.55</v>
      </c>
      <c r="F1433" s="184">
        <v>-0.4481</v>
      </c>
      <c r="G1433" s="184">
        <v>0.25790000000000002</v>
      </c>
      <c r="H1433" s="184">
        <v>1.4351</v>
      </c>
      <c r="I1433" s="184">
        <v>0.3226</v>
      </c>
      <c r="J1433" s="184">
        <v>5.4953000000000003</v>
      </c>
      <c r="K1433" s="184">
        <v>15.8718</v>
      </c>
      <c r="L1433" s="184">
        <v>26.938800000000001</v>
      </c>
      <c r="M1433" s="184">
        <v>51.5595</v>
      </c>
      <c r="N1433" s="184">
        <v>71.255499999999998</v>
      </c>
      <c r="O1433" s="184"/>
      <c r="P1433" s="184"/>
      <c r="Q1433" s="184">
        <v>34.256999999999998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44376</v>
      </c>
      <c r="E1434" s="184">
        <v>104.4346</v>
      </c>
      <c r="F1434" s="184">
        <v>-0.62229999999999996</v>
      </c>
      <c r="G1434" s="184">
        <v>-0.77180000000000004</v>
      </c>
      <c r="H1434" s="184">
        <v>0.59140000000000004</v>
      </c>
      <c r="I1434" s="184">
        <v>0.18490000000000001</v>
      </c>
      <c r="J1434" s="184">
        <v>3.9965000000000002</v>
      </c>
      <c r="K1434" s="184">
        <v>24.5581</v>
      </c>
      <c r="L1434" s="184">
        <v>33.253100000000003</v>
      </c>
      <c r="M1434" s="184">
        <v>64.762299999999996</v>
      </c>
      <c r="N1434" s="184">
        <v>88.993499999999997</v>
      </c>
      <c r="O1434" s="184">
        <v>23.032</v>
      </c>
      <c r="P1434" s="184">
        <v>17.747399999999999</v>
      </c>
      <c r="Q1434" s="184">
        <v>12.218500000000001</v>
      </c>
      <c r="R1434" s="184">
        <v>38.007199999999997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44376</v>
      </c>
      <c r="E1435" s="184">
        <v>109.7662</v>
      </c>
      <c r="F1435" s="184">
        <v>-0.61680000000000001</v>
      </c>
      <c r="G1435" s="184">
        <v>-0.74950000000000006</v>
      </c>
      <c r="H1435" s="184">
        <v>0.64100000000000001</v>
      </c>
      <c r="I1435" s="184">
        <v>0.27200000000000002</v>
      </c>
      <c r="J1435" s="184">
        <v>4.1782000000000004</v>
      </c>
      <c r="K1435" s="184">
        <v>25.485399999999998</v>
      </c>
      <c r="L1435" s="184">
        <v>34.845799999999997</v>
      </c>
      <c r="M1435" s="184">
        <v>67.1678</v>
      </c>
      <c r="N1435" s="184">
        <v>92.622600000000006</v>
      </c>
      <c r="O1435" s="184">
        <v>24.764600000000002</v>
      </c>
      <c r="P1435" s="184">
        <v>18.798100000000002</v>
      </c>
      <c r="Q1435" s="184">
        <v>16.2545</v>
      </c>
      <c r="R1435" s="184">
        <v>40.551699999999997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44376</v>
      </c>
      <c r="E1436" s="184">
        <v>129.06899999999999</v>
      </c>
      <c r="F1436" s="184">
        <v>-0.61719999999999997</v>
      </c>
      <c r="G1436" s="184">
        <v>5.0200000000000002E-2</v>
      </c>
      <c r="H1436" s="184">
        <v>1.3335999999999999</v>
      </c>
      <c r="I1436" s="184">
        <v>0.63400000000000001</v>
      </c>
      <c r="J1436" s="184">
        <v>4.9968000000000004</v>
      </c>
      <c r="K1436" s="184">
        <v>13.1698</v>
      </c>
      <c r="L1436" s="184">
        <v>30.015000000000001</v>
      </c>
      <c r="M1436" s="184">
        <v>60.936900000000001</v>
      </c>
      <c r="N1436" s="184">
        <v>83.939400000000006</v>
      </c>
      <c r="O1436" s="184">
        <v>19.273199999999999</v>
      </c>
      <c r="P1436" s="184">
        <v>13.9939</v>
      </c>
      <c r="Q1436" s="184">
        <v>19.791799999999999</v>
      </c>
      <c r="R1436" s="184">
        <v>29.273900000000001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44376</v>
      </c>
      <c r="E1437" s="184">
        <v>119.3205</v>
      </c>
      <c r="F1437" s="184">
        <v>-0.62</v>
      </c>
      <c r="G1437" s="184">
        <v>3.9199999999999999E-2</v>
      </c>
      <c r="H1437" s="184">
        <v>1.3141</v>
      </c>
      <c r="I1437" s="184">
        <v>0.59609999999999996</v>
      </c>
      <c r="J1437" s="184">
        <v>4.9089999999999998</v>
      </c>
      <c r="K1437" s="184">
        <v>12.898</v>
      </c>
      <c r="L1437" s="184">
        <v>29.415400000000002</v>
      </c>
      <c r="M1437" s="184">
        <v>59.864100000000001</v>
      </c>
      <c r="N1437" s="184">
        <v>82.349699999999999</v>
      </c>
      <c r="O1437" s="184">
        <v>18.2072</v>
      </c>
      <c r="P1437" s="184">
        <v>12.8653</v>
      </c>
      <c r="Q1437" s="184">
        <v>16.4679</v>
      </c>
      <c r="R1437" s="184">
        <v>28.0989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44376</v>
      </c>
      <c r="E1438" s="184">
        <v>632.5059</v>
      </c>
      <c r="F1438" s="184">
        <v>-4.6800000000000001E-2</v>
      </c>
      <c r="G1438" s="184">
        <v>0.60560000000000003</v>
      </c>
      <c r="H1438" s="184">
        <v>2.0114000000000001</v>
      </c>
      <c r="I1438" s="184">
        <v>0.37409999999999999</v>
      </c>
      <c r="J1438" s="184">
        <v>5.2092000000000001</v>
      </c>
      <c r="K1438" s="184">
        <v>12.002700000000001</v>
      </c>
      <c r="L1438" s="184">
        <v>23.630800000000001</v>
      </c>
      <c r="M1438" s="184">
        <v>46.042999999999999</v>
      </c>
      <c r="N1438" s="184">
        <v>63.0535</v>
      </c>
      <c r="O1438" s="184">
        <v>9.1498000000000008</v>
      </c>
      <c r="P1438" s="184">
        <v>11.557399999999999</v>
      </c>
      <c r="Q1438" s="184">
        <v>24.451000000000001</v>
      </c>
      <c r="R1438" s="184">
        <v>16.779499999999999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44376</v>
      </c>
      <c r="E1439" s="184">
        <v>667.21640000000002</v>
      </c>
      <c r="F1439" s="184">
        <v>-4.4299999999999999E-2</v>
      </c>
      <c r="G1439" s="184">
        <v>0.61560000000000004</v>
      </c>
      <c r="H1439" s="184">
        <v>2.0291999999999999</v>
      </c>
      <c r="I1439" s="184">
        <v>0.40899999999999997</v>
      </c>
      <c r="J1439" s="184">
        <v>5.2908999999999997</v>
      </c>
      <c r="K1439" s="184">
        <v>12.2652</v>
      </c>
      <c r="L1439" s="184">
        <v>24.154399999999999</v>
      </c>
      <c r="M1439" s="184">
        <v>46.948799999999999</v>
      </c>
      <c r="N1439" s="184">
        <v>64.394499999999994</v>
      </c>
      <c r="O1439" s="184">
        <v>10.023400000000001</v>
      </c>
      <c r="P1439" s="184">
        <v>12.367900000000001</v>
      </c>
      <c r="Q1439" s="184">
        <v>17.163900000000002</v>
      </c>
      <c r="R1439" s="184">
        <v>17.718299999999999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44376</v>
      </c>
      <c r="E1440" s="184">
        <v>217.3963</v>
      </c>
      <c r="F1440" s="184">
        <v>-0.19350000000000001</v>
      </c>
      <c r="G1440" s="184">
        <v>0.75939999999999996</v>
      </c>
      <c r="H1440" s="184">
        <v>2.0434999999999999</v>
      </c>
      <c r="I1440" s="184">
        <v>0.41749999999999998</v>
      </c>
      <c r="J1440" s="184">
        <v>5.5929000000000002</v>
      </c>
      <c r="K1440" s="184">
        <v>13.081899999999999</v>
      </c>
      <c r="L1440" s="184">
        <v>24.4208</v>
      </c>
      <c r="M1440" s="184">
        <v>48.322699999999998</v>
      </c>
      <c r="N1440" s="184">
        <v>68.8245</v>
      </c>
      <c r="O1440" s="184">
        <v>19.471299999999999</v>
      </c>
      <c r="P1440" s="184">
        <v>16.5093</v>
      </c>
      <c r="Q1440" s="184">
        <v>12.073499999999999</v>
      </c>
      <c r="R1440" s="184">
        <v>24.177199999999999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44376</v>
      </c>
      <c r="E1441" s="184">
        <v>235.2628</v>
      </c>
      <c r="F1441" s="184">
        <v>-0.18990000000000001</v>
      </c>
      <c r="G1441" s="184">
        <v>0.77290000000000003</v>
      </c>
      <c r="H1441" s="184">
        <v>2.0672999999999999</v>
      </c>
      <c r="I1441" s="184">
        <v>0.4647</v>
      </c>
      <c r="J1441" s="184">
        <v>5.7055999999999996</v>
      </c>
      <c r="K1441" s="184">
        <v>13.43</v>
      </c>
      <c r="L1441" s="184">
        <v>25.1648</v>
      </c>
      <c r="M1441" s="184">
        <v>49.658200000000001</v>
      </c>
      <c r="N1441" s="184">
        <v>70.918000000000006</v>
      </c>
      <c r="O1441" s="184">
        <v>20.952100000000002</v>
      </c>
      <c r="P1441" s="184">
        <v>17.727799999999998</v>
      </c>
      <c r="Q1441" s="184">
        <v>20.195499999999999</v>
      </c>
      <c r="R1441" s="184">
        <v>25.8324</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44376</v>
      </c>
      <c r="E1442" s="184">
        <v>71.099999999999994</v>
      </c>
      <c r="F1442" s="184">
        <v>-0.36430000000000001</v>
      </c>
      <c r="G1442" s="184">
        <v>0.1691</v>
      </c>
      <c r="H1442" s="184">
        <v>0.39539999999999997</v>
      </c>
      <c r="I1442" s="184">
        <v>-0.62890000000000001</v>
      </c>
      <c r="J1442" s="184">
        <v>4.1147999999999998</v>
      </c>
      <c r="K1442" s="184">
        <v>14.6404</v>
      </c>
      <c r="L1442" s="184">
        <v>25.7072</v>
      </c>
      <c r="M1442" s="184">
        <v>43.868899999999996</v>
      </c>
      <c r="N1442" s="184">
        <v>63.636400000000002</v>
      </c>
      <c r="O1442" s="184">
        <v>16.2148</v>
      </c>
      <c r="P1442" s="184">
        <v>17.814399999999999</v>
      </c>
      <c r="Q1442" s="184">
        <v>17.774699999999999</v>
      </c>
      <c r="R1442" s="184">
        <v>27.1938</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44376</v>
      </c>
      <c r="E1443" s="184">
        <v>68.37</v>
      </c>
      <c r="F1443" s="184">
        <v>-0.36430000000000001</v>
      </c>
      <c r="G1443" s="184">
        <v>0.16109999999999999</v>
      </c>
      <c r="H1443" s="184">
        <v>0.39650000000000002</v>
      </c>
      <c r="I1443" s="184">
        <v>-0.63939999999999997</v>
      </c>
      <c r="J1443" s="184">
        <v>4.0797999999999996</v>
      </c>
      <c r="K1443" s="184">
        <v>14.522600000000001</v>
      </c>
      <c r="L1443" s="184">
        <v>25.4495</v>
      </c>
      <c r="M1443" s="184">
        <v>43.483699999999999</v>
      </c>
      <c r="N1443" s="184">
        <v>63.057499999999997</v>
      </c>
      <c r="O1443" s="184">
        <v>15.696300000000001</v>
      </c>
      <c r="P1443" s="184">
        <v>17.326000000000001</v>
      </c>
      <c r="Q1443" s="184">
        <v>7.4269999999999996</v>
      </c>
      <c r="R1443" s="184">
        <v>26.693000000000001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44376</v>
      </c>
      <c r="E1444" s="184">
        <v>24.49</v>
      </c>
      <c r="F1444" s="184">
        <v>-8.1600000000000006E-2</v>
      </c>
      <c r="G1444" s="184">
        <v>0.45119999999999999</v>
      </c>
      <c r="H1444" s="184">
        <v>1.2821</v>
      </c>
      <c r="I1444" s="184">
        <v>0.8649</v>
      </c>
      <c r="J1444" s="184">
        <v>8.6995000000000005</v>
      </c>
      <c r="K1444" s="184">
        <v>16.953199999999999</v>
      </c>
      <c r="L1444" s="184">
        <v>30.4742</v>
      </c>
      <c r="M1444" s="184">
        <v>53.831699999999998</v>
      </c>
      <c r="N1444" s="184">
        <v>88.384600000000006</v>
      </c>
      <c r="O1444" s="184"/>
      <c r="P1444" s="184"/>
      <c r="Q1444" s="184">
        <v>102.6069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44376</v>
      </c>
      <c r="E1445" s="184">
        <v>24.14</v>
      </c>
      <c r="F1445" s="184">
        <v>-8.2799999999999999E-2</v>
      </c>
      <c r="G1445" s="184">
        <v>0.45779999999999998</v>
      </c>
      <c r="H1445" s="184">
        <v>1.2584</v>
      </c>
      <c r="I1445" s="184">
        <v>0.83540000000000003</v>
      </c>
      <c r="J1445" s="184">
        <v>8.5920000000000005</v>
      </c>
      <c r="K1445" s="184">
        <v>16.562000000000001</v>
      </c>
      <c r="L1445" s="184">
        <v>29.645499999999998</v>
      </c>
      <c r="M1445" s="184">
        <v>52.4953</v>
      </c>
      <c r="N1445" s="184">
        <v>86.2654</v>
      </c>
      <c r="O1445" s="184"/>
      <c r="P1445" s="184"/>
      <c r="Q1445" s="184">
        <v>100.3207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44376</v>
      </c>
      <c r="E1446" s="184">
        <v>175.62459999999999</v>
      </c>
      <c r="F1446" s="184">
        <v>-0.26219999999999999</v>
      </c>
      <c r="G1446" s="184">
        <v>0.39219999999999999</v>
      </c>
      <c r="H1446" s="184">
        <v>1.2215</v>
      </c>
      <c r="I1446" s="184">
        <v>-4.8099999999999997E-2</v>
      </c>
      <c r="J1446" s="184">
        <v>5.5857000000000001</v>
      </c>
      <c r="K1446" s="184">
        <v>13.8544</v>
      </c>
      <c r="L1446" s="184">
        <v>24.787600000000001</v>
      </c>
      <c r="M1446" s="184">
        <v>49.980699999999999</v>
      </c>
      <c r="N1446" s="184">
        <v>78.225399999999993</v>
      </c>
      <c r="O1446" s="184">
        <v>17.448799999999999</v>
      </c>
      <c r="P1446" s="184">
        <v>15.4544</v>
      </c>
      <c r="Q1446" s="184">
        <v>20.374099999999999</v>
      </c>
      <c r="R1446" s="184">
        <v>29.690100000000001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44376</v>
      </c>
      <c r="E1447" s="184">
        <v>119.770372184303</v>
      </c>
      <c r="F1447" s="184">
        <v>-0.26219999999999999</v>
      </c>
      <c r="G1447" s="184">
        <v>0.39229999999999998</v>
      </c>
      <c r="H1447" s="184">
        <v>1.2215</v>
      </c>
      <c r="I1447" s="184">
        <v>-4.8000000000000001E-2</v>
      </c>
      <c r="J1447" s="184">
        <v>5.5857999999999999</v>
      </c>
      <c r="K1447" s="184">
        <v>13.8543</v>
      </c>
      <c r="L1447" s="184">
        <v>24.7879</v>
      </c>
      <c r="M1447" s="184">
        <v>49.981000000000002</v>
      </c>
      <c r="N1447" s="184">
        <v>78.225800000000007</v>
      </c>
      <c r="O1447" s="184">
        <v>17.45</v>
      </c>
      <c r="P1447" s="184">
        <v>15.455299999999999</v>
      </c>
      <c r="Q1447" s="184">
        <v>20.375699999999998</v>
      </c>
      <c r="R1447" s="184">
        <v>29.692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44376</v>
      </c>
      <c r="E1448" s="184">
        <v>163.76400000000001</v>
      </c>
      <c r="F1448" s="184">
        <v>-0.26490000000000002</v>
      </c>
      <c r="G1448" s="184">
        <v>0.38269999999999998</v>
      </c>
      <c r="H1448" s="184">
        <v>1.2036</v>
      </c>
      <c r="I1448" s="184">
        <v>-8.3299999999999999E-2</v>
      </c>
      <c r="J1448" s="184">
        <v>5.5019</v>
      </c>
      <c r="K1448" s="184">
        <v>13.5829</v>
      </c>
      <c r="L1448" s="184">
        <v>24.212199999999999</v>
      </c>
      <c r="M1448" s="184">
        <v>48.963200000000001</v>
      </c>
      <c r="N1448" s="184">
        <v>76.603200000000001</v>
      </c>
      <c r="O1448" s="184">
        <v>16.429400000000001</v>
      </c>
      <c r="P1448" s="184">
        <v>14.421900000000001</v>
      </c>
      <c r="Q1448" s="184">
        <v>15.848000000000001</v>
      </c>
      <c r="R1448" s="184">
        <v>28.558299999999999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44376</v>
      </c>
      <c r="E1449" s="184">
        <v>179.72277449737999</v>
      </c>
      <c r="F1449" s="184">
        <v>-0.26500000000000001</v>
      </c>
      <c r="G1449" s="184">
        <v>0.3826</v>
      </c>
      <c r="H1449" s="184">
        <v>1.2036</v>
      </c>
      <c r="I1449" s="184">
        <v>-8.3299999999999999E-2</v>
      </c>
      <c r="J1449" s="184">
        <v>5.5019</v>
      </c>
      <c r="K1449" s="184">
        <v>13.582800000000001</v>
      </c>
      <c r="L1449" s="184">
        <v>24.212499999999999</v>
      </c>
      <c r="M1449" s="184">
        <v>48.9634</v>
      </c>
      <c r="N1449" s="184">
        <v>76.603399999999993</v>
      </c>
      <c r="O1449" s="184">
        <v>16.429500000000001</v>
      </c>
      <c r="P1449" s="184">
        <v>14.4223</v>
      </c>
      <c r="Q1449" s="184">
        <v>18.244199999999999</v>
      </c>
      <c r="R1449" s="184">
        <v>28.558299999999999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-0.27082321428571438</v>
      </c>
      <c r="G1450" s="186">
        <v>0.24133035714285719</v>
      </c>
      <c r="H1450" s="186">
        <v>1.3239053571428572</v>
      </c>
      <c r="I1450" s="186">
        <v>0.10553035714285709</v>
      </c>
      <c r="J1450" s="186">
        <v>5.4158107142857119</v>
      </c>
      <c r="K1450" s="186">
        <v>14.903823214285717</v>
      </c>
      <c r="L1450" s="186">
        <v>27.434859259259266</v>
      </c>
      <c r="M1450" s="186">
        <v>51.761805555555569</v>
      </c>
      <c r="N1450" s="186">
        <v>75.078737037037044</v>
      </c>
      <c r="O1450" s="186">
        <v>17.28011875</v>
      </c>
      <c r="P1450" s="186">
        <v>16.253163636363634</v>
      </c>
      <c r="Q1450" s="186">
        <v>21.417855357142852</v>
      </c>
      <c r="R1450" s="186">
        <v>26.854545833333336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-0.26185000000000003</v>
      </c>
      <c r="G1451" s="186">
        <v>0.22484999999999999</v>
      </c>
      <c r="H1451" s="186">
        <v>1.2981</v>
      </c>
      <c r="I1451" s="186">
        <v>0.15305000000000002</v>
      </c>
      <c r="J1451" s="186">
        <v>5.3540000000000001</v>
      </c>
      <c r="K1451" s="186">
        <v>14.4313</v>
      </c>
      <c r="L1451" s="186">
        <v>26.7651</v>
      </c>
      <c r="M1451" s="186">
        <v>51.227150000000002</v>
      </c>
      <c r="N1451" s="186">
        <v>74.075099999999992</v>
      </c>
      <c r="O1451" s="186">
        <v>17.534300000000002</v>
      </c>
      <c r="P1451" s="186">
        <v>16.660299999999999</v>
      </c>
      <c r="Q1451" s="186">
        <v>18.87555</v>
      </c>
      <c r="R1451" s="186">
        <v>26.9434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44376</v>
      </c>
      <c r="E1454" s="184">
        <v>287.68119999999999</v>
      </c>
      <c r="F1454" s="184">
        <v>3.5021</v>
      </c>
      <c r="G1454" s="184">
        <v>3.5411999999999999</v>
      </c>
      <c r="H1454" s="184">
        <v>3.8235999999999999</v>
      </c>
      <c r="I1454" s="184">
        <v>3.3466</v>
      </c>
      <c r="J1454" s="184">
        <v>3.6383000000000001</v>
      </c>
      <c r="K1454" s="184">
        <v>3.9817999999999998</v>
      </c>
      <c r="L1454" s="184">
        <v>3.871</v>
      </c>
      <c r="M1454" s="184">
        <v>4.0347</v>
      </c>
      <c r="N1454" s="184">
        <v>4.3303000000000003</v>
      </c>
      <c r="O1454" s="184">
        <v>6.9325000000000001</v>
      </c>
      <c r="P1454" s="184">
        <v>6.9619999999999997</v>
      </c>
      <c r="Q1454" s="184">
        <v>6.9516999999999998</v>
      </c>
      <c r="R1454" s="184">
        <v>6.1971999999999996</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44376</v>
      </c>
      <c r="E1455" s="184">
        <v>289.97890000000001</v>
      </c>
      <c r="F1455" s="184">
        <v>3.6128999999999998</v>
      </c>
      <c r="G1455" s="184">
        <v>3.6486000000000001</v>
      </c>
      <c r="H1455" s="184">
        <v>3.9319000000000002</v>
      </c>
      <c r="I1455" s="184">
        <v>3.4470999999999998</v>
      </c>
      <c r="J1455" s="184">
        <v>3.7301000000000002</v>
      </c>
      <c r="K1455" s="184">
        <v>4.0744999999999996</v>
      </c>
      <c r="L1455" s="184">
        <v>3.9706999999999999</v>
      </c>
      <c r="M1455" s="184">
        <v>4.1436000000000002</v>
      </c>
      <c r="N1455" s="184">
        <v>4.4462999999999999</v>
      </c>
      <c r="O1455" s="184">
        <v>7.0640999999999998</v>
      </c>
      <c r="P1455" s="184">
        <v>7.0838999999999999</v>
      </c>
      <c r="Q1455" s="184">
        <v>7.8483000000000001</v>
      </c>
      <c r="R1455" s="184">
        <v>6.3211000000000004</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44376</v>
      </c>
      <c r="E1456" s="184">
        <v>1117.4802</v>
      </c>
      <c r="F1456" s="184">
        <v>4.9032999999999998</v>
      </c>
      <c r="G1456" s="184">
        <v>3.9245000000000001</v>
      </c>
      <c r="H1456" s="184">
        <v>3.9304000000000001</v>
      </c>
      <c r="I1456" s="184">
        <v>3.4264000000000001</v>
      </c>
      <c r="J1456" s="184">
        <v>3.6522000000000001</v>
      </c>
      <c r="K1456" s="184">
        <v>3.9742000000000002</v>
      </c>
      <c r="L1456" s="184">
        <v>3.9216000000000002</v>
      </c>
      <c r="M1456" s="184">
        <v>4.0644999999999998</v>
      </c>
      <c r="N1456" s="184">
        <v>4.2706</v>
      </c>
      <c r="O1456" s="184"/>
      <c r="P1456" s="184"/>
      <c r="Q1456" s="184">
        <v>6.0248999999999997</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44376</v>
      </c>
      <c r="E1457" s="184">
        <v>1114.345</v>
      </c>
      <c r="F1457" s="184">
        <v>4.7599</v>
      </c>
      <c r="G1457" s="184">
        <v>3.7789999999999999</v>
      </c>
      <c r="H1457" s="184">
        <v>3.7850000000000001</v>
      </c>
      <c r="I1457" s="184">
        <v>3.2814999999999999</v>
      </c>
      <c r="J1457" s="184">
        <v>3.5038</v>
      </c>
      <c r="K1457" s="184">
        <v>3.8035000000000001</v>
      </c>
      <c r="L1457" s="184">
        <v>3.7566000000000002</v>
      </c>
      <c r="M1457" s="184">
        <v>3.9032</v>
      </c>
      <c r="N1457" s="184">
        <v>4.1104000000000003</v>
      </c>
      <c r="O1457" s="184"/>
      <c r="P1457" s="184"/>
      <c r="Q1457" s="184">
        <v>5.8681000000000001</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44376</v>
      </c>
      <c r="E1458" s="184">
        <v>1098.6802</v>
      </c>
      <c r="F1458" s="184">
        <v>2.8307000000000002</v>
      </c>
      <c r="G1458" s="184">
        <v>2.8472</v>
      </c>
      <c r="H1458" s="184">
        <v>2.8424999999999998</v>
      </c>
      <c r="I1458" s="184">
        <v>2.8816000000000002</v>
      </c>
      <c r="J1458" s="184">
        <v>2.8491</v>
      </c>
      <c r="K1458" s="184">
        <v>2.8948</v>
      </c>
      <c r="L1458" s="184">
        <v>2.9</v>
      </c>
      <c r="M1458" s="184">
        <v>3.0827</v>
      </c>
      <c r="N1458" s="184">
        <v>3.0926</v>
      </c>
      <c r="O1458" s="184"/>
      <c r="P1458" s="184"/>
      <c r="Q1458" s="184">
        <v>4.7447999999999997</v>
      </c>
      <c r="R1458" s="184">
        <v>4.7262000000000004</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44376</v>
      </c>
      <c r="E1459" s="184">
        <v>1091.8970999999999</v>
      </c>
      <c r="F1459" s="184">
        <v>2.5373999999999999</v>
      </c>
      <c r="G1459" s="184">
        <v>2.5562999999999998</v>
      </c>
      <c r="H1459" s="184">
        <v>2.5575000000000001</v>
      </c>
      <c r="I1459" s="184">
        <v>2.6137999999999999</v>
      </c>
      <c r="J1459" s="184">
        <v>2.5815999999999999</v>
      </c>
      <c r="K1459" s="184">
        <v>2.6038000000000001</v>
      </c>
      <c r="L1459" s="184">
        <v>2.5966</v>
      </c>
      <c r="M1459" s="184">
        <v>2.7524000000000002</v>
      </c>
      <c r="N1459" s="184">
        <v>2.7566000000000002</v>
      </c>
      <c r="O1459" s="184"/>
      <c r="P1459" s="184"/>
      <c r="Q1459" s="184">
        <v>4.4257</v>
      </c>
      <c r="R1459" s="184">
        <v>4.4074999999999998</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44376</v>
      </c>
      <c r="E1460" s="184">
        <v>42.517400000000002</v>
      </c>
      <c r="F1460" s="184">
        <v>2.4897</v>
      </c>
      <c r="G1460" s="184">
        <v>3.9506999999999999</v>
      </c>
      <c r="H1460" s="184">
        <v>3.6448999999999998</v>
      </c>
      <c r="I1460" s="184">
        <v>2.5903</v>
      </c>
      <c r="J1460" s="184">
        <v>3.3471000000000002</v>
      </c>
      <c r="K1460" s="184">
        <v>4.3019999999999996</v>
      </c>
      <c r="L1460" s="184">
        <v>3.8948999999999998</v>
      </c>
      <c r="M1460" s="184">
        <v>3.8681000000000001</v>
      </c>
      <c r="N1460" s="184">
        <v>4.0282999999999998</v>
      </c>
      <c r="O1460" s="184">
        <v>6.6867000000000001</v>
      </c>
      <c r="P1460" s="184">
        <v>6.5743999999999998</v>
      </c>
      <c r="Q1460" s="184">
        <v>7.4040999999999997</v>
      </c>
      <c r="R1460" s="184">
        <v>5.9035000000000002</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44376</v>
      </c>
      <c r="E1461" s="184">
        <v>41.6539</v>
      </c>
      <c r="F1461" s="184">
        <v>2.2784</v>
      </c>
      <c r="G1461" s="184">
        <v>3.7475999999999998</v>
      </c>
      <c r="H1461" s="184">
        <v>3.4197000000000002</v>
      </c>
      <c r="I1461" s="184">
        <v>2.3742999999999999</v>
      </c>
      <c r="J1461" s="184">
        <v>3.1274999999999999</v>
      </c>
      <c r="K1461" s="184">
        <v>4.0895999999999999</v>
      </c>
      <c r="L1461" s="184">
        <v>3.6692</v>
      </c>
      <c r="M1461" s="184">
        <v>3.6387</v>
      </c>
      <c r="N1461" s="184">
        <v>3.8065000000000002</v>
      </c>
      <c r="O1461" s="184">
        <v>6.4390000000000001</v>
      </c>
      <c r="P1461" s="184">
        <v>6.32</v>
      </c>
      <c r="Q1461" s="184">
        <v>6.7763</v>
      </c>
      <c r="R1461" s="184">
        <v>5.6680999999999999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44376</v>
      </c>
      <c r="E1462" s="184">
        <v>24.571999999999999</v>
      </c>
      <c r="F1462" s="184">
        <v>3.8624999999999998</v>
      </c>
      <c r="G1462" s="184">
        <v>4.0495999999999999</v>
      </c>
      <c r="H1462" s="184">
        <v>3.6524999999999999</v>
      </c>
      <c r="I1462" s="184">
        <v>3.0592999999999999</v>
      </c>
      <c r="J1462" s="184">
        <v>3.3473999999999999</v>
      </c>
      <c r="K1462" s="184">
        <v>3.6781000000000001</v>
      </c>
      <c r="L1462" s="184">
        <v>3.5949</v>
      </c>
      <c r="M1462" s="184">
        <v>3.6913999999999998</v>
      </c>
      <c r="N1462" s="184">
        <v>3.5874999999999999</v>
      </c>
      <c r="O1462" s="184">
        <v>9.5137</v>
      </c>
      <c r="P1462" s="184">
        <v>7.7329999999999997</v>
      </c>
      <c r="Q1462" s="184">
        <v>8.0836000000000006</v>
      </c>
      <c r="R1462" s="184">
        <v>6.7983000000000002</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44376</v>
      </c>
      <c r="E1463" s="184">
        <v>19.628399999999999</v>
      </c>
      <c r="F1463" s="184">
        <v>3.1615000000000002</v>
      </c>
      <c r="G1463" s="184">
        <v>3.3483999999999998</v>
      </c>
      <c r="H1463" s="184">
        <v>2.9238</v>
      </c>
      <c r="I1463" s="184">
        <v>2.3132000000000001</v>
      </c>
      <c r="J1463" s="184">
        <v>2.5977000000000001</v>
      </c>
      <c r="K1463" s="184">
        <v>2.915</v>
      </c>
      <c r="L1463" s="184">
        <v>2.8045</v>
      </c>
      <c r="M1463" s="184">
        <v>2.8999000000000001</v>
      </c>
      <c r="N1463" s="184">
        <v>2.7961</v>
      </c>
      <c r="O1463" s="184">
        <v>8.7123000000000008</v>
      </c>
      <c r="P1463" s="184">
        <v>7.2146999999999997</v>
      </c>
      <c r="Q1463" s="184">
        <v>5.3164999999999996</v>
      </c>
      <c r="R1463" s="184">
        <v>5.968</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44376</v>
      </c>
      <c r="E1464" s="184">
        <v>22.934000000000001</v>
      </c>
      <c r="F1464" s="184">
        <v>3.0240999999999998</v>
      </c>
      <c r="G1464" s="184">
        <v>3.3433999999999999</v>
      </c>
      <c r="H1464" s="184">
        <v>2.9117999999999999</v>
      </c>
      <c r="I1464" s="184">
        <v>2.3210999999999999</v>
      </c>
      <c r="J1464" s="184">
        <v>2.5971000000000002</v>
      </c>
      <c r="K1464" s="184">
        <v>2.9152</v>
      </c>
      <c r="L1464" s="184">
        <v>2.8028</v>
      </c>
      <c r="M1464" s="184">
        <v>2.8982999999999999</v>
      </c>
      <c r="N1464" s="184">
        <v>2.7946</v>
      </c>
      <c r="O1464" s="184">
        <v>8.7116000000000007</v>
      </c>
      <c r="P1464" s="184">
        <v>6.9607000000000001</v>
      </c>
      <c r="Q1464" s="184">
        <v>6.5860000000000003</v>
      </c>
      <c r="R1464" s="184">
        <v>5.9669999999999996</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44376</v>
      </c>
      <c r="E1465" s="184">
        <v>39.269599999999997</v>
      </c>
      <c r="F1465" s="184">
        <v>4.3689999999999998</v>
      </c>
      <c r="G1465" s="184">
        <v>3.952</v>
      </c>
      <c r="H1465" s="184">
        <v>3.7338</v>
      </c>
      <c r="I1465" s="184">
        <v>2.8578999999999999</v>
      </c>
      <c r="J1465" s="184">
        <v>3.1631</v>
      </c>
      <c r="K1465" s="184">
        <v>3.6166</v>
      </c>
      <c r="L1465" s="184">
        <v>3.4910999999999999</v>
      </c>
      <c r="M1465" s="184">
        <v>3.5758000000000001</v>
      </c>
      <c r="N1465" s="184">
        <v>3.8307000000000002</v>
      </c>
      <c r="O1465" s="184">
        <v>6.7382</v>
      </c>
      <c r="P1465" s="184">
        <v>6.9711999999999996</v>
      </c>
      <c r="Q1465" s="184">
        <v>7.3086000000000002</v>
      </c>
      <c r="R1465" s="184">
        <v>5.9223999999999997</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44376</v>
      </c>
      <c r="E1466" s="184">
        <v>40.314999999999998</v>
      </c>
      <c r="F1466" s="184">
        <v>4.5274000000000001</v>
      </c>
      <c r="G1466" s="184">
        <v>4.0986000000000002</v>
      </c>
      <c r="H1466" s="184">
        <v>3.883</v>
      </c>
      <c r="I1466" s="184">
        <v>3.0171000000000001</v>
      </c>
      <c r="J1466" s="184">
        <v>3.3256000000000001</v>
      </c>
      <c r="K1466" s="184">
        <v>3.7793000000000001</v>
      </c>
      <c r="L1466" s="184">
        <v>3.6499000000000001</v>
      </c>
      <c r="M1466" s="184">
        <v>3.7342</v>
      </c>
      <c r="N1466" s="184">
        <v>3.9904000000000002</v>
      </c>
      <c r="O1466" s="184">
        <v>6.9078999999999997</v>
      </c>
      <c r="P1466" s="184">
        <v>7.1478999999999999</v>
      </c>
      <c r="Q1466" s="184">
        <v>8.0007000000000001</v>
      </c>
      <c r="R1466" s="184">
        <v>6.0834000000000001</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44376</v>
      </c>
      <c r="E1467" s="184">
        <v>4460.1959999999999</v>
      </c>
      <c r="F1467" s="184">
        <v>3.7353000000000001</v>
      </c>
      <c r="G1467" s="184">
        <v>3.6692999999999998</v>
      </c>
      <c r="H1467" s="184">
        <v>3.5785999999999998</v>
      </c>
      <c r="I1467" s="184">
        <v>3.1202000000000001</v>
      </c>
      <c r="J1467" s="184">
        <v>3.5588000000000002</v>
      </c>
      <c r="K1467" s="184">
        <v>3.9540999999999999</v>
      </c>
      <c r="L1467" s="184">
        <v>3.8035000000000001</v>
      </c>
      <c r="M1467" s="184">
        <v>3.8845999999999998</v>
      </c>
      <c r="N1467" s="184">
        <v>4.1950000000000003</v>
      </c>
      <c r="O1467" s="184">
        <v>6.8023999999999996</v>
      </c>
      <c r="P1467" s="184">
        <v>6.7579000000000002</v>
      </c>
      <c r="Q1467" s="184">
        <v>7.1452999999999998</v>
      </c>
      <c r="R1467" s="184">
        <v>6.1654</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44376</v>
      </c>
      <c r="E1468" s="184">
        <v>4517.5694000000003</v>
      </c>
      <c r="F1468" s="184">
        <v>3.8754</v>
      </c>
      <c r="G1468" s="184">
        <v>3.8094999999999999</v>
      </c>
      <c r="H1468" s="184">
        <v>3.7189000000000001</v>
      </c>
      <c r="I1468" s="184">
        <v>3.2605</v>
      </c>
      <c r="J1468" s="184">
        <v>3.6997</v>
      </c>
      <c r="K1468" s="184">
        <v>4.0955000000000004</v>
      </c>
      <c r="L1468" s="184">
        <v>3.9464000000000001</v>
      </c>
      <c r="M1468" s="184">
        <v>4.0279999999999996</v>
      </c>
      <c r="N1468" s="184">
        <v>4.3403999999999998</v>
      </c>
      <c r="O1468" s="184">
        <v>6.9941000000000004</v>
      </c>
      <c r="P1468" s="184">
        <v>6.9583000000000004</v>
      </c>
      <c r="Q1468" s="184">
        <v>7.7305999999999999</v>
      </c>
      <c r="R1468" s="184">
        <v>6.3445999999999998</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44376</v>
      </c>
      <c r="E1469" s="184">
        <v>295.71629999999999</v>
      </c>
      <c r="F1469" s="184">
        <v>4.2710999999999997</v>
      </c>
      <c r="G1469" s="184">
        <v>3.6272000000000002</v>
      </c>
      <c r="H1469" s="184">
        <v>3.7195999999999998</v>
      </c>
      <c r="I1469" s="184">
        <v>3.2528999999999999</v>
      </c>
      <c r="J1469" s="184">
        <v>3.4405000000000001</v>
      </c>
      <c r="K1469" s="184">
        <v>3.7479</v>
      </c>
      <c r="L1469" s="184">
        <v>3.6960999999999999</v>
      </c>
      <c r="M1469" s="184">
        <v>3.8298999999999999</v>
      </c>
      <c r="N1469" s="184">
        <v>4.0803000000000003</v>
      </c>
      <c r="O1469" s="184">
        <v>6.6481000000000003</v>
      </c>
      <c r="P1469" s="184">
        <v>6.7552000000000003</v>
      </c>
      <c r="Q1469" s="184">
        <v>7.3334000000000001</v>
      </c>
      <c r="R1469" s="184">
        <v>5.9086999999999996</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44376</v>
      </c>
      <c r="E1470" s="184">
        <v>298.03109999999998</v>
      </c>
      <c r="F1470" s="184">
        <v>4.3971999999999998</v>
      </c>
      <c r="G1470" s="184">
        <v>3.7461000000000002</v>
      </c>
      <c r="H1470" s="184">
        <v>3.8395999999999999</v>
      </c>
      <c r="I1470" s="184">
        <v>3.3732000000000002</v>
      </c>
      <c r="J1470" s="184">
        <v>3.5608</v>
      </c>
      <c r="K1470" s="184">
        <v>3.8689</v>
      </c>
      <c r="L1470" s="184">
        <v>3.8182999999999998</v>
      </c>
      <c r="M1470" s="184">
        <v>3.9533</v>
      </c>
      <c r="N1470" s="184">
        <v>4.2053000000000003</v>
      </c>
      <c r="O1470" s="184">
        <v>6.7752999999999997</v>
      </c>
      <c r="P1470" s="184">
        <v>6.8734999999999999</v>
      </c>
      <c r="Q1470" s="184">
        <v>7.6818</v>
      </c>
      <c r="R1470" s="184">
        <v>6.0347</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44376</v>
      </c>
      <c r="E1471" s="184">
        <v>33.943600000000004</v>
      </c>
      <c r="F1471" s="184">
        <v>7.0983999999999998</v>
      </c>
      <c r="G1471" s="184">
        <v>4.3301999999999996</v>
      </c>
      <c r="H1471" s="184">
        <v>3.7509000000000001</v>
      </c>
      <c r="I1471" s="184">
        <v>3.1682999999999999</v>
      </c>
      <c r="J1471" s="184">
        <v>3.3973</v>
      </c>
      <c r="K1471" s="184">
        <v>3.6566000000000001</v>
      </c>
      <c r="L1471" s="184">
        <v>3.6663000000000001</v>
      </c>
      <c r="M1471" s="184">
        <v>3.6964000000000001</v>
      </c>
      <c r="N1471" s="184">
        <v>3.8281000000000001</v>
      </c>
      <c r="O1471" s="184">
        <v>6.3078000000000003</v>
      </c>
      <c r="P1471" s="184">
        <v>6.5891999999999999</v>
      </c>
      <c r="Q1471" s="184">
        <v>7.6215999999999999</v>
      </c>
      <c r="R1471" s="184">
        <v>5.5613999999999999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44376</v>
      </c>
      <c r="E1472" s="184">
        <v>32.128300000000003</v>
      </c>
      <c r="F1472" s="184">
        <v>6.3631000000000002</v>
      </c>
      <c r="G1472" s="184">
        <v>3.6368999999999998</v>
      </c>
      <c r="H1472" s="184">
        <v>3.0529000000000002</v>
      </c>
      <c r="I1472" s="184">
        <v>2.4773999999999998</v>
      </c>
      <c r="J1472" s="184">
        <v>2.7081</v>
      </c>
      <c r="K1472" s="184">
        <v>2.9693999999999998</v>
      </c>
      <c r="L1472" s="184">
        <v>2.9695999999999998</v>
      </c>
      <c r="M1472" s="184">
        <v>2.9695999999999998</v>
      </c>
      <c r="N1472" s="184">
        <v>3.0691000000000002</v>
      </c>
      <c r="O1472" s="184">
        <v>5.5480999999999998</v>
      </c>
      <c r="P1472" s="184">
        <v>5.8897000000000004</v>
      </c>
      <c r="Q1472" s="184">
        <v>6.5587999999999997</v>
      </c>
      <c r="R1472" s="184">
        <v>4.7751000000000001</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44376</v>
      </c>
      <c r="E1475" s="184">
        <v>2412.5403000000001</v>
      </c>
      <c r="F1475" s="184">
        <v>1.7536</v>
      </c>
      <c r="G1475" s="184">
        <v>3.6240999999999999</v>
      </c>
      <c r="H1475" s="184">
        <v>3.3862000000000001</v>
      </c>
      <c r="I1475" s="184">
        <v>2.3645</v>
      </c>
      <c r="J1475" s="184">
        <v>2.8460999999999999</v>
      </c>
      <c r="K1475" s="184">
        <v>3.7069999999999999</v>
      </c>
      <c r="L1475" s="184">
        <v>3.6089000000000002</v>
      </c>
      <c r="M1475" s="184">
        <v>3.6309999999999998</v>
      </c>
      <c r="N1475" s="184">
        <v>3.6659000000000002</v>
      </c>
      <c r="O1475" s="184">
        <v>6.1275000000000004</v>
      </c>
      <c r="P1475" s="184">
        <v>6.4595000000000002</v>
      </c>
      <c r="Q1475" s="184">
        <v>7.7191999999999998</v>
      </c>
      <c r="R1475" s="184">
        <v>5.3423999999999996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44376</v>
      </c>
      <c r="E1476" s="184">
        <v>2467.9701</v>
      </c>
      <c r="F1476" s="184">
        <v>2.1032000000000002</v>
      </c>
      <c r="G1476" s="184">
        <v>3.9742000000000002</v>
      </c>
      <c r="H1476" s="184">
        <v>3.7364000000000002</v>
      </c>
      <c r="I1476" s="184">
        <v>2.7147999999999999</v>
      </c>
      <c r="J1476" s="184">
        <v>3.1964000000000001</v>
      </c>
      <c r="K1476" s="184">
        <v>4.0605000000000002</v>
      </c>
      <c r="L1476" s="184">
        <v>3.9659</v>
      </c>
      <c r="M1476" s="184">
        <v>3.9910999999999999</v>
      </c>
      <c r="N1476" s="184">
        <v>4.0294999999999996</v>
      </c>
      <c r="O1476" s="184">
        <v>6.4386999999999999</v>
      </c>
      <c r="P1476" s="184">
        <v>6.7545999999999999</v>
      </c>
      <c r="Q1476" s="184">
        <v>8.0993999999999993</v>
      </c>
      <c r="R1476" s="184">
        <v>5.6756000000000002</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44376</v>
      </c>
      <c r="E1479" s="184">
        <v>3496.9702000000002</v>
      </c>
      <c r="F1479" s="184">
        <v>5.3834999999999997</v>
      </c>
      <c r="G1479" s="184">
        <v>3.5358000000000001</v>
      </c>
      <c r="H1479" s="184">
        <v>3.5320999999999998</v>
      </c>
      <c r="I1479" s="184">
        <v>3.2118000000000002</v>
      </c>
      <c r="J1479" s="184">
        <v>3.4108999999999998</v>
      </c>
      <c r="K1479" s="184">
        <v>3.6076999999999999</v>
      </c>
      <c r="L1479" s="184">
        <v>3.5926</v>
      </c>
      <c r="M1479" s="184">
        <v>3.8089</v>
      </c>
      <c r="N1479" s="184">
        <v>3.9584000000000001</v>
      </c>
      <c r="O1479" s="184">
        <v>6.5063000000000004</v>
      </c>
      <c r="P1479" s="184">
        <v>6.6772</v>
      </c>
      <c r="Q1479" s="184">
        <v>7.2138999999999998</v>
      </c>
      <c r="R1479" s="184">
        <v>5.6182999999999996</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44376</v>
      </c>
      <c r="E1480" s="184">
        <v>3514.6520999999998</v>
      </c>
      <c r="F1480" s="184">
        <v>5.4768999999999997</v>
      </c>
      <c r="G1480" s="184">
        <v>3.6147</v>
      </c>
      <c r="H1480" s="184">
        <v>3.6089000000000002</v>
      </c>
      <c r="I1480" s="184">
        <v>3.2871999999999999</v>
      </c>
      <c r="J1480" s="184">
        <v>3.4857999999999998</v>
      </c>
      <c r="K1480" s="184">
        <v>3.6890000000000001</v>
      </c>
      <c r="L1480" s="184">
        <v>3.6858</v>
      </c>
      <c r="M1480" s="184">
        <v>3.9041999999999999</v>
      </c>
      <c r="N1480" s="184">
        <v>4.0567000000000002</v>
      </c>
      <c r="O1480" s="184">
        <v>6.5888999999999998</v>
      </c>
      <c r="P1480" s="184">
        <v>6.7481999999999998</v>
      </c>
      <c r="Q1480" s="184">
        <v>7.6287000000000003</v>
      </c>
      <c r="R1480" s="184">
        <v>5.7118000000000002</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44376</v>
      </c>
      <c r="E1481" s="184">
        <v>32.440677966101703</v>
      </c>
      <c r="F1481" s="184">
        <v>4.0507</v>
      </c>
      <c r="G1481" s="184">
        <v>3.5030999999999999</v>
      </c>
      <c r="H1481" s="184">
        <v>3.4015</v>
      </c>
      <c r="I1481" s="184">
        <v>3.2103999999999999</v>
      </c>
      <c r="J1481" s="184">
        <v>3.2155</v>
      </c>
      <c r="K1481" s="184">
        <v>3.2443</v>
      </c>
      <c r="L1481" s="184">
        <v>3.1753</v>
      </c>
      <c r="M1481" s="184">
        <v>3.4464000000000001</v>
      </c>
      <c r="N1481" s="184">
        <v>3.5724</v>
      </c>
      <c r="O1481" s="184">
        <v>6.7416</v>
      </c>
      <c r="P1481" s="184">
        <v>7.4172000000000002</v>
      </c>
      <c r="Q1481" s="184">
        <v>8.0206</v>
      </c>
      <c r="R1481" s="184">
        <v>6.6326000000000001</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44376</v>
      </c>
      <c r="E1482" s="184">
        <v>31.3650817459127</v>
      </c>
      <c r="F1482" s="184">
        <v>3.4912999999999998</v>
      </c>
      <c r="G1482" s="184">
        <v>3.0556000000000001</v>
      </c>
      <c r="H1482" s="184">
        <v>2.9190999999999998</v>
      </c>
      <c r="I1482" s="184">
        <v>2.7332999999999998</v>
      </c>
      <c r="J1482" s="184">
        <v>2.7339000000000002</v>
      </c>
      <c r="K1482" s="184">
        <v>2.7610000000000001</v>
      </c>
      <c r="L1482" s="184">
        <v>2.6913</v>
      </c>
      <c r="M1482" s="184">
        <v>2.9565000000000001</v>
      </c>
      <c r="N1482" s="184">
        <v>3.0773999999999999</v>
      </c>
      <c r="O1482" s="184">
        <v>6.2333999999999996</v>
      </c>
      <c r="P1482" s="184">
        <v>6.8944999999999999</v>
      </c>
      <c r="Q1482" s="184">
        <v>7.4561000000000002</v>
      </c>
      <c r="R1482" s="184">
        <v>6.1242999999999999</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44376</v>
      </c>
      <c r="E1483" s="184">
        <v>3224.7433999999998</v>
      </c>
      <c r="F1483" s="184">
        <v>5.8448000000000002</v>
      </c>
      <c r="G1483" s="184">
        <v>3.9820000000000002</v>
      </c>
      <c r="H1483" s="184">
        <v>3.7393000000000001</v>
      </c>
      <c r="I1483" s="184">
        <v>3.3582999999999998</v>
      </c>
      <c r="J1483" s="184">
        <v>3.5305</v>
      </c>
      <c r="K1483" s="184">
        <v>3.7355999999999998</v>
      </c>
      <c r="L1483" s="184">
        <v>3.8016999999999999</v>
      </c>
      <c r="M1483" s="184">
        <v>3.9493999999999998</v>
      </c>
      <c r="N1483" s="184">
        <v>4.1173999999999999</v>
      </c>
      <c r="O1483" s="184">
        <v>6.7084000000000001</v>
      </c>
      <c r="P1483" s="184">
        <v>6.7885</v>
      </c>
      <c r="Q1483" s="184">
        <v>7.5679999999999996</v>
      </c>
      <c r="R1483" s="184">
        <v>5.8567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44376</v>
      </c>
      <c r="E1484" s="184">
        <v>3250.4133000000002</v>
      </c>
      <c r="F1484" s="184">
        <v>5.9458000000000002</v>
      </c>
      <c r="G1484" s="184">
        <v>4.0823</v>
      </c>
      <c r="H1484" s="184">
        <v>3.8393999999999999</v>
      </c>
      <c r="I1484" s="184">
        <v>3.4584000000000001</v>
      </c>
      <c r="J1484" s="184">
        <v>3.6309</v>
      </c>
      <c r="K1484" s="184">
        <v>3.8365</v>
      </c>
      <c r="L1484" s="184">
        <v>3.9036</v>
      </c>
      <c r="M1484" s="184">
        <v>4.0522999999999998</v>
      </c>
      <c r="N1484" s="184">
        <v>4.2214999999999998</v>
      </c>
      <c r="O1484" s="184">
        <v>6.8150000000000004</v>
      </c>
      <c r="P1484" s="184">
        <v>6.8954000000000004</v>
      </c>
      <c r="Q1484" s="184">
        <v>7.7038000000000002</v>
      </c>
      <c r="R1484" s="184">
        <v>5.9623999999999997</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44376</v>
      </c>
      <c r="E1485" s="184">
        <v>1062.1149</v>
      </c>
      <c r="F1485" s="184">
        <v>6.1764999999999999</v>
      </c>
      <c r="G1485" s="184">
        <v>4.3760000000000003</v>
      </c>
      <c r="H1485" s="184">
        <v>3.9683000000000002</v>
      </c>
      <c r="I1485" s="184">
        <v>3.4034</v>
      </c>
      <c r="J1485" s="184">
        <v>3.5661</v>
      </c>
      <c r="K1485" s="184">
        <v>3.569</v>
      </c>
      <c r="L1485" s="184">
        <v>3.5920000000000001</v>
      </c>
      <c r="M1485" s="184">
        <v>3.8046000000000002</v>
      </c>
      <c r="N1485" s="184">
        <v>3.9154</v>
      </c>
      <c r="O1485" s="184"/>
      <c r="P1485" s="184"/>
      <c r="Q1485" s="184">
        <v>4.6890000000000001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44376</v>
      </c>
      <c r="E1486" s="184">
        <v>1050.0790999999999</v>
      </c>
      <c r="F1486" s="184">
        <v>5.2598000000000003</v>
      </c>
      <c r="G1486" s="184">
        <v>3.4641999999999999</v>
      </c>
      <c r="H1486" s="184">
        <v>3.0575999999999999</v>
      </c>
      <c r="I1486" s="184">
        <v>2.4994000000000001</v>
      </c>
      <c r="J1486" s="184">
        <v>2.6637</v>
      </c>
      <c r="K1486" s="184">
        <v>2.6629999999999998</v>
      </c>
      <c r="L1486" s="184">
        <v>2.6877</v>
      </c>
      <c r="M1486" s="184">
        <v>2.8925000000000001</v>
      </c>
      <c r="N1486" s="184">
        <v>2.9921000000000002</v>
      </c>
      <c r="O1486" s="184"/>
      <c r="P1486" s="184"/>
      <c r="Q1486" s="184">
        <v>3.7856999999999998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44376</v>
      </c>
      <c r="E1489" s="184">
        <v>34.512</v>
      </c>
      <c r="F1489" s="184">
        <v>3.5962000000000001</v>
      </c>
      <c r="G1489" s="184">
        <v>3.5973000000000002</v>
      </c>
      <c r="H1489" s="184">
        <v>3.4470000000000001</v>
      </c>
      <c r="I1489" s="184">
        <v>3.0478999999999998</v>
      </c>
      <c r="J1489" s="184">
        <v>3.4177</v>
      </c>
      <c r="K1489" s="184">
        <v>3.85</v>
      </c>
      <c r="L1489" s="184">
        <v>3.8382000000000001</v>
      </c>
      <c r="M1489" s="184">
        <v>4.0369000000000002</v>
      </c>
      <c r="N1489" s="184">
        <v>4.3204000000000002</v>
      </c>
      <c r="O1489" s="184">
        <v>6.9017999999999997</v>
      </c>
      <c r="P1489" s="184">
        <v>7.1805000000000003</v>
      </c>
      <c r="Q1489" s="184">
        <v>8.0586000000000002</v>
      </c>
      <c r="R1489" s="184">
        <v>6.1619000000000002</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44376</v>
      </c>
      <c r="E1490" s="184">
        <v>32.829300000000003</v>
      </c>
      <c r="F1490" s="184">
        <v>3.1133000000000002</v>
      </c>
      <c r="G1490" s="184">
        <v>3.0863</v>
      </c>
      <c r="H1490" s="184">
        <v>2.9081999999999999</v>
      </c>
      <c r="I1490" s="184">
        <v>2.5198999999999998</v>
      </c>
      <c r="J1490" s="184">
        <v>2.8805999999999998</v>
      </c>
      <c r="K1490" s="184">
        <v>3.3170000000000002</v>
      </c>
      <c r="L1490" s="184">
        <v>3.3546</v>
      </c>
      <c r="M1490" s="184">
        <v>3.5188999999999999</v>
      </c>
      <c r="N1490" s="184">
        <v>3.7732999999999999</v>
      </c>
      <c r="O1490" s="184">
        <v>6.2770000000000001</v>
      </c>
      <c r="P1490" s="184">
        <v>6.4931999999999999</v>
      </c>
      <c r="Q1490" s="184">
        <v>7.2561999999999998</v>
      </c>
      <c r="R1490" s="184">
        <v>5.577</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44376</v>
      </c>
      <c r="E1491" s="184">
        <v>11.8079</v>
      </c>
      <c r="F1491" s="184">
        <v>6.8018000000000001</v>
      </c>
      <c r="G1491" s="184">
        <v>4.4843999999999999</v>
      </c>
      <c r="H1491" s="184">
        <v>3.7562000000000002</v>
      </c>
      <c r="I1491" s="184">
        <v>3.1612</v>
      </c>
      <c r="J1491" s="184">
        <v>3.2938000000000001</v>
      </c>
      <c r="K1491" s="184">
        <v>3.4108000000000001</v>
      </c>
      <c r="L1491" s="184">
        <v>3.4167000000000001</v>
      </c>
      <c r="M1491" s="184">
        <v>3.4735</v>
      </c>
      <c r="N1491" s="184">
        <v>3.6326000000000001</v>
      </c>
      <c r="O1491" s="184"/>
      <c r="P1491" s="184"/>
      <c r="Q1491" s="184">
        <v>6.2087000000000003</v>
      </c>
      <c r="R1491" s="184">
        <v>5.4001000000000001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44376</v>
      </c>
      <c r="E1492" s="184">
        <v>11.776400000000001</v>
      </c>
      <c r="F1492" s="184">
        <v>6.82</v>
      </c>
      <c r="G1492" s="184">
        <v>4.3413000000000004</v>
      </c>
      <c r="H1492" s="184">
        <v>3.6333000000000002</v>
      </c>
      <c r="I1492" s="184">
        <v>3.0809000000000002</v>
      </c>
      <c r="J1492" s="184">
        <v>3.2052999999999998</v>
      </c>
      <c r="K1492" s="184">
        <v>3.3536000000000001</v>
      </c>
      <c r="L1492" s="184">
        <v>3.3433000000000002</v>
      </c>
      <c r="M1492" s="184">
        <v>3.3935</v>
      </c>
      <c r="N1492" s="184">
        <v>3.5470000000000002</v>
      </c>
      <c r="O1492" s="184"/>
      <c r="P1492" s="184"/>
      <c r="Q1492" s="184">
        <v>6.1059000000000001</v>
      </c>
      <c r="R1492" s="184">
        <v>5.3170999999999999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44376</v>
      </c>
      <c r="E1493" s="184">
        <v>3707.1549</v>
      </c>
      <c r="F1493" s="184">
        <v>3.2218</v>
      </c>
      <c r="G1493" s="184">
        <v>3.6032999999999999</v>
      </c>
      <c r="H1493" s="184">
        <v>3.7721</v>
      </c>
      <c r="I1493" s="184">
        <v>3.1850999999999998</v>
      </c>
      <c r="J1493" s="184">
        <v>3.6993999999999998</v>
      </c>
      <c r="K1493" s="184">
        <v>4.3989000000000003</v>
      </c>
      <c r="L1493" s="184">
        <v>4.2163000000000004</v>
      </c>
      <c r="M1493" s="184">
        <v>4.3074000000000003</v>
      </c>
      <c r="N1493" s="184">
        <v>4.5347999999999997</v>
      </c>
      <c r="O1493" s="184">
        <v>4.3231000000000002</v>
      </c>
      <c r="P1493" s="184">
        <v>5.3928000000000003</v>
      </c>
      <c r="Q1493" s="184">
        <v>6.7923999999999998</v>
      </c>
      <c r="R1493" s="184">
        <v>6.2034000000000002</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44376</v>
      </c>
      <c r="E1494" s="184">
        <v>3675.4949000000001</v>
      </c>
      <c r="F1494" s="184">
        <v>3.0449999999999999</v>
      </c>
      <c r="G1494" s="184">
        <v>3.4615999999999998</v>
      </c>
      <c r="H1494" s="184">
        <v>3.6156999999999999</v>
      </c>
      <c r="I1494" s="184">
        <v>3.0497999999999998</v>
      </c>
      <c r="J1494" s="184">
        <v>3.5488</v>
      </c>
      <c r="K1494" s="184">
        <v>4.2295999999999996</v>
      </c>
      <c r="L1494" s="184">
        <v>4.0331999999999999</v>
      </c>
      <c r="M1494" s="184">
        <v>4.1108000000000002</v>
      </c>
      <c r="N1494" s="184">
        <v>4.3349000000000002</v>
      </c>
      <c r="O1494" s="184">
        <v>4.1623999999999999</v>
      </c>
      <c r="P1494" s="184">
        <v>5.2691999999999997</v>
      </c>
      <c r="Q1494" s="184">
        <v>6.8255999999999997</v>
      </c>
      <c r="R1494" s="184">
        <v>6.0243000000000002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44376</v>
      </c>
      <c r="E1495" s="184">
        <v>2416.9980999999998</v>
      </c>
      <c r="F1495" s="184">
        <v>5.4539</v>
      </c>
      <c r="G1495" s="184">
        <v>4.0917000000000003</v>
      </c>
      <c r="H1495" s="184">
        <v>3.8041999999999998</v>
      </c>
      <c r="I1495" s="184">
        <v>3.4146000000000001</v>
      </c>
      <c r="J1495" s="184">
        <v>3.5495000000000001</v>
      </c>
      <c r="K1495" s="184">
        <v>3.851</v>
      </c>
      <c r="L1495" s="184">
        <v>3.8224999999999998</v>
      </c>
      <c r="M1495" s="184">
        <v>3.9672999999999998</v>
      </c>
      <c r="N1495" s="184">
        <v>4.2671000000000001</v>
      </c>
      <c r="O1495" s="184">
        <v>6.7702</v>
      </c>
      <c r="P1495" s="184">
        <v>6.8853</v>
      </c>
      <c r="Q1495" s="184">
        <v>7.7039</v>
      </c>
      <c r="R1495" s="184">
        <v>5.9374000000000002</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44376</v>
      </c>
      <c r="E1496" s="184">
        <v>2395.9124000000002</v>
      </c>
      <c r="F1496" s="184">
        <v>5.3647999999999998</v>
      </c>
      <c r="G1496" s="184">
        <v>4.0015000000000001</v>
      </c>
      <c r="H1496" s="184">
        <v>3.7141000000000002</v>
      </c>
      <c r="I1496" s="184">
        <v>3.3243999999999998</v>
      </c>
      <c r="J1496" s="184">
        <v>3.4592000000000001</v>
      </c>
      <c r="K1496" s="184">
        <v>3.7618</v>
      </c>
      <c r="L1496" s="184">
        <v>3.7317</v>
      </c>
      <c r="M1496" s="184">
        <v>3.8746999999999998</v>
      </c>
      <c r="N1496" s="184">
        <v>4.1707999999999998</v>
      </c>
      <c r="O1496" s="184">
        <v>6.6558999999999999</v>
      </c>
      <c r="P1496" s="184">
        <v>6.7679999999999998</v>
      </c>
      <c r="Q1496" s="184">
        <v>7.5655000000000001</v>
      </c>
      <c r="R1496" s="184">
        <v>5.8361000000000001</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4.2838459459459468</v>
      </c>
      <c r="G1497" s="186">
        <v>3.7158297297297294</v>
      </c>
      <c r="H1497" s="186">
        <v>3.5281216216216218</v>
      </c>
      <c r="I1497" s="186">
        <v>3.0056216216216214</v>
      </c>
      <c r="J1497" s="186">
        <v>3.2745918918918919</v>
      </c>
      <c r="K1497" s="186">
        <v>3.6207324324324315</v>
      </c>
      <c r="L1497" s="186">
        <v>3.5482513513513525</v>
      </c>
      <c r="M1497" s="186">
        <v>3.6694378378378381</v>
      </c>
      <c r="N1497" s="186">
        <v>3.8309918918918928</v>
      </c>
      <c r="O1497" s="186">
        <v>6.6907586206896559</v>
      </c>
      <c r="P1497" s="186">
        <v>6.7384724137931036</v>
      </c>
      <c r="Q1497" s="186">
        <v>6.9138378378378382</v>
      </c>
      <c r="R1497" s="186">
        <v>5.8222424242424236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4.0507</v>
      </c>
      <c r="G1498" s="186">
        <v>3.6692999999999998</v>
      </c>
      <c r="H1498" s="186">
        <v>3.6524999999999999</v>
      </c>
      <c r="I1498" s="186">
        <v>3.1202000000000001</v>
      </c>
      <c r="J1498" s="186">
        <v>3.3973</v>
      </c>
      <c r="K1498" s="186">
        <v>3.7355999999999998</v>
      </c>
      <c r="L1498" s="186">
        <v>3.6692</v>
      </c>
      <c r="M1498" s="186">
        <v>3.8089</v>
      </c>
      <c r="N1498" s="186">
        <v>3.9904000000000002</v>
      </c>
      <c r="O1498" s="186">
        <v>6.7084000000000001</v>
      </c>
      <c r="P1498" s="186">
        <v>6.7885</v>
      </c>
      <c r="Q1498" s="186">
        <v>7.3086000000000002</v>
      </c>
      <c r="R1498" s="186">
        <v>5.9223999999999997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44376</v>
      </c>
      <c r="E1501" s="184">
        <v>30.5367</v>
      </c>
      <c r="F1501" s="184">
        <v>-0.29970000000000002</v>
      </c>
      <c r="G1501" s="184">
        <v>-0.3362</v>
      </c>
      <c r="H1501" s="184">
        <v>0.31929999999999997</v>
      </c>
      <c r="I1501" s="184">
        <v>-0.31240000000000001</v>
      </c>
      <c r="J1501" s="184">
        <v>2.5895000000000001</v>
      </c>
      <c r="K1501" s="184">
        <v>9.3889999999999993</v>
      </c>
      <c r="L1501" s="184">
        <v>10.654199999999999</v>
      </c>
      <c r="M1501" s="184">
        <v>31.3124</v>
      </c>
      <c r="N1501" s="184">
        <v>40.772100000000002</v>
      </c>
      <c r="O1501" s="184">
        <v>15.942600000000001</v>
      </c>
      <c r="P1501" s="184">
        <v>12.928000000000001</v>
      </c>
      <c r="Q1501" s="184">
        <v>10.891400000000001</v>
      </c>
      <c r="R1501" s="184">
        <v>19.282499999999999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44376</v>
      </c>
      <c r="E1502" s="184">
        <v>27.706499999999998</v>
      </c>
      <c r="F1502" s="184">
        <v>-0.3044</v>
      </c>
      <c r="G1502" s="184">
        <v>-0.35570000000000002</v>
      </c>
      <c r="H1502" s="184">
        <v>0.28520000000000001</v>
      </c>
      <c r="I1502" s="184">
        <v>-0.38</v>
      </c>
      <c r="J1502" s="184">
        <v>2.4312</v>
      </c>
      <c r="K1502" s="184">
        <v>8.9065999999999992</v>
      </c>
      <c r="L1502" s="184">
        <v>9.7373999999999992</v>
      </c>
      <c r="M1502" s="184">
        <v>29.7346</v>
      </c>
      <c r="N1502" s="184">
        <v>38.558100000000003</v>
      </c>
      <c r="O1502" s="184">
        <v>14.427</v>
      </c>
      <c r="P1502" s="184">
        <v>11.507899999999999</v>
      </c>
      <c r="Q1502" s="184">
        <v>9.8405000000000005</v>
      </c>
      <c r="R1502" s="184">
        <v>17.5944</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44376</v>
      </c>
      <c r="E1503" s="184">
        <v>44.07</v>
      </c>
      <c r="F1503" s="184">
        <v>-4.0800000000000003E-2</v>
      </c>
      <c r="G1503" s="184">
        <v>-3.8600000000000002E-2</v>
      </c>
      <c r="H1503" s="184">
        <v>0.55220000000000002</v>
      </c>
      <c r="I1503" s="184">
        <v>-0.1744</v>
      </c>
      <c r="J1503" s="184">
        <v>2.0777000000000001</v>
      </c>
      <c r="K1503" s="184">
        <v>8.1791</v>
      </c>
      <c r="L1503" s="184">
        <v>9.0922999999999998</v>
      </c>
      <c r="M1503" s="184">
        <v>24.593599999999999</v>
      </c>
      <c r="N1503" s="184">
        <v>36.880400000000002</v>
      </c>
      <c r="O1503" s="184">
        <v>12.7674</v>
      </c>
      <c r="P1503" s="184">
        <v>10.5404</v>
      </c>
      <c r="Q1503" s="184">
        <v>9.7921999999999993</v>
      </c>
      <c r="R1503" s="184">
        <v>16.6067</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44376</v>
      </c>
      <c r="E1504" s="184">
        <v>46.74</v>
      </c>
      <c r="F1504" s="184">
        <v>-3.85E-2</v>
      </c>
      <c r="G1504" s="184">
        <v>-2.35E-2</v>
      </c>
      <c r="H1504" s="184">
        <v>0.58099999999999996</v>
      </c>
      <c r="I1504" s="184">
        <v>-0.1197</v>
      </c>
      <c r="J1504" s="184">
        <v>2.2130999999999998</v>
      </c>
      <c r="K1504" s="184">
        <v>8.6395999999999997</v>
      </c>
      <c r="L1504" s="184">
        <v>9.9065999999999992</v>
      </c>
      <c r="M1504" s="184">
        <v>25.854900000000001</v>
      </c>
      <c r="N1504" s="184">
        <v>38.624400000000001</v>
      </c>
      <c r="O1504" s="184">
        <v>13.7804</v>
      </c>
      <c r="P1504" s="184">
        <v>11.3878</v>
      </c>
      <c r="Q1504" s="184">
        <v>11.0746</v>
      </c>
      <c r="R1504" s="184">
        <v>17.845099999999999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44376</v>
      </c>
      <c r="E1505" s="184">
        <v>362.089</v>
      </c>
      <c r="F1505" s="184">
        <v>-0.59950000000000003</v>
      </c>
      <c r="G1505" s="184">
        <v>-0.51680000000000004</v>
      </c>
      <c r="H1505" s="184">
        <v>-0.18559999999999999</v>
      </c>
      <c r="I1505" s="184">
        <v>-1.4000999999999999</v>
      </c>
      <c r="J1505" s="184">
        <v>1.4501999999999999</v>
      </c>
      <c r="K1505" s="184">
        <v>10.178800000000001</v>
      </c>
      <c r="L1505" s="184">
        <v>18.799800000000001</v>
      </c>
      <c r="M1505" s="184">
        <v>41.478499999999997</v>
      </c>
      <c r="N1505" s="184">
        <v>44.098300000000002</v>
      </c>
      <c r="O1505" s="184">
        <v>13.217599999999999</v>
      </c>
      <c r="P1505" s="184">
        <v>13.853999999999999</v>
      </c>
      <c r="Q1505" s="184">
        <v>21.192399999999999</v>
      </c>
      <c r="R1505" s="184">
        <v>14.9816</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44376</v>
      </c>
      <c r="E1506" s="184">
        <v>387.3458</v>
      </c>
      <c r="F1506" s="184">
        <v>-0.5978</v>
      </c>
      <c r="G1506" s="184">
        <v>-0.50980000000000003</v>
      </c>
      <c r="H1506" s="184">
        <v>-0.17349999999999999</v>
      </c>
      <c r="I1506" s="184">
        <v>-1.3761000000000001</v>
      </c>
      <c r="J1506" s="184">
        <v>1.5056</v>
      </c>
      <c r="K1506" s="184">
        <v>10.3582</v>
      </c>
      <c r="L1506" s="184">
        <v>19.159300000000002</v>
      </c>
      <c r="M1506" s="184">
        <v>42.116700000000002</v>
      </c>
      <c r="N1506" s="184">
        <v>44.998199999999997</v>
      </c>
      <c r="O1506" s="184">
        <v>14.0306</v>
      </c>
      <c r="P1506" s="184">
        <v>14.795500000000001</v>
      </c>
      <c r="Q1506" s="184">
        <v>15.123100000000001</v>
      </c>
      <c r="R1506" s="184">
        <v>15.706799999999999</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44376</v>
      </c>
      <c r="E1507" s="184">
        <v>10.718500000000001</v>
      </c>
      <c r="F1507" s="184">
        <v>-5.8700000000000002E-2</v>
      </c>
      <c r="G1507" s="184">
        <v>-7.6399999999999996E-2</v>
      </c>
      <c r="H1507" s="184">
        <v>0.1701</v>
      </c>
      <c r="I1507" s="184">
        <v>-3.5400000000000001E-2</v>
      </c>
      <c r="J1507" s="184">
        <v>0.56859999999999999</v>
      </c>
      <c r="K1507" s="184">
        <v>3.2382</v>
      </c>
      <c r="L1507" s="184">
        <v>2.4361000000000002</v>
      </c>
      <c r="M1507" s="184">
        <v>7.3052000000000001</v>
      </c>
      <c r="N1507" s="184"/>
      <c r="O1507" s="184"/>
      <c r="P1507" s="184"/>
      <c r="Q1507" s="184">
        <v>7.1849999999999996</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44376</v>
      </c>
      <c r="E1508" s="184">
        <v>10.572100000000001</v>
      </c>
      <c r="F1508" s="184">
        <v>-6.3299999999999995E-2</v>
      </c>
      <c r="G1508" s="184">
        <v>-9.2600000000000002E-2</v>
      </c>
      <c r="H1508" s="184">
        <v>0.1411</v>
      </c>
      <c r="I1508" s="184">
        <v>-9.3600000000000003E-2</v>
      </c>
      <c r="J1508" s="184">
        <v>0.43609999999999999</v>
      </c>
      <c r="K1508" s="184">
        <v>2.8193999999999999</v>
      </c>
      <c r="L1508" s="184">
        <v>1.6557999999999999</v>
      </c>
      <c r="M1508" s="184">
        <v>6.0902000000000003</v>
      </c>
      <c r="N1508" s="184"/>
      <c r="O1508" s="184"/>
      <c r="P1508" s="184"/>
      <c r="Q1508" s="184">
        <v>5.7210000000000001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44376</v>
      </c>
      <c r="E1509" s="184">
        <v>23.1938</v>
      </c>
      <c r="F1509" s="184">
        <v>-0.35659999999999997</v>
      </c>
      <c r="G1509" s="184">
        <v>-0.57830000000000004</v>
      </c>
      <c r="H1509" s="184">
        <v>0.14419999999999999</v>
      </c>
      <c r="I1509" s="184">
        <v>-0.79</v>
      </c>
      <c r="J1509" s="184">
        <v>1.9825999999999999</v>
      </c>
      <c r="K1509" s="184">
        <v>8.5145999999999997</v>
      </c>
      <c r="L1509" s="184">
        <v>8.7638999999999996</v>
      </c>
      <c r="M1509" s="184">
        <v>23.905100000000001</v>
      </c>
      <c r="N1509" s="184">
        <v>32.637599999999999</v>
      </c>
      <c r="O1509" s="184">
        <v>10.640499999999999</v>
      </c>
      <c r="P1509" s="184">
        <v>8.4575999999999993</v>
      </c>
      <c r="Q1509" s="184">
        <v>8.5617999999999999</v>
      </c>
      <c r="R1509" s="184">
        <v>13.137700000000001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44376</v>
      </c>
      <c r="E1510" s="184">
        <v>25.789100000000001</v>
      </c>
      <c r="F1510" s="184">
        <v>-0.35089999999999999</v>
      </c>
      <c r="G1510" s="184">
        <v>-0.55530000000000002</v>
      </c>
      <c r="H1510" s="184">
        <v>0.1857</v>
      </c>
      <c r="I1510" s="184">
        <v>-0.70799999999999996</v>
      </c>
      <c r="J1510" s="184">
        <v>2.1642000000000001</v>
      </c>
      <c r="K1510" s="184">
        <v>9.0678999999999998</v>
      </c>
      <c r="L1510" s="184">
        <v>9.8080999999999996</v>
      </c>
      <c r="M1510" s="184">
        <v>25.692599999999999</v>
      </c>
      <c r="N1510" s="184">
        <v>34.9056</v>
      </c>
      <c r="O1510" s="184">
        <v>12.2334</v>
      </c>
      <c r="P1510" s="184">
        <v>9.9354999999999993</v>
      </c>
      <c r="Q1510" s="184">
        <v>9.4191000000000003</v>
      </c>
      <c r="R1510" s="184">
        <v>14.8559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44376</v>
      </c>
      <c r="E1511" s="184">
        <v>12.259399999999999</v>
      </c>
      <c r="F1511" s="184">
        <v>-0.1946</v>
      </c>
      <c r="G1511" s="184">
        <v>-7.8200000000000006E-2</v>
      </c>
      <c r="H1511" s="184">
        <v>0.51080000000000003</v>
      </c>
      <c r="I1511" s="184">
        <v>-0.1726</v>
      </c>
      <c r="J1511" s="184">
        <v>2.3826000000000001</v>
      </c>
      <c r="K1511" s="184">
        <v>8.9123999999999999</v>
      </c>
      <c r="L1511" s="184">
        <v>10.741400000000001</v>
      </c>
      <c r="M1511" s="184">
        <v>26.116399999999999</v>
      </c>
      <c r="N1511" s="184"/>
      <c r="O1511" s="184"/>
      <c r="P1511" s="184"/>
      <c r="Q1511" s="184">
        <v>22.594000000000001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44376</v>
      </c>
      <c r="E1512" s="184">
        <v>12.0899</v>
      </c>
      <c r="F1512" s="184">
        <v>-0.19889999999999999</v>
      </c>
      <c r="G1512" s="184">
        <v>-9.5000000000000001E-2</v>
      </c>
      <c r="H1512" s="184">
        <v>0.4829</v>
      </c>
      <c r="I1512" s="184">
        <v>-0.2286</v>
      </c>
      <c r="J1512" s="184">
        <v>2.2513999999999998</v>
      </c>
      <c r="K1512" s="184">
        <v>8.4403000000000006</v>
      </c>
      <c r="L1512" s="184">
        <v>9.7883999999999993</v>
      </c>
      <c r="M1512" s="184">
        <v>24.5444</v>
      </c>
      <c r="N1512" s="184"/>
      <c r="O1512" s="184"/>
      <c r="P1512" s="184"/>
      <c r="Q1512" s="184">
        <v>20.899000000000001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44376</v>
      </c>
      <c r="E1513" s="184">
        <v>70.047399999999996</v>
      </c>
      <c r="F1513" s="184">
        <v>-0.66859999999999997</v>
      </c>
      <c r="G1513" s="184">
        <v>-1.0383</v>
      </c>
      <c r="H1513" s="184">
        <v>-0.15720000000000001</v>
      </c>
      <c r="I1513" s="184">
        <v>2.2385000000000002</v>
      </c>
      <c r="J1513" s="184">
        <v>3.9102999999999999</v>
      </c>
      <c r="K1513" s="184">
        <v>30.050699999999999</v>
      </c>
      <c r="L1513" s="184">
        <v>37.8262</v>
      </c>
      <c r="M1513" s="184">
        <v>52.171100000000003</v>
      </c>
      <c r="N1513" s="184">
        <v>94.450299999999999</v>
      </c>
      <c r="O1513" s="184">
        <v>26.735299999999999</v>
      </c>
      <c r="P1513" s="184">
        <v>17.363399999999999</v>
      </c>
      <c r="Q1513" s="184">
        <v>10.068899999999999</v>
      </c>
      <c r="R1513" s="184">
        <v>36.991700000000002</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44376</v>
      </c>
      <c r="E1514" s="184">
        <v>70.617900000000006</v>
      </c>
      <c r="F1514" s="184">
        <v>-0.66349999999999998</v>
      </c>
      <c r="G1514" s="184">
        <v>-1.0189999999999999</v>
      </c>
      <c r="H1514" s="184">
        <v>-0.11650000000000001</v>
      </c>
      <c r="I1514" s="184">
        <v>2.3239000000000001</v>
      </c>
      <c r="J1514" s="184">
        <v>4.0842000000000001</v>
      </c>
      <c r="K1514" s="184">
        <v>30.8277</v>
      </c>
      <c r="L1514" s="184">
        <v>39.1708</v>
      </c>
      <c r="M1514" s="184">
        <v>53.663499999999999</v>
      </c>
      <c r="N1514" s="184">
        <v>96.544600000000003</v>
      </c>
      <c r="O1514" s="184">
        <v>27.078199999999999</v>
      </c>
      <c r="P1514" s="184">
        <v>17.553899999999999</v>
      </c>
      <c r="Q1514" s="184">
        <v>13.333600000000001</v>
      </c>
      <c r="R1514" s="184">
        <v>37.782200000000003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44376</v>
      </c>
      <c r="E1515" s="184">
        <v>37.782899999999998</v>
      </c>
      <c r="F1515" s="184">
        <v>-7.9899999999999999E-2</v>
      </c>
      <c r="G1515" s="184">
        <v>0.13600000000000001</v>
      </c>
      <c r="H1515" s="184">
        <v>0.1113</v>
      </c>
      <c r="I1515" s="184">
        <v>-0.99909999999999999</v>
      </c>
      <c r="J1515" s="184">
        <v>1.3642000000000001</v>
      </c>
      <c r="K1515" s="184">
        <v>8.1613000000000007</v>
      </c>
      <c r="L1515" s="184">
        <v>8.2087000000000003</v>
      </c>
      <c r="M1515" s="184">
        <v>17.641400000000001</v>
      </c>
      <c r="N1515" s="184">
        <v>21.124300000000002</v>
      </c>
      <c r="O1515" s="184">
        <v>11.973800000000001</v>
      </c>
      <c r="P1515" s="184">
        <v>10.3927</v>
      </c>
      <c r="Q1515" s="184">
        <v>11.321999999999999</v>
      </c>
      <c r="R1515" s="184">
        <v>14.6112</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44376</v>
      </c>
      <c r="E1516" s="184">
        <v>35.338099999999997</v>
      </c>
      <c r="F1516" s="184">
        <v>-8.2299999999999998E-2</v>
      </c>
      <c r="G1516" s="184">
        <v>0.1255</v>
      </c>
      <c r="H1516" s="184">
        <v>9.2899999999999996E-2</v>
      </c>
      <c r="I1516" s="184">
        <v>-1.0347999999999999</v>
      </c>
      <c r="J1516" s="184">
        <v>1.2826</v>
      </c>
      <c r="K1516" s="184">
        <v>7.9223999999999997</v>
      </c>
      <c r="L1516" s="184">
        <v>7.7686999999999999</v>
      </c>
      <c r="M1516" s="184">
        <v>16.9663</v>
      </c>
      <c r="N1516" s="184">
        <v>20.238099999999999</v>
      </c>
      <c r="O1516" s="184">
        <v>11.124700000000001</v>
      </c>
      <c r="P1516" s="184">
        <v>9.4107000000000003</v>
      </c>
      <c r="Q1516" s="184">
        <v>8.4347999999999992</v>
      </c>
      <c r="R1516" s="184">
        <v>13.843400000000001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44376</v>
      </c>
      <c r="E1517" s="184">
        <v>14.612299999999999</v>
      </c>
      <c r="F1517" s="184">
        <v>-0.1162</v>
      </c>
      <c r="G1517" s="184">
        <v>1.7100000000000001E-2</v>
      </c>
      <c r="H1517" s="184">
        <v>0.81340000000000001</v>
      </c>
      <c r="I1517" s="184">
        <v>0.46339999999999998</v>
      </c>
      <c r="J1517" s="184">
        <v>3.0232000000000001</v>
      </c>
      <c r="K1517" s="184">
        <v>8.9810999999999996</v>
      </c>
      <c r="L1517" s="184">
        <v>15.037599999999999</v>
      </c>
      <c r="M1517" s="184">
        <v>32.2883</v>
      </c>
      <c r="N1517" s="184">
        <v>43.207299999999996</v>
      </c>
      <c r="O1517" s="184"/>
      <c r="P1517" s="184"/>
      <c r="Q1517" s="184">
        <v>33.270800000000001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44376</v>
      </c>
      <c r="E1518" s="184">
        <v>14.2531</v>
      </c>
      <c r="F1518" s="184">
        <v>-0.12189999999999999</v>
      </c>
      <c r="G1518" s="184">
        <v>-3.5000000000000001E-3</v>
      </c>
      <c r="H1518" s="184">
        <v>0.77710000000000001</v>
      </c>
      <c r="I1518" s="184">
        <v>0.43049999999999999</v>
      </c>
      <c r="J1518" s="184">
        <v>2.9007999999999998</v>
      </c>
      <c r="K1518" s="184">
        <v>8.5007999999999999</v>
      </c>
      <c r="L1518" s="184">
        <v>14.0093</v>
      </c>
      <c r="M1518" s="184">
        <v>30.4787</v>
      </c>
      <c r="N1518" s="184">
        <v>40.626899999999999</v>
      </c>
      <c r="O1518" s="184"/>
      <c r="P1518" s="184"/>
      <c r="Q1518" s="184">
        <v>30.782499999999999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44376</v>
      </c>
      <c r="E1519" s="184">
        <v>44.5627</v>
      </c>
      <c r="F1519" s="184">
        <v>-0.2109</v>
      </c>
      <c r="G1519" s="184">
        <v>-0.21</v>
      </c>
      <c r="H1519" s="184">
        <v>0.1024</v>
      </c>
      <c r="I1519" s="184">
        <v>-0.3584</v>
      </c>
      <c r="J1519" s="184">
        <v>1.9459</v>
      </c>
      <c r="K1519" s="184">
        <v>5.2365000000000004</v>
      </c>
      <c r="L1519" s="184">
        <v>6.5389999999999997</v>
      </c>
      <c r="M1519" s="184">
        <v>17.385200000000001</v>
      </c>
      <c r="N1519" s="184">
        <v>25.703700000000001</v>
      </c>
      <c r="O1519" s="184">
        <v>8.8096999999999994</v>
      </c>
      <c r="P1519" s="184">
        <v>8.9696999999999996</v>
      </c>
      <c r="Q1519" s="184">
        <v>7.7580999999999998</v>
      </c>
      <c r="R1519" s="184">
        <v>11.8751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44376</v>
      </c>
      <c r="E1520" s="184">
        <v>41.738799999999998</v>
      </c>
      <c r="F1520" s="184">
        <v>-0.2135</v>
      </c>
      <c r="G1520" s="184">
        <v>-0.2185</v>
      </c>
      <c r="H1520" s="184">
        <v>8.6999999999999994E-2</v>
      </c>
      <c r="I1520" s="184">
        <v>-0.38919999999999999</v>
      </c>
      <c r="J1520" s="184">
        <v>1.8759999999999999</v>
      </c>
      <c r="K1520" s="184">
        <v>5.0223000000000004</v>
      </c>
      <c r="L1520" s="184">
        <v>6.1189</v>
      </c>
      <c r="M1520" s="184">
        <v>16.6967</v>
      </c>
      <c r="N1520" s="184">
        <v>24.723700000000001</v>
      </c>
      <c r="O1520" s="184">
        <v>7.9081000000000001</v>
      </c>
      <c r="P1520" s="184">
        <v>8.0138999999999996</v>
      </c>
      <c r="Q1520" s="184">
        <v>12.069100000000001</v>
      </c>
      <c r="R1520" s="184">
        <v>11.0054</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-0.26302499999999995</v>
      </c>
      <c r="G1521" s="186">
        <v>-0.27335499999999996</v>
      </c>
      <c r="H1521" s="186">
        <v>0.23619000000000004</v>
      </c>
      <c r="I1521" s="186">
        <v>-0.15580500000000003</v>
      </c>
      <c r="J1521" s="186">
        <v>2.1219999999999999</v>
      </c>
      <c r="K1521" s="186">
        <v>10.067345000000001</v>
      </c>
      <c r="L1521" s="186">
        <v>12.761124999999998</v>
      </c>
      <c r="M1521" s="186">
        <v>27.30179</v>
      </c>
      <c r="N1521" s="186">
        <v>42.380850000000002</v>
      </c>
      <c r="O1521" s="186">
        <v>14.33352142857143</v>
      </c>
      <c r="P1521" s="186">
        <v>11.793642857142856</v>
      </c>
      <c r="Q1521" s="186">
        <v>13.966695000000001</v>
      </c>
      <c r="R1521" s="186">
        <v>18.294264285714288</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-0.2049</v>
      </c>
      <c r="G1522" s="186">
        <v>-0.1525</v>
      </c>
      <c r="H1522" s="186">
        <v>0.15715000000000001</v>
      </c>
      <c r="I1522" s="186">
        <v>-0.27050000000000002</v>
      </c>
      <c r="J1522" s="186">
        <v>2.1209500000000001</v>
      </c>
      <c r="K1522" s="186">
        <v>8.5770999999999997</v>
      </c>
      <c r="L1522" s="186">
        <v>9.7982499999999995</v>
      </c>
      <c r="M1522" s="186">
        <v>25.77375</v>
      </c>
      <c r="N1522" s="186">
        <v>38.591250000000002</v>
      </c>
      <c r="O1522" s="186">
        <v>12.9925</v>
      </c>
      <c r="P1522" s="186">
        <v>10.9641</v>
      </c>
      <c r="Q1522" s="186">
        <v>10.983000000000001</v>
      </c>
      <c r="R1522" s="186">
        <v>15.344200000000001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44376</v>
      </c>
      <c r="E1525" s="184">
        <v>144.69999999999999</v>
      </c>
      <c r="F1525" s="184">
        <v>-0.42659999999999998</v>
      </c>
      <c r="G1525" s="184">
        <v>-2.07E-2</v>
      </c>
      <c r="H1525" s="184">
        <v>0.70989999999999998</v>
      </c>
      <c r="I1525" s="184">
        <v>-0.31690000000000002</v>
      </c>
      <c r="J1525" s="184">
        <v>3.9510999999999998</v>
      </c>
      <c r="K1525" s="184">
        <v>12.1966</v>
      </c>
      <c r="L1525" s="184">
        <v>21.372299999999999</v>
      </c>
      <c r="M1525" s="184">
        <v>50.041499999999999</v>
      </c>
      <c r="N1525" s="184">
        <v>65.447100000000006</v>
      </c>
      <c r="O1525" s="184">
        <v>14.8178</v>
      </c>
      <c r="P1525" s="184">
        <v>13.5313</v>
      </c>
      <c r="Q1525" s="184">
        <v>16.1889</v>
      </c>
      <c r="R1525" s="184">
        <v>20.380800000000001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44376</v>
      </c>
      <c r="E1526" s="184">
        <v>155.86000000000001</v>
      </c>
      <c r="F1526" s="184">
        <v>-0.42170000000000002</v>
      </c>
      <c r="G1526" s="184">
        <v>-6.4000000000000003E-3</v>
      </c>
      <c r="H1526" s="184">
        <v>0.73680000000000001</v>
      </c>
      <c r="I1526" s="184">
        <v>-0.28149999999999997</v>
      </c>
      <c r="J1526" s="184">
        <v>4.0246000000000004</v>
      </c>
      <c r="K1526" s="184">
        <v>12.4207</v>
      </c>
      <c r="L1526" s="184">
        <v>21.8704</v>
      </c>
      <c r="M1526" s="184">
        <v>50.954000000000001</v>
      </c>
      <c r="N1526" s="184">
        <v>66.784400000000005</v>
      </c>
      <c r="O1526" s="184">
        <v>15.7888</v>
      </c>
      <c r="P1526" s="184">
        <v>14.5542</v>
      </c>
      <c r="Q1526" s="184">
        <v>14.166499999999999</v>
      </c>
      <c r="R1526" s="184">
        <v>21.338100000000001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44376</v>
      </c>
      <c r="E1527" s="184">
        <v>67.938999999999993</v>
      </c>
      <c r="F1527" s="184">
        <v>-0.314</v>
      </c>
      <c r="G1527" s="184">
        <v>-7.3499999999999996E-2</v>
      </c>
      <c r="H1527" s="184">
        <v>0.84909999999999997</v>
      </c>
      <c r="I1527" s="184">
        <v>0.63549999999999995</v>
      </c>
      <c r="J1527" s="184">
        <v>4.7390999999999996</v>
      </c>
      <c r="K1527" s="184">
        <v>14.6882</v>
      </c>
      <c r="L1527" s="184">
        <v>22.793199999999999</v>
      </c>
      <c r="M1527" s="184">
        <v>48.702100000000002</v>
      </c>
      <c r="N1527" s="184">
        <v>56.906599999999997</v>
      </c>
      <c r="O1527" s="184">
        <v>14.660600000000001</v>
      </c>
      <c r="P1527" s="184">
        <v>14.104100000000001</v>
      </c>
      <c r="Q1527" s="184">
        <v>12.895099999999999</v>
      </c>
      <c r="R1527" s="184">
        <v>19.322500000000002</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44376</v>
      </c>
      <c r="E1528" s="184">
        <v>76.784999999999997</v>
      </c>
      <c r="F1528" s="184">
        <v>-0.309</v>
      </c>
      <c r="G1528" s="184">
        <v>-5.8599999999999999E-2</v>
      </c>
      <c r="H1528" s="184">
        <v>0.87760000000000005</v>
      </c>
      <c r="I1528" s="184">
        <v>0.69240000000000002</v>
      </c>
      <c r="J1528" s="184">
        <v>4.8689</v>
      </c>
      <c r="K1528" s="184">
        <v>15.107900000000001</v>
      </c>
      <c r="L1528" s="184">
        <v>23.6812</v>
      </c>
      <c r="M1528" s="184">
        <v>50.311300000000003</v>
      </c>
      <c r="N1528" s="184">
        <v>59.159700000000001</v>
      </c>
      <c r="O1528" s="184">
        <v>16.299199999999999</v>
      </c>
      <c r="P1528" s="184">
        <v>15.8392</v>
      </c>
      <c r="Q1528" s="184">
        <v>16.596800000000002</v>
      </c>
      <c r="R1528" s="184">
        <v>20.9694</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44376</v>
      </c>
      <c r="E1529" s="184">
        <v>399.52</v>
      </c>
      <c r="F1529" s="184">
        <v>-0.2472</v>
      </c>
      <c r="G1529" s="184">
        <v>-0.15989999999999999</v>
      </c>
      <c r="H1529" s="184">
        <v>0.5968</v>
      </c>
      <c r="I1529" s="184">
        <v>-0.60950000000000004</v>
      </c>
      <c r="J1529" s="184">
        <v>2.8895</v>
      </c>
      <c r="K1529" s="184">
        <v>12.731400000000001</v>
      </c>
      <c r="L1529" s="184">
        <v>22.732900000000001</v>
      </c>
      <c r="M1529" s="184">
        <v>52.698399999999999</v>
      </c>
      <c r="N1529" s="184">
        <v>62.459299999999999</v>
      </c>
      <c r="O1529" s="184">
        <v>13.5609</v>
      </c>
      <c r="P1529" s="184">
        <v>13.141299999999999</v>
      </c>
      <c r="Q1529" s="184">
        <v>14.7743</v>
      </c>
      <c r="R1529" s="184">
        <v>15.4208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44376</v>
      </c>
      <c r="E1530" s="184">
        <v>430.72</v>
      </c>
      <c r="F1530" s="184">
        <v>-0.2432</v>
      </c>
      <c r="G1530" s="184">
        <v>-0.1484</v>
      </c>
      <c r="H1530" s="184">
        <v>0.61439999999999995</v>
      </c>
      <c r="I1530" s="184">
        <v>-0.57020000000000004</v>
      </c>
      <c r="J1530" s="184">
        <v>2.9716</v>
      </c>
      <c r="K1530" s="184">
        <v>12.996499999999999</v>
      </c>
      <c r="L1530" s="184">
        <v>23.281199999999998</v>
      </c>
      <c r="M1530" s="184">
        <v>53.746200000000002</v>
      </c>
      <c r="N1530" s="184">
        <v>63.990099999999998</v>
      </c>
      <c r="O1530" s="184">
        <v>14.646000000000001</v>
      </c>
      <c r="P1530" s="184">
        <v>14.307399999999999</v>
      </c>
      <c r="Q1530" s="184">
        <v>15.9129</v>
      </c>
      <c r="R1530" s="184">
        <v>16.521599999999999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44376</v>
      </c>
      <c r="E1533" s="184">
        <v>71.92</v>
      </c>
      <c r="F1533" s="184">
        <v>-6.9500000000000006E-2</v>
      </c>
      <c r="G1533" s="184">
        <v>0.20899999999999999</v>
      </c>
      <c r="H1533" s="184">
        <v>1.9419</v>
      </c>
      <c r="I1533" s="184">
        <v>0.19500000000000001</v>
      </c>
      <c r="J1533" s="184">
        <v>4.5500999999999996</v>
      </c>
      <c r="K1533" s="184">
        <v>17.516300000000001</v>
      </c>
      <c r="L1533" s="184">
        <v>25.514800000000001</v>
      </c>
      <c r="M1533" s="184">
        <v>51.410499999999999</v>
      </c>
      <c r="N1533" s="184">
        <v>67.294700000000006</v>
      </c>
      <c r="O1533" s="184">
        <v>14.558199999999999</v>
      </c>
      <c r="P1533" s="184">
        <v>14.702199999999999</v>
      </c>
      <c r="Q1533" s="184">
        <v>16</v>
      </c>
      <c r="R1533" s="184">
        <v>23.879899999999999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44376</v>
      </c>
      <c r="E1534" s="184">
        <v>81.17</v>
      </c>
      <c r="F1534" s="184">
        <v>-7.3899999999999993E-2</v>
      </c>
      <c r="G1534" s="184">
        <v>0.2099</v>
      </c>
      <c r="H1534" s="184">
        <v>1.9596</v>
      </c>
      <c r="I1534" s="184">
        <v>0.2346</v>
      </c>
      <c r="J1534" s="184">
        <v>4.6544999999999996</v>
      </c>
      <c r="K1534" s="184">
        <v>17.911100000000001</v>
      </c>
      <c r="L1534" s="184">
        <v>26.334599999999998</v>
      </c>
      <c r="M1534" s="184">
        <v>52.920099999999998</v>
      </c>
      <c r="N1534" s="184">
        <v>69.528000000000006</v>
      </c>
      <c r="O1534" s="184">
        <v>16.149799999999999</v>
      </c>
      <c r="P1534" s="184">
        <v>16.4434</v>
      </c>
      <c r="Q1534" s="184">
        <v>19.553999999999998</v>
      </c>
      <c r="R1534" s="184">
        <v>25.501899999999999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44376</v>
      </c>
      <c r="E1535" s="184">
        <v>14.819100000000001</v>
      </c>
      <c r="F1535" s="184">
        <v>-0.3745</v>
      </c>
      <c r="G1535" s="184">
        <v>-0.22020000000000001</v>
      </c>
      <c r="H1535" s="184">
        <v>4.1200000000000001E-2</v>
      </c>
      <c r="I1535" s="184">
        <v>-1.8875999999999999</v>
      </c>
      <c r="J1535" s="184">
        <v>1.2205999999999999</v>
      </c>
      <c r="K1535" s="184">
        <v>12.9444</v>
      </c>
      <c r="L1535" s="184">
        <v>24.817599999999999</v>
      </c>
      <c r="M1535" s="184">
        <v>51.524500000000003</v>
      </c>
      <c r="N1535" s="184">
        <v>58.530299999999997</v>
      </c>
      <c r="O1535" s="184"/>
      <c r="P1535" s="184"/>
      <c r="Q1535" s="184">
        <v>20.322800000000001</v>
      </c>
      <c r="R1535" s="184">
        <v>18.663499999999999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44376</v>
      </c>
      <c r="E1536" s="184">
        <v>14.1602</v>
      </c>
      <c r="F1536" s="184">
        <v>-0.37990000000000002</v>
      </c>
      <c r="G1536" s="184">
        <v>-0.24299999999999999</v>
      </c>
      <c r="H1536" s="184">
        <v>6.9999999999999999E-4</v>
      </c>
      <c r="I1536" s="184">
        <v>-1.9681999999999999</v>
      </c>
      <c r="J1536" s="184">
        <v>1.0303</v>
      </c>
      <c r="K1536" s="184">
        <v>12.3148</v>
      </c>
      <c r="L1536" s="184">
        <v>23.491900000000001</v>
      </c>
      <c r="M1536" s="184">
        <v>49.122199999999999</v>
      </c>
      <c r="N1536" s="184">
        <v>55.175199999999997</v>
      </c>
      <c r="O1536" s="184"/>
      <c r="P1536" s="184"/>
      <c r="Q1536" s="184">
        <v>17.7761</v>
      </c>
      <c r="R1536" s="184">
        <v>16.1371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44376</v>
      </c>
      <c r="E1537" s="184">
        <v>19.492899999999999</v>
      </c>
      <c r="F1537" s="184">
        <v>-0.30480000000000002</v>
      </c>
      <c r="G1537" s="184">
        <v>-8.8200000000000001E-2</v>
      </c>
      <c r="H1537" s="184">
        <v>0.74319999999999997</v>
      </c>
      <c r="I1537" s="184">
        <v>-1.7399999999999999E-2</v>
      </c>
      <c r="J1537" s="184">
        <v>4.7070999999999996</v>
      </c>
      <c r="K1537" s="184">
        <v>18.7165</v>
      </c>
      <c r="L1537" s="184">
        <v>32.969299999999997</v>
      </c>
      <c r="M1537" s="184">
        <v>60.270499999999998</v>
      </c>
      <c r="N1537" s="184">
        <v>74.014200000000002</v>
      </c>
      <c r="O1537" s="184">
        <v>21.868200000000002</v>
      </c>
      <c r="P1537" s="184"/>
      <c r="Q1537" s="184">
        <v>17.508600000000001</v>
      </c>
      <c r="R1537" s="184">
        <v>29.381399999999999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44376</v>
      </c>
      <c r="E1538" s="184">
        <v>17.940899999999999</v>
      </c>
      <c r="F1538" s="184">
        <v>-0.31009999999999999</v>
      </c>
      <c r="G1538" s="184">
        <v>-0.1086</v>
      </c>
      <c r="H1538" s="184">
        <v>0.70669999999999999</v>
      </c>
      <c r="I1538" s="184">
        <v>-8.9099999999999999E-2</v>
      </c>
      <c r="J1538" s="184">
        <v>4.5378999999999996</v>
      </c>
      <c r="K1538" s="184">
        <v>18.1753</v>
      </c>
      <c r="L1538" s="184">
        <v>31.8263</v>
      </c>
      <c r="M1538" s="184">
        <v>58.201999999999998</v>
      </c>
      <c r="N1538" s="184">
        <v>71.004099999999994</v>
      </c>
      <c r="O1538" s="184">
        <v>19.712900000000001</v>
      </c>
      <c r="P1538" s="184"/>
      <c r="Q1538" s="184">
        <v>15.1754</v>
      </c>
      <c r="R1538" s="184">
        <v>27.190999999999999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44376</v>
      </c>
      <c r="E1539" s="184">
        <v>124.6521</v>
      </c>
      <c r="F1539" s="184">
        <v>-0.44540000000000002</v>
      </c>
      <c r="G1539" s="184">
        <v>-0.46970000000000001</v>
      </c>
      <c r="H1539" s="184">
        <v>0.90620000000000001</v>
      </c>
      <c r="I1539" s="184">
        <v>0.13139999999999999</v>
      </c>
      <c r="J1539" s="184">
        <v>4.1753999999999998</v>
      </c>
      <c r="K1539" s="184">
        <v>12.212199999999999</v>
      </c>
      <c r="L1539" s="184">
        <v>27.684000000000001</v>
      </c>
      <c r="M1539" s="184">
        <v>57.058399999999999</v>
      </c>
      <c r="N1539" s="184">
        <v>70.473299999999995</v>
      </c>
      <c r="O1539" s="184">
        <v>12.573</v>
      </c>
      <c r="P1539" s="184">
        <v>11.9777</v>
      </c>
      <c r="Q1539" s="184">
        <v>16.778400000000001</v>
      </c>
      <c r="R1539" s="184">
        <v>11.2605</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44376</v>
      </c>
      <c r="E1540" s="184">
        <v>132.66</v>
      </c>
      <c r="F1540" s="184">
        <v>-0.44369999999999998</v>
      </c>
      <c r="G1540" s="184">
        <v>-0.46279999999999999</v>
      </c>
      <c r="H1540" s="184">
        <v>0.91759999999999997</v>
      </c>
      <c r="I1540" s="184">
        <v>0.15359999999999999</v>
      </c>
      <c r="J1540" s="184">
        <v>4.2301000000000002</v>
      </c>
      <c r="K1540" s="184">
        <v>12.403700000000001</v>
      </c>
      <c r="L1540" s="184">
        <v>28.083500000000001</v>
      </c>
      <c r="M1540" s="184">
        <v>57.8187</v>
      </c>
      <c r="N1540" s="184">
        <v>71.592399999999998</v>
      </c>
      <c r="O1540" s="184">
        <v>13.327400000000001</v>
      </c>
      <c r="P1540" s="184">
        <v>12.7841</v>
      </c>
      <c r="Q1540" s="184">
        <v>13.664400000000001</v>
      </c>
      <c r="R1540" s="184">
        <v>12.012499999999999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44376</v>
      </c>
      <c r="E1541" s="184">
        <v>202.51</v>
      </c>
      <c r="F1541" s="184">
        <v>-0.21679999999999999</v>
      </c>
      <c r="G1541" s="184">
        <v>-0.15279999999999999</v>
      </c>
      <c r="H1541" s="184">
        <v>0.92700000000000005</v>
      </c>
      <c r="I1541" s="184">
        <v>0.28720000000000001</v>
      </c>
      <c r="J1541" s="184">
        <v>5.1454000000000004</v>
      </c>
      <c r="K1541" s="184">
        <v>14.0966</v>
      </c>
      <c r="L1541" s="184">
        <v>23.2562</v>
      </c>
      <c r="M1541" s="184">
        <v>48.4133</v>
      </c>
      <c r="N1541" s="184">
        <v>63.2224</v>
      </c>
      <c r="O1541" s="184">
        <v>13.4087</v>
      </c>
      <c r="P1541" s="184">
        <v>15.691700000000001</v>
      </c>
      <c r="Q1541" s="184">
        <v>15.6492</v>
      </c>
      <c r="R1541" s="184">
        <v>19.1036</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44376</v>
      </c>
      <c r="E1542" s="184">
        <v>215.84</v>
      </c>
      <c r="F1542" s="184">
        <v>-0.21729999999999999</v>
      </c>
      <c r="G1542" s="184">
        <v>-0.1434</v>
      </c>
      <c r="H1542" s="184">
        <v>0.94469999999999998</v>
      </c>
      <c r="I1542" s="184">
        <v>0.316</v>
      </c>
      <c r="J1542" s="184">
        <v>5.2107999999999999</v>
      </c>
      <c r="K1542" s="184">
        <v>14.321999999999999</v>
      </c>
      <c r="L1542" s="184">
        <v>23.704699999999999</v>
      </c>
      <c r="M1542" s="184">
        <v>49.256599999999999</v>
      </c>
      <c r="N1542" s="184">
        <v>64.487099999999998</v>
      </c>
      <c r="O1542" s="184">
        <v>14.3973</v>
      </c>
      <c r="P1542" s="184">
        <v>16.664200000000001</v>
      </c>
      <c r="Q1542" s="184">
        <v>16.678100000000001</v>
      </c>
      <c r="R1542" s="184">
        <v>20.075700000000001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44376</v>
      </c>
      <c r="E1543" s="184">
        <v>358.99950000000001</v>
      </c>
      <c r="F1543" s="184">
        <v>-0.30959999999999999</v>
      </c>
      <c r="G1543" s="184">
        <v>-0.40649999999999997</v>
      </c>
      <c r="H1543" s="184">
        <v>0.68200000000000005</v>
      </c>
      <c r="I1543" s="184">
        <v>-0.58340000000000003</v>
      </c>
      <c r="J1543" s="184">
        <v>1.4943</v>
      </c>
      <c r="K1543" s="184">
        <v>21.4405</v>
      </c>
      <c r="L1543" s="184">
        <v>34.480800000000002</v>
      </c>
      <c r="M1543" s="184">
        <v>60.925899999999999</v>
      </c>
      <c r="N1543" s="184">
        <v>96.281000000000006</v>
      </c>
      <c r="O1543" s="184">
        <v>26.9954</v>
      </c>
      <c r="P1543" s="184">
        <v>22.284199999999998</v>
      </c>
      <c r="Q1543" s="184">
        <v>19.3004</v>
      </c>
      <c r="R1543" s="184">
        <v>39.058599999999998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44376</v>
      </c>
      <c r="E1544" s="184">
        <v>371.27010000000001</v>
      </c>
      <c r="F1544" s="184">
        <v>-0.30380000000000001</v>
      </c>
      <c r="G1544" s="184">
        <v>-0.38440000000000002</v>
      </c>
      <c r="H1544" s="184">
        <v>0.72109999999999996</v>
      </c>
      <c r="I1544" s="184">
        <v>-0.50700000000000001</v>
      </c>
      <c r="J1544" s="184">
        <v>1.6806000000000001</v>
      </c>
      <c r="K1544" s="184">
        <v>22.0578</v>
      </c>
      <c r="L1544" s="184">
        <v>35.850200000000001</v>
      </c>
      <c r="M1544" s="184">
        <v>63.375999999999998</v>
      </c>
      <c r="N1544" s="184">
        <v>100.1741</v>
      </c>
      <c r="O1544" s="184">
        <v>28.102</v>
      </c>
      <c r="P1544" s="184">
        <v>22.999700000000001</v>
      </c>
      <c r="Q1544" s="184">
        <v>20.969899999999999</v>
      </c>
      <c r="R1544" s="184">
        <v>40.4574</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44376</v>
      </c>
      <c r="E1545" s="184">
        <v>15.2744</v>
      </c>
      <c r="F1545" s="184">
        <v>-0.1086</v>
      </c>
      <c r="G1545" s="184">
        <v>0.55959999999999999</v>
      </c>
      <c r="H1545" s="184">
        <v>1.4121999999999999</v>
      </c>
      <c r="I1545" s="184">
        <v>0.40289999999999998</v>
      </c>
      <c r="J1545" s="184">
        <v>4.5247000000000002</v>
      </c>
      <c r="K1545" s="184">
        <v>14.4673</v>
      </c>
      <c r="L1545" s="184">
        <v>23.5913</v>
      </c>
      <c r="M1545" s="184">
        <v>48.007800000000003</v>
      </c>
      <c r="N1545" s="184">
        <v>63.525199999999998</v>
      </c>
      <c r="O1545" s="184"/>
      <c r="P1545" s="184"/>
      <c r="Q1545" s="184">
        <v>26.3079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44376</v>
      </c>
      <c r="E1546" s="184">
        <v>14.757300000000001</v>
      </c>
      <c r="F1546" s="184">
        <v>-0.113</v>
      </c>
      <c r="G1546" s="184">
        <v>0.54159999999999997</v>
      </c>
      <c r="H1546" s="184">
        <v>1.3794999999999999</v>
      </c>
      <c r="I1546" s="184">
        <v>0.33789999999999998</v>
      </c>
      <c r="J1546" s="184">
        <v>4.3752000000000004</v>
      </c>
      <c r="K1546" s="184">
        <v>14.0097</v>
      </c>
      <c r="L1546" s="184">
        <v>22.650400000000001</v>
      </c>
      <c r="M1546" s="184">
        <v>46.142299999999999</v>
      </c>
      <c r="N1546" s="184">
        <v>60.665599999999998</v>
      </c>
      <c r="O1546" s="184"/>
      <c r="P1546" s="184"/>
      <c r="Q1546" s="184">
        <v>23.931999999999999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-0.28162999999999999</v>
      </c>
      <c r="G1547" s="186">
        <v>-8.1350000000000006E-2</v>
      </c>
      <c r="H1547" s="186">
        <v>0.88340999999999992</v>
      </c>
      <c r="I1547" s="186">
        <v>-0.17221500000000003</v>
      </c>
      <c r="J1547" s="186">
        <v>3.7490899999999998</v>
      </c>
      <c r="K1547" s="186">
        <v>15.136475000000001</v>
      </c>
      <c r="L1547" s="186">
        <v>25.99934</v>
      </c>
      <c r="M1547" s="186">
        <v>53.045114999999996</v>
      </c>
      <c r="N1547" s="186">
        <v>68.035740000000004</v>
      </c>
      <c r="O1547" s="186">
        <v>16.9291375</v>
      </c>
      <c r="P1547" s="186">
        <v>15.644621428571426</v>
      </c>
      <c r="Q1547" s="186">
        <v>17.507585000000006</v>
      </c>
      <c r="R1547" s="186">
        <v>22.037572222222224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-0.30690000000000001</v>
      </c>
      <c r="G1548" s="186">
        <v>-0.126</v>
      </c>
      <c r="H1548" s="186">
        <v>0.79614999999999991</v>
      </c>
      <c r="I1548" s="186">
        <v>5.6999999999999995E-2</v>
      </c>
      <c r="J1548" s="186">
        <v>4.3026499999999999</v>
      </c>
      <c r="K1548" s="186">
        <v>14.209299999999999</v>
      </c>
      <c r="L1548" s="186">
        <v>23.69295</v>
      </c>
      <c r="M1548" s="186">
        <v>51.467500000000001</v>
      </c>
      <c r="N1548" s="186">
        <v>64.967100000000002</v>
      </c>
      <c r="O1548" s="186">
        <v>14.7392</v>
      </c>
      <c r="P1548" s="186">
        <v>14.6282</v>
      </c>
      <c r="Q1548" s="186">
        <v>16.637450000000001</v>
      </c>
      <c r="R1548" s="186">
        <v>20.228250000000003</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44376</v>
      </c>
      <c r="E1551" s="184">
        <v>1121.7814000000001</v>
      </c>
      <c r="F1551" s="184">
        <v>3.1467000000000001</v>
      </c>
      <c r="G1551" s="184">
        <v>3.1787000000000001</v>
      </c>
      <c r="H1551" s="184">
        <v>3.1916000000000002</v>
      </c>
      <c r="I1551" s="184">
        <v>3.2086999999999999</v>
      </c>
      <c r="J1551" s="184">
        <v>3.1993999999999998</v>
      </c>
      <c r="K1551" s="184">
        <v>3.2254</v>
      </c>
      <c r="L1551" s="184">
        <v>3.1600999999999999</v>
      </c>
      <c r="M1551" s="184">
        <v>3.1044</v>
      </c>
      <c r="N1551" s="184">
        <v>3.1126999999999998</v>
      </c>
      <c r="O1551" s="184"/>
      <c r="P1551" s="184"/>
      <c r="Q1551" s="184">
        <v>4.4143999999999997</v>
      </c>
      <c r="R1551" s="184">
        <v>3.7966000000000002</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44376</v>
      </c>
      <c r="E1552" s="184">
        <v>1118.0806</v>
      </c>
      <c r="F1552" s="184">
        <v>3.0461</v>
      </c>
      <c r="G1552" s="184">
        <v>3.0781000000000001</v>
      </c>
      <c r="H1552" s="184">
        <v>3.0914999999999999</v>
      </c>
      <c r="I1552" s="184">
        <v>3.1084999999999998</v>
      </c>
      <c r="J1552" s="184">
        <v>3.0991</v>
      </c>
      <c r="K1552" s="184">
        <v>3.1076999999999999</v>
      </c>
      <c r="L1552" s="184">
        <v>3.0499000000000001</v>
      </c>
      <c r="M1552" s="184">
        <v>2.9899</v>
      </c>
      <c r="N1552" s="184">
        <v>2.9954999999999998</v>
      </c>
      <c r="O1552" s="184"/>
      <c r="P1552" s="184"/>
      <c r="Q1552" s="184">
        <v>4.2847999999999997</v>
      </c>
      <c r="R1552" s="184">
        <v>3.6720999999999999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44376</v>
      </c>
      <c r="E1553" s="184">
        <v>1096.4761000000001</v>
      </c>
      <c r="F1553" s="184">
        <v>3.1093999999999999</v>
      </c>
      <c r="G1553" s="184">
        <v>3.1566000000000001</v>
      </c>
      <c r="H1553" s="184">
        <v>3.1680999999999999</v>
      </c>
      <c r="I1553" s="184">
        <v>3.1993999999999998</v>
      </c>
      <c r="J1553" s="184">
        <v>3.1842999999999999</v>
      </c>
      <c r="K1553" s="184">
        <v>3.1917</v>
      </c>
      <c r="L1553" s="184">
        <v>3.1463999999999999</v>
      </c>
      <c r="M1553" s="184">
        <v>3.1044999999999998</v>
      </c>
      <c r="N1553" s="184">
        <v>3.1202000000000001</v>
      </c>
      <c r="O1553" s="184"/>
      <c r="P1553" s="184"/>
      <c r="Q1553" s="184">
        <v>4.0980999999999996</v>
      </c>
      <c r="R1553" s="184">
        <v>3.8031999999999999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44376</v>
      </c>
      <c r="E1554" s="184">
        <v>1094.9928</v>
      </c>
      <c r="F1554" s="184">
        <v>3.0503</v>
      </c>
      <c r="G1554" s="184">
        <v>3.0964</v>
      </c>
      <c r="H1554" s="184">
        <v>3.1080999999999999</v>
      </c>
      <c r="I1554" s="184">
        <v>3.1393</v>
      </c>
      <c r="J1554" s="184">
        <v>3.1240999999999999</v>
      </c>
      <c r="K1554" s="184">
        <v>3.1313</v>
      </c>
      <c r="L1554" s="184">
        <v>3.0891000000000002</v>
      </c>
      <c r="M1554" s="184">
        <v>3.0489000000000002</v>
      </c>
      <c r="N1554" s="184">
        <v>3.0653000000000001</v>
      </c>
      <c r="O1554" s="184"/>
      <c r="P1554" s="184"/>
      <c r="Q1554" s="184">
        <v>4.0366999999999997</v>
      </c>
      <c r="R1554" s="184">
        <v>3.7496</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44376</v>
      </c>
      <c r="E1555" s="184">
        <v>1089.4375</v>
      </c>
      <c r="F1555" s="184">
        <v>3.1697000000000002</v>
      </c>
      <c r="G1555" s="184">
        <v>3.1848000000000001</v>
      </c>
      <c r="H1555" s="184">
        <v>3.1939000000000002</v>
      </c>
      <c r="I1555" s="184">
        <v>3.2006000000000001</v>
      </c>
      <c r="J1555" s="184">
        <v>3.1907000000000001</v>
      </c>
      <c r="K1555" s="184">
        <v>3.1814</v>
      </c>
      <c r="L1555" s="184">
        <v>3.1516000000000002</v>
      </c>
      <c r="M1555" s="184">
        <v>3.1175999999999999</v>
      </c>
      <c r="N1555" s="184">
        <v>3.1280999999999999</v>
      </c>
      <c r="O1555" s="184"/>
      <c r="P1555" s="184"/>
      <c r="Q1555" s="184">
        <v>3.9980000000000002</v>
      </c>
      <c r="R1555" s="184">
        <v>3.8285</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44376</v>
      </c>
      <c r="E1556" s="184">
        <v>1088.1380999999999</v>
      </c>
      <c r="F1556" s="184">
        <v>3.1299000000000001</v>
      </c>
      <c r="G1556" s="184">
        <v>3.145</v>
      </c>
      <c r="H1556" s="184">
        <v>3.1526000000000001</v>
      </c>
      <c r="I1556" s="184">
        <v>3.1551999999999998</v>
      </c>
      <c r="J1556" s="184">
        <v>3.1425000000000001</v>
      </c>
      <c r="K1556" s="184">
        <v>3.1316999999999999</v>
      </c>
      <c r="L1556" s="184">
        <v>3.1012</v>
      </c>
      <c r="M1556" s="184">
        <v>3.0596999999999999</v>
      </c>
      <c r="N1556" s="184">
        <v>3.0657000000000001</v>
      </c>
      <c r="O1556" s="184"/>
      <c r="P1556" s="184"/>
      <c r="Q1556" s="184">
        <v>3.9411</v>
      </c>
      <c r="R1556" s="184">
        <v>3.7713999999999999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44376</v>
      </c>
      <c r="E1557" s="184">
        <v>1091.6808000000001</v>
      </c>
      <c r="F1557" s="184">
        <v>3.0026999999999999</v>
      </c>
      <c r="G1557" s="184">
        <v>3.1448</v>
      </c>
      <c r="H1557" s="184">
        <v>3.1179999999999999</v>
      </c>
      <c r="I1557" s="184">
        <v>3.1467000000000001</v>
      </c>
      <c r="J1557" s="184">
        <v>3.1497000000000002</v>
      </c>
      <c r="K1557" s="184">
        <v>3.1472000000000002</v>
      </c>
      <c r="L1557" s="184">
        <v>3.125</v>
      </c>
      <c r="M1557" s="184">
        <v>3.1008</v>
      </c>
      <c r="N1557" s="184">
        <v>3.1095999999999999</v>
      </c>
      <c r="O1557" s="184"/>
      <c r="P1557" s="184"/>
      <c r="Q1557" s="184">
        <v>4.0266999999999999</v>
      </c>
      <c r="R1557" s="184">
        <v>3.8180000000000001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44376</v>
      </c>
      <c r="E1558" s="184">
        <v>1089.0590999999999</v>
      </c>
      <c r="F1558" s="184">
        <v>2.9026000000000001</v>
      </c>
      <c r="G1558" s="184">
        <v>3.0442</v>
      </c>
      <c r="H1558" s="184">
        <v>3.0175999999999998</v>
      </c>
      <c r="I1558" s="184">
        <v>3.0467</v>
      </c>
      <c r="J1558" s="184">
        <v>3.0493000000000001</v>
      </c>
      <c r="K1558" s="184">
        <v>3.0465</v>
      </c>
      <c r="L1558" s="184">
        <v>3.0232999999999999</v>
      </c>
      <c r="M1558" s="184">
        <v>2.9984000000000002</v>
      </c>
      <c r="N1558" s="184">
        <v>3.0064000000000002</v>
      </c>
      <c r="O1558" s="184"/>
      <c r="P1558" s="184"/>
      <c r="Q1558" s="184">
        <v>3.9140999999999999</v>
      </c>
      <c r="R1558" s="184">
        <v>3.7071999999999998</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44376</v>
      </c>
      <c r="E1559" s="184">
        <v>1049.2161000000001</v>
      </c>
      <c r="F1559" s="184">
        <v>3.0893999999999999</v>
      </c>
      <c r="G1559" s="184">
        <v>3.1027</v>
      </c>
      <c r="H1559" s="184">
        <v>3.1124000000000001</v>
      </c>
      <c r="I1559" s="184">
        <v>3.3923000000000001</v>
      </c>
      <c r="J1559" s="184">
        <v>3.2970000000000002</v>
      </c>
      <c r="K1559" s="184">
        <v>3.2534999999999998</v>
      </c>
      <c r="L1559" s="184">
        <v>3.1875</v>
      </c>
      <c r="M1559" s="184">
        <v>3.1753999999999998</v>
      </c>
      <c r="N1559" s="184">
        <v>3.2058</v>
      </c>
      <c r="O1559" s="184"/>
      <c r="P1559" s="184"/>
      <c r="Q1559" s="184">
        <v>3.4339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44376</v>
      </c>
      <c r="E1560" s="184">
        <v>1047.8388</v>
      </c>
      <c r="F1560" s="184">
        <v>3.0099</v>
      </c>
      <c r="G1560" s="184">
        <v>3.0219999999999998</v>
      </c>
      <c r="H1560" s="184">
        <v>3.0247999999999999</v>
      </c>
      <c r="I1560" s="184">
        <v>3.3079000000000001</v>
      </c>
      <c r="J1560" s="184">
        <v>3.2176</v>
      </c>
      <c r="K1560" s="184">
        <v>3.1678000000000002</v>
      </c>
      <c r="L1560" s="184">
        <v>3.0977000000000001</v>
      </c>
      <c r="M1560" s="184">
        <v>3.0834999999999999</v>
      </c>
      <c r="N1560" s="184">
        <v>3.1124000000000001</v>
      </c>
      <c r="O1560" s="184"/>
      <c r="P1560" s="184"/>
      <c r="Q1560" s="184">
        <v>3.3384</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44376</v>
      </c>
      <c r="E1561" s="184">
        <v>1074.0016000000001</v>
      </c>
      <c r="F1561" s="184">
        <v>3.1166999999999998</v>
      </c>
      <c r="G1561" s="184">
        <v>3.1274000000000002</v>
      </c>
      <c r="H1561" s="184">
        <v>3.1337999999999999</v>
      </c>
      <c r="I1561" s="184">
        <v>3.1459999999999999</v>
      </c>
      <c r="J1561" s="184">
        <v>3.1358000000000001</v>
      </c>
      <c r="K1561" s="184">
        <v>3.1440000000000001</v>
      </c>
      <c r="L1561" s="184">
        <v>3.0928</v>
      </c>
      <c r="M1561" s="184">
        <v>3.0672000000000001</v>
      </c>
      <c r="N1561" s="184">
        <v>3.0878000000000001</v>
      </c>
      <c r="O1561" s="184"/>
      <c r="P1561" s="184"/>
      <c r="Q1561" s="184">
        <v>3.7492999999999999</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44376</v>
      </c>
      <c r="E1562" s="184">
        <v>1073.4336000000001</v>
      </c>
      <c r="F1562" s="184">
        <v>3.0979000000000001</v>
      </c>
      <c r="G1562" s="184">
        <v>3.1074999999999999</v>
      </c>
      <c r="H1562" s="184">
        <v>3.1135999999999999</v>
      </c>
      <c r="I1562" s="184">
        <v>3.1257000000000001</v>
      </c>
      <c r="J1562" s="184">
        <v>3.1156999999999999</v>
      </c>
      <c r="K1562" s="184">
        <v>3.1309999999999998</v>
      </c>
      <c r="L1562" s="184">
        <v>3.0768</v>
      </c>
      <c r="M1562" s="184">
        <v>3.0495999999999999</v>
      </c>
      <c r="N1562" s="184">
        <v>3.0693999999999999</v>
      </c>
      <c r="O1562" s="184"/>
      <c r="P1562" s="184"/>
      <c r="Q1562" s="184">
        <v>3.7210000000000001</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44376</v>
      </c>
      <c r="E1563" s="184">
        <v>1110.7742000000001</v>
      </c>
      <c r="F1563" s="184">
        <v>3.145</v>
      </c>
      <c r="G1563" s="184">
        <v>3.1688000000000001</v>
      </c>
      <c r="H1563" s="184">
        <v>3.1686999999999999</v>
      </c>
      <c r="I1563" s="184">
        <v>3.1833</v>
      </c>
      <c r="J1563" s="184">
        <v>3.1667999999999998</v>
      </c>
      <c r="K1563" s="184">
        <v>3.1427999999999998</v>
      </c>
      <c r="L1563" s="184">
        <v>3.0983000000000001</v>
      </c>
      <c r="M1563" s="184">
        <v>3.0865999999999998</v>
      </c>
      <c r="N1563" s="184">
        <v>3.1118000000000001</v>
      </c>
      <c r="O1563" s="184"/>
      <c r="P1563" s="184"/>
      <c r="Q1563" s="184">
        <v>4.3353999999999999</v>
      </c>
      <c r="R1563" s="184">
        <v>3.8795999999999999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44376</v>
      </c>
      <c r="E1564" s="184">
        <v>1108.3904</v>
      </c>
      <c r="F1564" s="184">
        <v>3.0727000000000002</v>
      </c>
      <c r="G1564" s="184">
        <v>3.0981999999999998</v>
      </c>
      <c r="H1564" s="184">
        <v>3.0983000000000001</v>
      </c>
      <c r="I1564" s="184">
        <v>3.1131000000000002</v>
      </c>
      <c r="J1564" s="184">
        <v>3.0964</v>
      </c>
      <c r="K1564" s="184">
        <v>3.0687000000000002</v>
      </c>
      <c r="L1564" s="184">
        <v>3.0158</v>
      </c>
      <c r="M1564" s="184">
        <v>3.0057</v>
      </c>
      <c r="N1564" s="184">
        <v>3.0341999999999998</v>
      </c>
      <c r="O1564" s="184"/>
      <c r="P1564" s="184"/>
      <c r="Q1564" s="184">
        <v>4.2447999999999997</v>
      </c>
      <c r="R1564" s="184">
        <v>3.7927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44376</v>
      </c>
      <c r="E1565" s="184">
        <v>1075.8909000000001</v>
      </c>
      <c r="F1565" s="184">
        <v>3.1179999999999999</v>
      </c>
      <c r="G1565" s="184">
        <v>3.1231</v>
      </c>
      <c r="H1565" s="184">
        <v>3.1282999999999999</v>
      </c>
      <c r="I1565" s="184">
        <v>3.1353</v>
      </c>
      <c r="J1565" s="184">
        <v>3.1271</v>
      </c>
      <c r="K1565" s="184">
        <v>3.1141000000000001</v>
      </c>
      <c r="L1565" s="184">
        <v>3.1040999999999999</v>
      </c>
      <c r="M1565" s="184">
        <v>3.1122999999999998</v>
      </c>
      <c r="N1565" s="184">
        <v>3.1438000000000001</v>
      </c>
      <c r="O1565" s="184"/>
      <c r="P1565" s="184"/>
      <c r="Q1565" s="184">
        <v>3.8458999999999999</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44376</v>
      </c>
      <c r="E1566" s="184">
        <v>1074.5395000000001</v>
      </c>
      <c r="F1566" s="184">
        <v>3.0676000000000001</v>
      </c>
      <c r="G1566" s="184">
        <v>3.0726</v>
      </c>
      <c r="H1566" s="184">
        <v>3.0783999999999998</v>
      </c>
      <c r="I1566" s="184">
        <v>3.0853000000000002</v>
      </c>
      <c r="J1566" s="184">
        <v>3.0769000000000002</v>
      </c>
      <c r="K1566" s="184">
        <v>3.0636999999999999</v>
      </c>
      <c r="L1566" s="184">
        <v>3.0533000000000001</v>
      </c>
      <c r="M1566" s="184">
        <v>3.0611999999999999</v>
      </c>
      <c r="N1566" s="184">
        <v>3.0922999999999998</v>
      </c>
      <c r="O1566" s="184"/>
      <c r="P1566" s="184"/>
      <c r="Q1566" s="184">
        <v>3.7786</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44376</v>
      </c>
      <c r="E1567" s="184">
        <v>1082.4528</v>
      </c>
      <c r="F1567" s="184">
        <v>3.0215000000000001</v>
      </c>
      <c r="G1567" s="184">
        <v>3.0535000000000001</v>
      </c>
      <c r="H1567" s="184">
        <v>3.052</v>
      </c>
      <c r="I1567" s="184">
        <v>3.0771999999999999</v>
      </c>
      <c r="J1567" s="184">
        <v>3.0630999999999999</v>
      </c>
      <c r="K1567" s="184">
        <v>3.0621999999999998</v>
      </c>
      <c r="L1567" s="184">
        <v>3.0110999999999999</v>
      </c>
      <c r="M1567" s="184">
        <v>2.9740000000000002</v>
      </c>
      <c r="N1567" s="184">
        <v>2.9933000000000001</v>
      </c>
      <c r="O1567" s="184"/>
      <c r="P1567" s="184"/>
      <c r="Q1567" s="184">
        <v>3.7624</v>
      </c>
      <c r="R1567" s="184">
        <v>3.6276000000000002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44376</v>
      </c>
      <c r="E1568" s="184">
        <v>1083.7816</v>
      </c>
      <c r="F1568" s="184">
        <v>3.0851999999999999</v>
      </c>
      <c r="G1568" s="184">
        <v>3.1070000000000002</v>
      </c>
      <c r="H1568" s="184">
        <v>3.1046</v>
      </c>
      <c r="I1568" s="184">
        <v>3.1293000000000002</v>
      </c>
      <c r="J1568" s="184">
        <v>3.1149</v>
      </c>
      <c r="K1568" s="184">
        <v>3.1139000000000001</v>
      </c>
      <c r="L1568" s="184">
        <v>3.0628000000000002</v>
      </c>
      <c r="M1568" s="184">
        <v>3.0259999999999998</v>
      </c>
      <c r="N1568" s="184">
        <v>3.0455999999999999</v>
      </c>
      <c r="O1568" s="184"/>
      <c r="P1568" s="184"/>
      <c r="Q1568" s="184">
        <v>3.8216999999999999</v>
      </c>
      <c r="R1568" s="184">
        <v>3.6869999999999998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44376</v>
      </c>
      <c r="E1569" s="184">
        <v>3063.1958</v>
      </c>
      <c r="F1569" s="184">
        <v>3.0327999999999999</v>
      </c>
      <c r="G1569" s="184">
        <v>3.0472999999999999</v>
      </c>
      <c r="H1569" s="184">
        <v>3.0478000000000001</v>
      </c>
      <c r="I1569" s="184">
        <v>3.0684999999999998</v>
      </c>
      <c r="J1569" s="184">
        <v>3.0648</v>
      </c>
      <c r="K1569" s="184">
        <v>3.0556000000000001</v>
      </c>
      <c r="L1569" s="184">
        <v>3.0005000000000002</v>
      </c>
      <c r="M1569" s="184">
        <v>2.9567000000000001</v>
      </c>
      <c r="N1569" s="184">
        <v>2.9714</v>
      </c>
      <c r="O1569" s="184">
        <v>4.4778000000000002</v>
      </c>
      <c r="P1569" s="184">
        <v>5.0768000000000004</v>
      </c>
      <c r="Q1569" s="184">
        <v>5.9383999999999997</v>
      </c>
      <c r="R1569" s="184">
        <v>3.6484000000000001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44376</v>
      </c>
      <c r="E1570" s="184">
        <v>3081.8445000000002</v>
      </c>
      <c r="F1570" s="184">
        <v>3.1375999999999999</v>
      </c>
      <c r="G1570" s="184">
        <v>3.1484999999999999</v>
      </c>
      <c r="H1570" s="184">
        <v>3.1484000000000001</v>
      </c>
      <c r="I1570" s="184">
        <v>3.1688000000000001</v>
      </c>
      <c r="J1570" s="184">
        <v>3.1650999999999998</v>
      </c>
      <c r="K1570" s="184">
        <v>3.1566999999999998</v>
      </c>
      <c r="L1570" s="184">
        <v>3.1023000000000001</v>
      </c>
      <c r="M1570" s="184">
        <v>3.0592999999999999</v>
      </c>
      <c r="N1570" s="184">
        <v>3.0747</v>
      </c>
      <c r="O1570" s="184">
        <v>4.5803000000000003</v>
      </c>
      <c r="P1570" s="184">
        <v>5.1589999999999998</v>
      </c>
      <c r="Q1570" s="184">
        <v>6.2263999999999999</v>
      </c>
      <c r="R1570" s="184">
        <v>3.7526999999999999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44376</v>
      </c>
      <c r="E1571" s="184">
        <v>1084.6657</v>
      </c>
      <c r="F1571" s="184">
        <v>3.1869999999999998</v>
      </c>
      <c r="G1571" s="184">
        <v>3.2206999999999999</v>
      </c>
      <c r="H1571" s="184">
        <v>3.2141999999999999</v>
      </c>
      <c r="I1571" s="184">
        <v>3.2595999999999998</v>
      </c>
      <c r="J1571" s="184">
        <v>3.2406999999999999</v>
      </c>
      <c r="K1571" s="184">
        <v>3.2263999999999999</v>
      </c>
      <c r="L1571" s="184">
        <v>3.1835</v>
      </c>
      <c r="M1571" s="184">
        <v>3.1421999999999999</v>
      </c>
      <c r="N1571" s="184">
        <v>3.1577999999999999</v>
      </c>
      <c r="O1571" s="184"/>
      <c r="P1571" s="184"/>
      <c r="Q1571" s="184">
        <v>3.9249999999999998</v>
      </c>
      <c r="R1571" s="184">
        <v>3.8298000000000001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44376</v>
      </c>
      <c r="E1572" s="184">
        <v>1081.2301</v>
      </c>
      <c r="F1572" s="184">
        <v>3.0385</v>
      </c>
      <c r="G1572" s="184">
        <v>3.0705</v>
      </c>
      <c r="H1572" s="184">
        <v>3.0640999999999998</v>
      </c>
      <c r="I1572" s="184">
        <v>3.1092</v>
      </c>
      <c r="J1572" s="184">
        <v>3.0901999999999998</v>
      </c>
      <c r="K1572" s="184">
        <v>3.0750999999999999</v>
      </c>
      <c r="L1572" s="184">
        <v>3.0310999999999999</v>
      </c>
      <c r="M1572" s="184">
        <v>2.9887000000000001</v>
      </c>
      <c r="N1572" s="184">
        <v>3.0030999999999999</v>
      </c>
      <c r="O1572" s="184"/>
      <c r="P1572" s="184"/>
      <c r="Q1572" s="184">
        <v>3.7688000000000001</v>
      </c>
      <c r="R1572" s="184">
        <v>3.6737000000000002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44376</v>
      </c>
      <c r="E1573" s="184">
        <v>111.5565</v>
      </c>
      <c r="F1573" s="184">
        <v>2.9777</v>
      </c>
      <c r="G1573" s="184">
        <v>3.0438999999999998</v>
      </c>
      <c r="H1573" s="184">
        <v>3.0446</v>
      </c>
      <c r="I1573" s="184">
        <v>3.0674999999999999</v>
      </c>
      <c r="J1573" s="184">
        <v>3.0623</v>
      </c>
      <c r="K1573" s="184">
        <v>3.0779000000000001</v>
      </c>
      <c r="L1573" s="184">
        <v>3.016</v>
      </c>
      <c r="M1573" s="184">
        <v>2.9737</v>
      </c>
      <c r="N1573" s="184">
        <v>2.9845000000000002</v>
      </c>
      <c r="O1573" s="184"/>
      <c r="P1573" s="184"/>
      <c r="Q1573" s="184">
        <v>4.2530000000000001</v>
      </c>
      <c r="R1573" s="184">
        <v>3.6646999999999998</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44376</v>
      </c>
      <c r="E1574" s="184">
        <v>111.8497</v>
      </c>
      <c r="F1574" s="184">
        <v>3.133</v>
      </c>
      <c r="G1574" s="184">
        <v>3.1501999999999999</v>
      </c>
      <c r="H1574" s="184">
        <v>3.1486999999999998</v>
      </c>
      <c r="I1574" s="184">
        <v>3.1692999999999998</v>
      </c>
      <c r="J1574" s="184">
        <v>3.1640000000000001</v>
      </c>
      <c r="K1574" s="184">
        <v>3.1793</v>
      </c>
      <c r="L1574" s="184">
        <v>3.1177000000000001</v>
      </c>
      <c r="M1574" s="184">
        <v>3.0760999999999998</v>
      </c>
      <c r="N1574" s="184">
        <v>3.0876999999999999</v>
      </c>
      <c r="O1574" s="184"/>
      <c r="P1574" s="184"/>
      <c r="Q1574" s="184">
        <v>4.3573000000000004</v>
      </c>
      <c r="R1574" s="184">
        <v>3.7685</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44376</v>
      </c>
      <c r="E1575" s="184">
        <v>1106.4141999999999</v>
      </c>
      <c r="F1575" s="184">
        <v>3.2595999999999998</v>
      </c>
      <c r="G1575" s="184">
        <v>3.1777000000000002</v>
      </c>
      <c r="H1575" s="184">
        <v>3.1595</v>
      </c>
      <c r="I1575" s="184">
        <v>3.1682000000000001</v>
      </c>
      <c r="J1575" s="184">
        <v>3.1516999999999999</v>
      </c>
      <c r="K1575" s="184">
        <v>3.1545000000000001</v>
      </c>
      <c r="L1575" s="184">
        <v>3.0979000000000001</v>
      </c>
      <c r="M1575" s="184">
        <v>3.0668000000000002</v>
      </c>
      <c r="N1575" s="184">
        <v>3.0872000000000002</v>
      </c>
      <c r="O1575" s="184"/>
      <c r="P1575" s="184"/>
      <c r="Q1575" s="184">
        <v>4.2199</v>
      </c>
      <c r="R1575" s="184">
        <v>3.7736999999999998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44376</v>
      </c>
      <c r="E1576" s="184">
        <v>1103.1349</v>
      </c>
      <c r="F1576" s="184">
        <v>3.1600999999999999</v>
      </c>
      <c r="G1576" s="184">
        <v>3.0779000000000001</v>
      </c>
      <c r="H1576" s="184">
        <v>3.0596000000000001</v>
      </c>
      <c r="I1576" s="184">
        <v>3.0680000000000001</v>
      </c>
      <c r="J1576" s="184">
        <v>3.0512000000000001</v>
      </c>
      <c r="K1576" s="184">
        <v>3.0535999999999999</v>
      </c>
      <c r="L1576" s="184">
        <v>2.9931999999999999</v>
      </c>
      <c r="M1576" s="184">
        <v>2.9521000000000002</v>
      </c>
      <c r="N1576" s="184">
        <v>2.9670000000000001</v>
      </c>
      <c r="O1576" s="184"/>
      <c r="P1576" s="184"/>
      <c r="Q1576" s="184">
        <v>4.0934999999999997</v>
      </c>
      <c r="R1576" s="184">
        <v>3.6440000000000001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44376</v>
      </c>
      <c r="E1577" s="184">
        <v>1075.3851999999999</v>
      </c>
      <c r="F1577" s="184">
        <v>3.0074000000000001</v>
      </c>
      <c r="G1577" s="184">
        <v>3.0249000000000001</v>
      </c>
      <c r="H1577" s="184">
        <v>3.0672000000000001</v>
      </c>
      <c r="I1577" s="184">
        <v>3.0981999999999998</v>
      </c>
      <c r="J1577" s="184">
        <v>3.0958999999999999</v>
      </c>
      <c r="K1577" s="184">
        <v>3.0933000000000002</v>
      </c>
      <c r="L1577" s="184">
        <v>3.0562999999999998</v>
      </c>
      <c r="M1577" s="184">
        <v>3.0198</v>
      </c>
      <c r="N1577" s="184">
        <v>3.0354999999999999</v>
      </c>
      <c r="O1577" s="184"/>
      <c r="P1577" s="184"/>
      <c r="Q1577" s="184">
        <v>3.7425000000000002</v>
      </c>
      <c r="R1577" s="184"/>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44376</v>
      </c>
      <c r="E1578" s="184">
        <v>1073.2456</v>
      </c>
      <c r="F1578" s="184">
        <v>2.9079999999999999</v>
      </c>
      <c r="G1578" s="184">
        <v>2.9255</v>
      </c>
      <c r="H1578" s="184">
        <v>2.9672999999999998</v>
      </c>
      <c r="I1578" s="184">
        <v>2.9971999999999999</v>
      </c>
      <c r="J1578" s="184">
        <v>2.9952000000000001</v>
      </c>
      <c r="K1578" s="184">
        <v>2.9910999999999999</v>
      </c>
      <c r="L1578" s="184">
        <v>2.9540000000000002</v>
      </c>
      <c r="M1578" s="184">
        <v>2.9171999999999998</v>
      </c>
      <c r="N1578" s="184">
        <v>2.9321000000000002</v>
      </c>
      <c r="O1578" s="184"/>
      <c r="P1578" s="184"/>
      <c r="Q1578" s="184">
        <v>3.6381000000000001</v>
      </c>
      <c r="R1578" s="184"/>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44376</v>
      </c>
      <c r="E1579" s="184">
        <v>1048.5128999999999</v>
      </c>
      <c r="F1579" s="184">
        <v>3.1019000000000001</v>
      </c>
      <c r="G1579" s="184">
        <v>3.121</v>
      </c>
      <c r="H1579" s="184">
        <v>3.1278999999999999</v>
      </c>
      <c r="I1579" s="184">
        <v>3.1545000000000001</v>
      </c>
      <c r="J1579" s="184">
        <v>3.1385000000000001</v>
      </c>
      <c r="K1579" s="184">
        <v>3.1465999999999998</v>
      </c>
      <c r="L1579" s="184">
        <v>3.1019999999999999</v>
      </c>
      <c r="M1579" s="184">
        <v>3.0655999999999999</v>
      </c>
      <c r="N1579" s="184">
        <v>3.0773999999999999</v>
      </c>
      <c r="O1579" s="184"/>
      <c r="P1579" s="184"/>
      <c r="Q1579" s="184">
        <v>3.2662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44376</v>
      </c>
      <c r="E1580" s="184">
        <v>1047.5817999999999</v>
      </c>
      <c r="F1580" s="184">
        <v>3.0385</v>
      </c>
      <c r="G1580" s="184">
        <v>3.0611000000000002</v>
      </c>
      <c r="H1580" s="184">
        <v>3.0678999999999998</v>
      </c>
      <c r="I1580" s="184">
        <v>3.0943999999999998</v>
      </c>
      <c r="J1580" s="184">
        <v>3.0783</v>
      </c>
      <c r="K1580" s="184">
        <v>3.0857999999999999</v>
      </c>
      <c r="L1580" s="184">
        <v>3.0409000000000002</v>
      </c>
      <c r="M1580" s="184">
        <v>3.0041000000000002</v>
      </c>
      <c r="N1580" s="184">
        <v>3.0154000000000001</v>
      </c>
      <c r="O1580" s="184"/>
      <c r="P1580" s="184"/>
      <c r="Q1580" s="184">
        <v>3.2039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44376</v>
      </c>
      <c r="E1581" s="184">
        <v>1058.5654</v>
      </c>
      <c r="F1581" s="184">
        <v>3.0655999999999999</v>
      </c>
      <c r="G1581" s="184">
        <v>3.0960000000000001</v>
      </c>
      <c r="H1581" s="184">
        <v>3.1046</v>
      </c>
      <c r="I1581" s="184">
        <v>3.1198000000000001</v>
      </c>
      <c r="J1581" s="184">
        <v>3.0983000000000001</v>
      </c>
      <c r="K1581" s="184">
        <v>3.0960000000000001</v>
      </c>
      <c r="L1581" s="184">
        <v>3.0478999999999998</v>
      </c>
      <c r="M1581" s="184">
        <v>3.0097999999999998</v>
      </c>
      <c r="N1581" s="184">
        <v>3.0286</v>
      </c>
      <c r="O1581" s="184"/>
      <c r="P1581" s="184"/>
      <c r="Q1581" s="184">
        <v>3.4411999999999998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44376</v>
      </c>
      <c r="E1582" s="184">
        <v>1056.7876000000001</v>
      </c>
      <c r="F1582" s="184">
        <v>2.9670999999999998</v>
      </c>
      <c r="G1582" s="184">
        <v>2.9952000000000001</v>
      </c>
      <c r="H1582" s="184">
        <v>3.0045999999999999</v>
      </c>
      <c r="I1582" s="184">
        <v>3.0194999999999999</v>
      </c>
      <c r="J1582" s="184">
        <v>2.9988000000000001</v>
      </c>
      <c r="K1582" s="184">
        <v>2.9950999999999999</v>
      </c>
      <c r="L1582" s="184">
        <v>2.9462999999999999</v>
      </c>
      <c r="M1582" s="184">
        <v>2.9073000000000002</v>
      </c>
      <c r="N1582" s="184">
        <v>2.9253999999999998</v>
      </c>
      <c r="O1582" s="184"/>
      <c r="P1582" s="184"/>
      <c r="Q1582" s="184">
        <v>3.3378999999999999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44376</v>
      </c>
      <c r="E1583" s="184">
        <v>1054.2738999999999</v>
      </c>
      <c r="F1583" s="184">
        <v>3.1162000000000001</v>
      </c>
      <c r="G1583" s="184">
        <v>3.149</v>
      </c>
      <c r="H1583" s="184">
        <v>3.1627999999999998</v>
      </c>
      <c r="I1583" s="184">
        <v>3.1701999999999999</v>
      </c>
      <c r="J1583" s="184">
        <v>3.1728999999999998</v>
      </c>
      <c r="K1583" s="184">
        <v>3.2282000000000002</v>
      </c>
      <c r="L1583" s="184">
        <v>3.1680000000000001</v>
      </c>
      <c r="M1583" s="184">
        <v>3.1225999999999998</v>
      </c>
      <c r="N1583" s="184">
        <v>3.1295999999999999</v>
      </c>
      <c r="O1583" s="184"/>
      <c r="P1583" s="184"/>
      <c r="Q1583" s="184">
        <v>3.4178999999999999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44376</v>
      </c>
      <c r="E1584" s="184">
        <v>1053.1246000000001</v>
      </c>
      <c r="F1584" s="184">
        <v>3.0432999999999999</v>
      </c>
      <c r="G1584" s="184">
        <v>3.0773000000000001</v>
      </c>
      <c r="H1584" s="184">
        <v>3.0924</v>
      </c>
      <c r="I1584" s="184">
        <v>3.0996999999999999</v>
      </c>
      <c r="J1584" s="184">
        <v>3.1023999999999998</v>
      </c>
      <c r="K1584" s="184">
        <v>3.1576</v>
      </c>
      <c r="L1584" s="184">
        <v>3.0969000000000002</v>
      </c>
      <c r="M1584" s="184">
        <v>3.0510000000000002</v>
      </c>
      <c r="N1584" s="184">
        <v>3.0575000000000001</v>
      </c>
      <c r="O1584" s="184"/>
      <c r="P1584" s="184"/>
      <c r="Q1584" s="184">
        <v>3.3462000000000001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44376</v>
      </c>
      <c r="E1585" s="184">
        <v>1106.4413</v>
      </c>
      <c r="F1585" s="184">
        <v>3.0979000000000001</v>
      </c>
      <c r="G1585" s="184">
        <v>3.1375000000000002</v>
      </c>
      <c r="H1585" s="184">
        <v>3.1452</v>
      </c>
      <c r="I1585" s="184">
        <v>3.1617999999999999</v>
      </c>
      <c r="J1585" s="184">
        <v>3.1522000000000001</v>
      </c>
      <c r="K1585" s="184">
        <v>3.1505999999999998</v>
      </c>
      <c r="L1585" s="184">
        <v>3.1040000000000001</v>
      </c>
      <c r="M1585" s="184">
        <v>3.0703</v>
      </c>
      <c r="N1585" s="184">
        <v>3.0840999999999998</v>
      </c>
      <c r="O1585" s="184"/>
      <c r="P1585" s="184"/>
      <c r="Q1585" s="184">
        <v>4.2065000000000001</v>
      </c>
      <c r="R1585" s="184">
        <v>3.77</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44376</v>
      </c>
      <c r="E1586" s="184">
        <v>1104.402</v>
      </c>
      <c r="F1586" s="184">
        <v>2.9944999999999999</v>
      </c>
      <c r="G1586" s="184">
        <v>3.0366</v>
      </c>
      <c r="H1586" s="184">
        <v>3.0442</v>
      </c>
      <c r="I1586" s="184">
        <v>3.0613999999999999</v>
      </c>
      <c r="J1586" s="184">
        <v>3.0516000000000001</v>
      </c>
      <c r="K1586" s="184">
        <v>3.0495999999999999</v>
      </c>
      <c r="L1586" s="184">
        <v>3.0023</v>
      </c>
      <c r="M1586" s="184">
        <v>2.9679000000000002</v>
      </c>
      <c r="N1586" s="184">
        <v>2.9807999999999999</v>
      </c>
      <c r="O1586" s="184"/>
      <c r="P1586" s="184"/>
      <c r="Q1586" s="184">
        <v>4.1281999999999996</v>
      </c>
      <c r="R1586" s="184">
        <v>3.6865000000000001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44376</v>
      </c>
      <c r="E1587" s="184">
        <v>2697.13983333333</v>
      </c>
      <c r="F1587" s="184">
        <v>3.1286</v>
      </c>
      <c r="G1587" s="184">
        <v>3.1465000000000001</v>
      </c>
      <c r="H1587" s="184">
        <v>3.1463999999999999</v>
      </c>
      <c r="I1587" s="184">
        <v>3.1758999999999999</v>
      </c>
      <c r="J1587" s="184">
        <v>3.1760999999999999</v>
      </c>
      <c r="K1587" s="184">
        <v>3.1886999999999999</v>
      </c>
      <c r="L1587" s="184">
        <v>3.1404999999999998</v>
      </c>
      <c r="M1587" s="184">
        <v>3.0893999999999999</v>
      </c>
      <c r="N1587" s="184">
        <v>3.1015000000000001</v>
      </c>
      <c r="O1587" s="184">
        <v>4.6230000000000002</v>
      </c>
      <c r="P1587" s="184">
        <v>5.3207000000000004</v>
      </c>
      <c r="Q1587" s="184">
        <v>6.6364000000000001</v>
      </c>
      <c r="R1587" s="184">
        <v>3.7995999999999999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44376</v>
      </c>
      <c r="E1588" s="184">
        <v>2567.9940000000001</v>
      </c>
      <c r="F1588" s="184">
        <v>3.0301</v>
      </c>
      <c r="G1588" s="184">
        <v>3.0464000000000002</v>
      </c>
      <c r="H1588" s="184">
        <v>3.0465</v>
      </c>
      <c r="I1588" s="184">
        <v>3.0758000000000001</v>
      </c>
      <c r="J1588" s="184">
        <v>3.0758000000000001</v>
      </c>
      <c r="K1588" s="184">
        <v>3.0878999999999999</v>
      </c>
      <c r="L1588" s="184">
        <v>3.0388999999999999</v>
      </c>
      <c r="M1588" s="184">
        <v>2.9870999999999999</v>
      </c>
      <c r="N1588" s="184">
        <v>2.9971000000000001</v>
      </c>
      <c r="O1588" s="184">
        <v>4.1230000000000002</v>
      </c>
      <c r="P1588" s="184">
        <v>4.6821999999999999</v>
      </c>
      <c r="Q1588" s="184">
        <v>6.6742999999999997</v>
      </c>
      <c r="R1588" s="184">
        <v>3.4426000000000001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44376</v>
      </c>
      <c r="E1589" s="184">
        <v>1074.9888000000001</v>
      </c>
      <c r="F1589" s="184">
        <v>3.2054999999999998</v>
      </c>
      <c r="G1589" s="184">
        <v>3.2151000000000001</v>
      </c>
      <c r="H1589" s="184">
        <v>3.2262</v>
      </c>
      <c r="I1589" s="184">
        <v>3.2336999999999998</v>
      </c>
      <c r="J1589" s="184">
        <v>3.2252999999999998</v>
      </c>
      <c r="K1589" s="184">
        <v>3.2077</v>
      </c>
      <c r="L1589" s="184">
        <v>3.1371000000000002</v>
      </c>
      <c r="M1589" s="184">
        <v>3.0882000000000001</v>
      </c>
      <c r="N1589" s="184">
        <v>3.0975000000000001</v>
      </c>
      <c r="O1589" s="184"/>
      <c r="P1589" s="184"/>
      <c r="Q1589" s="184">
        <v>3.7471000000000001</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44376</v>
      </c>
      <c r="E1590" s="184">
        <v>1072.2614000000001</v>
      </c>
      <c r="F1590" s="184">
        <v>3.0741000000000001</v>
      </c>
      <c r="G1590" s="184">
        <v>3.0859999999999999</v>
      </c>
      <c r="H1590" s="184">
        <v>3.0960999999999999</v>
      </c>
      <c r="I1590" s="184">
        <v>3.1027999999999998</v>
      </c>
      <c r="J1590" s="184">
        <v>3.0945</v>
      </c>
      <c r="K1590" s="184">
        <v>3.0764</v>
      </c>
      <c r="L1590" s="184">
        <v>3.0049000000000001</v>
      </c>
      <c r="M1590" s="184">
        <v>2.9550000000000001</v>
      </c>
      <c r="N1590" s="184">
        <v>2.9632999999999998</v>
      </c>
      <c r="O1590" s="184"/>
      <c r="P1590" s="184"/>
      <c r="Q1590" s="184">
        <v>3.6122000000000001</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44376</v>
      </c>
      <c r="E1591" s="184">
        <v>1073.3185000000001</v>
      </c>
      <c r="F1591" s="184">
        <v>3.1288999999999998</v>
      </c>
      <c r="G1591" s="184">
        <v>3.1714000000000002</v>
      </c>
      <c r="H1591" s="184">
        <v>3.1957</v>
      </c>
      <c r="I1591" s="184">
        <v>3.2120000000000002</v>
      </c>
      <c r="J1591" s="184">
        <v>3.2002999999999999</v>
      </c>
      <c r="K1591" s="184">
        <v>3.2233000000000001</v>
      </c>
      <c r="L1591" s="184">
        <v>3.1532</v>
      </c>
      <c r="M1591" s="184">
        <v>3.1133000000000002</v>
      </c>
      <c r="N1591" s="184">
        <v>3.1412</v>
      </c>
      <c r="O1591" s="184"/>
      <c r="P1591" s="184"/>
      <c r="Q1591" s="184">
        <v>3.7204000000000002</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44376</v>
      </c>
      <c r="E1592" s="184">
        <v>1071.2162000000001</v>
      </c>
      <c r="F1592" s="184">
        <v>3.0327999999999999</v>
      </c>
      <c r="G1592" s="184">
        <v>3.0731000000000002</v>
      </c>
      <c r="H1592" s="184">
        <v>3.0966999999999998</v>
      </c>
      <c r="I1592" s="184">
        <v>3.1122000000000001</v>
      </c>
      <c r="J1592" s="184">
        <v>3.1</v>
      </c>
      <c r="K1592" s="184">
        <v>3.1225000000000001</v>
      </c>
      <c r="L1592" s="184">
        <v>3.0516999999999999</v>
      </c>
      <c r="M1592" s="184">
        <v>3.0110000000000001</v>
      </c>
      <c r="N1592" s="184">
        <v>3.0381</v>
      </c>
      <c r="O1592" s="184"/>
      <c r="P1592" s="184"/>
      <c r="Q1592" s="184">
        <v>3.6154999999999999</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44376</v>
      </c>
      <c r="E1593" s="184">
        <v>1062.6815999999999</v>
      </c>
      <c r="F1593" s="184">
        <v>3.2014</v>
      </c>
      <c r="G1593" s="184">
        <v>3.2195</v>
      </c>
      <c r="H1593" s="184">
        <v>3.2286999999999999</v>
      </c>
      <c r="I1593" s="184">
        <v>3.2403</v>
      </c>
      <c r="J1593" s="184">
        <v>3.234</v>
      </c>
      <c r="K1593" s="184">
        <v>3.2351999999999999</v>
      </c>
      <c r="L1593" s="184">
        <v>3.1907000000000001</v>
      </c>
      <c r="M1593" s="184">
        <v>3.1566999999999998</v>
      </c>
      <c r="N1593" s="184">
        <v>3.1768999999999998</v>
      </c>
      <c r="O1593" s="184"/>
      <c r="P1593" s="184"/>
      <c r="Q1593" s="184">
        <v>3.6261000000000001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44376</v>
      </c>
      <c r="E1594" s="184">
        <v>1060.8592000000001</v>
      </c>
      <c r="F1594" s="184">
        <v>3.1105999999999998</v>
      </c>
      <c r="G1594" s="184">
        <v>3.1269</v>
      </c>
      <c r="H1594" s="184">
        <v>3.1347999999999998</v>
      </c>
      <c r="I1594" s="184">
        <v>3.1457999999999999</v>
      </c>
      <c r="J1594" s="184">
        <v>3.1400999999999999</v>
      </c>
      <c r="K1594" s="184">
        <v>3.1362000000000001</v>
      </c>
      <c r="L1594" s="184">
        <v>3.0926</v>
      </c>
      <c r="M1594" s="184">
        <v>3.0573999999999999</v>
      </c>
      <c r="N1594" s="184">
        <v>3.0760999999999998</v>
      </c>
      <c r="O1594" s="184"/>
      <c r="P1594" s="184"/>
      <c r="Q1594" s="184">
        <v>3.5219</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44376</v>
      </c>
      <c r="E1595" s="184">
        <v>111.3349</v>
      </c>
      <c r="F1595" s="184">
        <v>3.1147</v>
      </c>
      <c r="G1595" s="184">
        <v>3.173</v>
      </c>
      <c r="H1595" s="184">
        <v>3.1772999999999998</v>
      </c>
      <c r="I1595" s="184">
        <v>3.1909999999999998</v>
      </c>
      <c r="J1595" s="184">
        <v>3.1714000000000002</v>
      </c>
      <c r="K1595" s="184">
        <v>3.1623000000000001</v>
      </c>
      <c r="L1595" s="184">
        <v>3.1071</v>
      </c>
      <c r="M1595" s="184">
        <v>3.0800999999999998</v>
      </c>
      <c r="N1595" s="184">
        <v>3.0989</v>
      </c>
      <c r="O1595" s="184"/>
      <c r="P1595" s="184"/>
      <c r="Q1595" s="184">
        <v>4.3327</v>
      </c>
      <c r="R1595" s="184">
        <v>3.8193999999999999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44376</v>
      </c>
      <c r="E1596" s="184">
        <v>111.0633</v>
      </c>
      <c r="F1596" s="184">
        <v>3.0238</v>
      </c>
      <c r="G1596" s="184">
        <v>3.0821000000000001</v>
      </c>
      <c r="H1596" s="184">
        <v>3.0863999999999998</v>
      </c>
      <c r="I1596" s="184">
        <v>3.1</v>
      </c>
      <c r="J1596" s="184">
        <v>3.0811000000000002</v>
      </c>
      <c r="K1596" s="184">
        <v>3.0714000000000001</v>
      </c>
      <c r="L1596" s="184">
        <v>3.0156000000000001</v>
      </c>
      <c r="M1596" s="184">
        <v>2.9881000000000002</v>
      </c>
      <c r="N1596" s="184">
        <v>3.0051999999999999</v>
      </c>
      <c r="O1596" s="184"/>
      <c r="P1596" s="184"/>
      <c r="Q1596" s="184">
        <v>4.2321</v>
      </c>
      <c r="R1596" s="184">
        <v>3.7204999999999999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44376</v>
      </c>
      <c r="E1597" s="184">
        <v>1070.4762000000001</v>
      </c>
      <c r="F1597" s="184">
        <v>3.202</v>
      </c>
      <c r="G1597" s="184">
        <v>3.2389000000000001</v>
      </c>
      <c r="H1597" s="184">
        <v>3.2387999999999999</v>
      </c>
      <c r="I1597" s="184">
        <v>3.262</v>
      </c>
      <c r="J1597" s="184">
        <v>3.2458999999999998</v>
      </c>
      <c r="K1597" s="184">
        <v>3.2431000000000001</v>
      </c>
      <c r="L1597" s="184">
        <v>3.1806999999999999</v>
      </c>
      <c r="M1597" s="184">
        <v>3.1454</v>
      </c>
      <c r="N1597" s="184">
        <v>3.1539000000000001</v>
      </c>
      <c r="O1597" s="184"/>
      <c r="P1597" s="184"/>
      <c r="Q1597" s="184">
        <v>3.7683</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44376</v>
      </c>
      <c r="E1598" s="184">
        <v>1068.5259000000001</v>
      </c>
      <c r="F1598" s="184">
        <v>3.1566000000000001</v>
      </c>
      <c r="G1598" s="184">
        <v>3.1901999999999999</v>
      </c>
      <c r="H1598" s="184">
        <v>3.1884999999999999</v>
      </c>
      <c r="I1598" s="184">
        <v>3.2120000000000002</v>
      </c>
      <c r="J1598" s="184">
        <v>3.1958000000000002</v>
      </c>
      <c r="K1598" s="184">
        <v>3.1915</v>
      </c>
      <c r="L1598" s="184">
        <v>3.1040999999999999</v>
      </c>
      <c r="M1598" s="184">
        <v>3.0596999999999999</v>
      </c>
      <c r="N1598" s="184">
        <v>3.0632999999999999</v>
      </c>
      <c r="O1598" s="184"/>
      <c r="P1598" s="184"/>
      <c r="Q1598" s="184">
        <v>3.6656</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44376</v>
      </c>
      <c r="E1599" s="184">
        <v>3378.0255000000002</v>
      </c>
      <c r="F1599" s="184">
        <v>3.1143000000000001</v>
      </c>
      <c r="G1599" s="184">
        <v>3.1526999999999998</v>
      </c>
      <c r="H1599" s="184">
        <v>3.1663999999999999</v>
      </c>
      <c r="I1599" s="184">
        <v>3.1928999999999998</v>
      </c>
      <c r="J1599" s="184">
        <v>3.1825000000000001</v>
      </c>
      <c r="K1599" s="184">
        <v>3.1833</v>
      </c>
      <c r="L1599" s="184">
        <v>3.1187</v>
      </c>
      <c r="M1599" s="184">
        <v>3.0722</v>
      </c>
      <c r="N1599" s="184">
        <v>3.0870000000000002</v>
      </c>
      <c r="O1599" s="184">
        <v>4.6037999999999997</v>
      </c>
      <c r="P1599" s="184">
        <v>5.1877000000000004</v>
      </c>
      <c r="Q1599" s="184">
        <v>6.5259</v>
      </c>
      <c r="R1599" s="184">
        <v>3.7707000000000002</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44376</v>
      </c>
      <c r="E1600" s="184">
        <v>3344.7869999999998</v>
      </c>
      <c r="F1600" s="184">
        <v>3.0438000000000001</v>
      </c>
      <c r="G1600" s="184">
        <v>3.0828000000000002</v>
      </c>
      <c r="H1600" s="184">
        <v>3.0962999999999998</v>
      </c>
      <c r="I1600" s="184">
        <v>3.1227999999999998</v>
      </c>
      <c r="J1600" s="184">
        <v>3.1118000000000001</v>
      </c>
      <c r="K1600" s="184">
        <v>3.1124999999999998</v>
      </c>
      <c r="L1600" s="184">
        <v>3.0474999999999999</v>
      </c>
      <c r="M1600" s="184">
        <v>3.0005000000000002</v>
      </c>
      <c r="N1600" s="184">
        <v>3.0148000000000001</v>
      </c>
      <c r="O1600" s="184">
        <v>4.5340999999999996</v>
      </c>
      <c r="P1600" s="184">
        <v>5.0986000000000002</v>
      </c>
      <c r="Q1600" s="184">
        <v>6.6421000000000001</v>
      </c>
      <c r="R1600" s="184">
        <v>3.698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44376</v>
      </c>
      <c r="E1601" s="184">
        <v>1102.8674000000001</v>
      </c>
      <c r="F1601" s="184">
        <v>3.0947</v>
      </c>
      <c r="G1601" s="184">
        <v>3.1194999999999999</v>
      </c>
      <c r="H1601" s="184">
        <v>3.1217999999999999</v>
      </c>
      <c r="I1601" s="184">
        <v>3.1358000000000001</v>
      </c>
      <c r="J1601" s="184">
        <v>3.1254</v>
      </c>
      <c r="K1601" s="184">
        <v>3.1435</v>
      </c>
      <c r="L1601" s="184">
        <v>3.0886</v>
      </c>
      <c r="M1601" s="184">
        <v>3.0491000000000001</v>
      </c>
      <c r="N1601" s="184">
        <v>3.0592999999999999</v>
      </c>
      <c r="O1601" s="184"/>
      <c r="P1601" s="184"/>
      <c r="Q1601" s="184">
        <v>4.3891</v>
      </c>
      <c r="R1601" s="184">
        <v>3.8246000000000002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44376</v>
      </c>
      <c r="E1602" s="184">
        <v>1100.2312999999999</v>
      </c>
      <c r="F1602" s="184">
        <v>2.9826999999999999</v>
      </c>
      <c r="G1602" s="184">
        <v>3.0064000000000002</v>
      </c>
      <c r="H1602" s="184">
        <v>3.0078</v>
      </c>
      <c r="I1602" s="184">
        <v>3.0222000000000002</v>
      </c>
      <c r="J1602" s="184">
        <v>3.0118999999999998</v>
      </c>
      <c r="K1602" s="184">
        <v>3.0167000000000002</v>
      </c>
      <c r="L1602" s="184">
        <v>2.9733000000000001</v>
      </c>
      <c r="M1602" s="184">
        <v>2.9376000000000002</v>
      </c>
      <c r="N1602" s="184">
        <v>2.9493</v>
      </c>
      <c r="O1602" s="184"/>
      <c r="P1602" s="184"/>
      <c r="Q1602" s="184">
        <v>4.2794999999999996</v>
      </c>
      <c r="R1602" s="184">
        <v>3.7149000000000001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44376</v>
      </c>
      <c r="E1603" s="184">
        <v>1094.4229</v>
      </c>
      <c r="F1603" s="184">
        <v>3.1486000000000001</v>
      </c>
      <c r="G1603" s="184">
        <v>3.1625000000000001</v>
      </c>
      <c r="H1603" s="184">
        <v>3.1821999999999999</v>
      </c>
      <c r="I1603" s="184">
        <v>3.1941999999999999</v>
      </c>
      <c r="J1603" s="184">
        <v>3.1835</v>
      </c>
      <c r="K1603" s="184">
        <v>3.1730999999999998</v>
      </c>
      <c r="L1603" s="184">
        <v>3.1507000000000001</v>
      </c>
      <c r="M1603" s="184">
        <v>3.1107</v>
      </c>
      <c r="N1603" s="184">
        <v>3.1244999999999998</v>
      </c>
      <c r="O1603" s="184"/>
      <c r="P1603" s="184"/>
      <c r="Q1603" s="184">
        <v>4.0571999999999999</v>
      </c>
      <c r="R1603" s="184">
        <v>3.8048000000000002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44376</v>
      </c>
      <c r="E1604" s="184">
        <v>1091.7989</v>
      </c>
      <c r="F1604" s="184">
        <v>3.0457999999999998</v>
      </c>
      <c r="G1604" s="184">
        <v>3.0619000000000001</v>
      </c>
      <c r="H1604" s="184">
        <v>3.0817999999999999</v>
      </c>
      <c r="I1604" s="184">
        <v>3.0941000000000001</v>
      </c>
      <c r="J1604" s="184">
        <v>3.0832999999999999</v>
      </c>
      <c r="K1604" s="184">
        <v>3.0724</v>
      </c>
      <c r="L1604" s="184">
        <v>3.028</v>
      </c>
      <c r="M1604" s="184">
        <v>2.9943</v>
      </c>
      <c r="N1604" s="184">
        <v>3.0105</v>
      </c>
      <c r="O1604" s="184"/>
      <c r="P1604" s="184"/>
      <c r="Q1604" s="184">
        <v>3.9468999999999999</v>
      </c>
      <c r="R1604" s="184">
        <v>3.6943000000000001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44376</v>
      </c>
      <c r="E1605" s="184">
        <v>1092.1817000000001</v>
      </c>
      <c r="F1605" s="184">
        <v>3.0748000000000002</v>
      </c>
      <c r="G1605" s="184">
        <v>3.1634000000000002</v>
      </c>
      <c r="H1605" s="184">
        <v>3.1577000000000002</v>
      </c>
      <c r="I1605" s="184">
        <v>3.1789000000000001</v>
      </c>
      <c r="J1605" s="184">
        <v>3.1440000000000001</v>
      </c>
      <c r="K1605" s="184">
        <v>3.1543000000000001</v>
      </c>
      <c r="L1605" s="184">
        <v>3.1055000000000001</v>
      </c>
      <c r="M1605" s="184">
        <v>3.0666000000000002</v>
      </c>
      <c r="N1605" s="184">
        <v>3.0855000000000001</v>
      </c>
      <c r="O1605" s="184"/>
      <c r="P1605" s="184"/>
      <c r="Q1605" s="184">
        <v>3.9708000000000001</v>
      </c>
      <c r="R1605" s="184">
        <v>3.7219000000000002</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44376</v>
      </c>
      <c r="E1606" s="184">
        <v>1089.7583</v>
      </c>
      <c r="F1606" s="184">
        <v>2.9979</v>
      </c>
      <c r="G1606" s="184">
        <v>3.0844</v>
      </c>
      <c r="H1606" s="184">
        <v>3.0764999999999998</v>
      </c>
      <c r="I1606" s="184">
        <v>3.0979999999999999</v>
      </c>
      <c r="J1606" s="184">
        <v>3.0615000000000001</v>
      </c>
      <c r="K1606" s="184">
        <v>3.0590000000000002</v>
      </c>
      <c r="L1606" s="184">
        <v>3.0122</v>
      </c>
      <c r="M1606" s="184">
        <v>2.9698000000000002</v>
      </c>
      <c r="N1606" s="184">
        <v>2.9864999999999999</v>
      </c>
      <c r="O1606" s="184"/>
      <c r="P1606" s="184"/>
      <c r="Q1606" s="184">
        <v>3.8687999999999998</v>
      </c>
      <c r="R1606" s="184">
        <v>3.6204000000000001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44376</v>
      </c>
      <c r="E1607" s="184">
        <v>2839.6473999999998</v>
      </c>
      <c r="F1607" s="184">
        <v>3.1288999999999998</v>
      </c>
      <c r="G1607" s="184">
        <v>3.1520999999999999</v>
      </c>
      <c r="H1607" s="184">
        <v>3.1595</v>
      </c>
      <c r="I1607" s="184">
        <v>3.1818</v>
      </c>
      <c r="J1607" s="184">
        <v>3.1774</v>
      </c>
      <c r="K1607" s="184">
        <v>3.1665999999999999</v>
      </c>
      <c r="L1607" s="184">
        <v>3.1196000000000002</v>
      </c>
      <c r="M1607" s="184">
        <v>3.0827</v>
      </c>
      <c r="N1607" s="184">
        <v>3.1031</v>
      </c>
      <c r="O1607" s="184">
        <v>4.6440000000000001</v>
      </c>
      <c r="P1607" s="184">
        <v>5.4733999999999998</v>
      </c>
      <c r="Q1607" s="184">
        <v>6.6284999999999998</v>
      </c>
      <c r="R1607" s="184">
        <v>3.8064</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44376</v>
      </c>
      <c r="E1608" s="184">
        <v>2815.0770000000002</v>
      </c>
      <c r="F1608" s="184">
        <v>3.0693000000000001</v>
      </c>
      <c r="G1608" s="184">
        <v>3.0918999999999999</v>
      </c>
      <c r="H1608" s="184">
        <v>3.0994000000000002</v>
      </c>
      <c r="I1608" s="184">
        <v>3.1217000000000001</v>
      </c>
      <c r="J1608" s="184">
        <v>3.1172</v>
      </c>
      <c r="K1608" s="184">
        <v>3.1063000000000001</v>
      </c>
      <c r="L1608" s="184">
        <v>3.0588000000000002</v>
      </c>
      <c r="M1608" s="184">
        <v>3.0219</v>
      </c>
      <c r="N1608" s="184">
        <v>3.0438000000000001</v>
      </c>
      <c r="O1608" s="184">
        <v>4.5747999999999998</v>
      </c>
      <c r="P1608" s="184">
        <v>5.3615000000000004</v>
      </c>
      <c r="Q1608" s="184">
        <v>6.0686</v>
      </c>
      <c r="R1608" s="184">
        <v>3.7326000000000001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44376</v>
      </c>
      <c r="E1609" s="184">
        <v>1067.3520000000001</v>
      </c>
      <c r="F1609" s="184">
        <v>2.8624999999999998</v>
      </c>
      <c r="G1609" s="184">
        <v>2.8580000000000001</v>
      </c>
      <c r="H1609" s="184">
        <v>2.8643000000000001</v>
      </c>
      <c r="I1609" s="184">
        <v>2.9226999999999999</v>
      </c>
      <c r="J1609" s="184">
        <v>3.3609</v>
      </c>
      <c r="K1609" s="184">
        <v>3.1554000000000002</v>
      </c>
      <c r="L1609" s="184">
        <v>3.0644999999999998</v>
      </c>
      <c r="M1609" s="184">
        <v>3.0047999999999999</v>
      </c>
      <c r="N1609" s="184">
        <v>3.0083000000000002</v>
      </c>
      <c r="O1609" s="184"/>
      <c r="P1609" s="184"/>
      <c r="Q1609" s="184">
        <v>3.5819999999999999</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44376</v>
      </c>
      <c r="E1610" s="184">
        <v>1066.1439</v>
      </c>
      <c r="F1610" s="184">
        <v>2.7972999999999999</v>
      </c>
      <c r="G1610" s="184">
        <v>2.7909999999999999</v>
      </c>
      <c r="H1610" s="184">
        <v>2.7980999999999998</v>
      </c>
      <c r="I1610" s="184">
        <v>2.8380000000000001</v>
      </c>
      <c r="J1610" s="184">
        <v>3.2827000000000002</v>
      </c>
      <c r="K1610" s="184">
        <v>3.0842000000000001</v>
      </c>
      <c r="L1610" s="184">
        <v>2.9954000000000001</v>
      </c>
      <c r="M1610" s="184">
        <v>2.9386999999999999</v>
      </c>
      <c r="N1610" s="184">
        <v>2.9432999999999998</v>
      </c>
      <c r="O1610" s="184"/>
      <c r="P1610" s="184"/>
      <c r="Q1610" s="184">
        <v>3.5186999999999999</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3.0736283333333336</v>
      </c>
      <c r="G1611" s="186">
        <v>3.1011316666666668</v>
      </c>
      <c r="H1611" s="186">
        <v>3.1066866666666684</v>
      </c>
      <c r="I1611" s="186">
        <v>3.1353816666666665</v>
      </c>
      <c r="J1611" s="186">
        <v>3.1367816666666664</v>
      </c>
      <c r="K1611" s="186">
        <v>3.129518333333333</v>
      </c>
      <c r="L1611" s="186">
        <v>3.078125</v>
      </c>
      <c r="M1611" s="186">
        <v>3.0416199999999991</v>
      </c>
      <c r="N1611" s="186">
        <v>3.0571433333333333</v>
      </c>
      <c r="O1611" s="186">
        <v>4.5200999999999993</v>
      </c>
      <c r="P1611" s="186">
        <v>5.1699875000000004</v>
      </c>
      <c r="Q1611" s="186">
        <v>4.1981149999999996</v>
      </c>
      <c r="R1611" s="186">
        <v>3.736561111111111</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3.08</v>
      </c>
      <c r="G1612" s="186">
        <v>3.1048499999999999</v>
      </c>
      <c r="H1612" s="186">
        <v>3.1102499999999997</v>
      </c>
      <c r="I1612" s="186">
        <v>3.1355500000000003</v>
      </c>
      <c r="J1612" s="186">
        <v>3.1314500000000001</v>
      </c>
      <c r="K1612" s="186">
        <v>3.13395</v>
      </c>
      <c r="L1612" s="186">
        <v>3.0908500000000001</v>
      </c>
      <c r="M1612" s="186">
        <v>3.0541999999999998</v>
      </c>
      <c r="N1612" s="186">
        <v>3.0655000000000001</v>
      </c>
      <c r="O1612" s="186">
        <v>4.5775500000000005</v>
      </c>
      <c r="P1612" s="186">
        <v>5.1733500000000001</v>
      </c>
      <c r="Q1612" s="186">
        <v>3.9330499999999997</v>
      </c>
      <c r="R1612" s="186">
        <v>3.75115</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44376</v>
      </c>
      <c r="E1615" s="184">
        <v>64.289599999999993</v>
      </c>
      <c r="F1615" s="184">
        <v>-27.854900000000001</v>
      </c>
      <c r="G1615" s="184">
        <v>-8.9474</v>
      </c>
      <c r="H1615" s="184">
        <v>-8.5023</v>
      </c>
      <c r="I1615" s="184">
        <v>-6.1212999999999997</v>
      </c>
      <c r="J1615" s="184">
        <v>3.6987000000000001</v>
      </c>
      <c r="K1615" s="184">
        <v>8.1480999999999995</v>
      </c>
      <c r="L1615" s="184">
        <v>2.2395999999999998</v>
      </c>
      <c r="M1615" s="184">
        <v>5.2237999999999998</v>
      </c>
      <c r="N1615" s="184">
        <v>4.1890999999999998</v>
      </c>
      <c r="O1615" s="184">
        <v>10.1477</v>
      </c>
      <c r="P1615" s="184">
        <v>8.9535999999999998</v>
      </c>
      <c r="Q1615" s="184">
        <v>8.94</v>
      </c>
      <c r="R1615" s="184">
        <v>8.5006000000000004</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44376</v>
      </c>
      <c r="E1616" s="184">
        <v>67.304699999999997</v>
      </c>
      <c r="F1616" s="184">
        <v>-27.203700000000001</v>
      </c>
      <c r="G1616" s="184">
        <v>-8.2897999999999996</v>
      </c>
      <c r="H1616" s="184">
        <v>-7.8517000000000001</v>
      </c>
      <c r="I1616" s="184">
        <v>-5.4736000000000002</v>
      </c>
      <c r="J1616" s="184">
        <v>4.3498999999999999</v>
      </c>
      <c r="K1616" s="184">
        <v>8.8649000000000004</v>
      </c>
      <c r="L1616" s="184">
        <v>2.9117000000000002</v>
      </c>
      <c r="M1616" s="184">
        <v>5.8928000000000003</v>
      </c>
      <c r="N1616" s="184">
        <v>4.8494000000000002</v>
      </c>
      <c r="O1616" s="184">
        <v>10.8207</v>
      </c>
      <c r="P1616" s="184">
        <v>9.58</v>
      </c>
      <c r="Q1616" s="184">
        <v>9.9055999999999997</v>
      </c>
      <c r="R1616" s="184">
        <v>9.1692</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44376</v>
      </c>
      <c r="E1617" s="184">
        <v>67.304699999999997</v>
      </c>
      <c r="F1617" s="184">
        <v>-27.203700000000001</v>
      </c>
      <c r="G1617" s="184">
        <v>-8.2897999999999996</v>
      </c>
      <c r="H1617" s="184">
        <v>-7.8517000000000001</v>
      </c>
      <c r="I1617" s="184">
        <v>-5.4736000000000002</v>
      </c>
      <c r="J1617" s="184">
        <v>4.3498999999999999</v>
      </c>
      <c r="K1617" s="184">
        <v>8.8649000000000004</v>
      </c>
      <c r="L1617" s="184">
        <v>2.9117000000000002</v>
      </c>
      <c r="M1617" s="184">
        <v>5.8928000000000003</v>
      </c>
      <c r="N1617" s="184">
        <v>4.8494000000000002</v>
      </c>
      <c r="O1617" s="184">
        <v>10.8207</v>
      </c>
      <c r="P1617" s="184">
        <v>9.58</v>
      </c>
      <c r="Q1617" s="184">
        <v>9.9055999999999997</v>
      </c>
      <c r="R1617" s="184">
        <v>9.1692</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44376</v>
      </c>
      <c r="E1618" s="184">
        <v>20.872900000000001</v>
      </c>
      <c r="F1618" s="184">
        <v>38.862000000000002</v>
      </c>
      <c r="G1618" s="184">
        <v>3.1486999999999998</v>
      </c>
      <c r="H1618" s="184">
        <v>0.5746</v>
      </c>
      <c r="I1618" s="184">
        <v>-2.9569000000000001</v>
      </c>
      <c r="J1618" s="184">
        <v>-0.99370000000000003</v>
      </c>
      <c r="K1618" s="184">
        <v>4.6311999999999998</v>
      </c>
      <c r="L1618" s="184">
        <v>1.8306</v>
      </c>
      <c r="M1618" s="184">
        <v>5.7565</v>
      </c>
      <c r="N1618" s="184">
        <v>5.6539999999999999</v>
      </c>
      <c r="O1618" s="184">
        <v>11.0459</v>
      </c>
      <c r="P1618" s="184">
        <v>8.5594999999999999</v>
      </c>
      <c r="Q1618" s="184">
        <v>8.1994000000000007</v>
      </c>
      <c r="R1618" s="184">
        <v>9.8736999999999995</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44376</v>
      </c>
      <c r="E1619" s="184">
        <v>19.982700000000001</v>
      </c>
      <c r="F1619" s="184">
        <v>38.215499999999999</v>
      </c>
      <c r="G1619" s="184">
        <v>2.5122</v>
      </c>
      <c r="H1619" s="184">
        <v>-2.6100000000000002E-2</v>
      </c>
      <c r="I1619" s="184">
        <v>-3.57</v>
      </c>
      <c r="J1619" s="184">
        <v>-1.5960000000000001</v>
      </c>
      <c r="K1619" s="184">
        <v>4.0217000000000001</v>
      </c>
      <c r="L1619" s="184">
        <v>1.2228000000000001</v>
      </c>
      <c r="M1619" s="184">
        <v>5.1292999999999997</v>
      </c>
      <c r="N1619" s="184">
        <v>5.0454999999999997</v>
      </c>
      <c r="O1619" s="184">
        <v>10.488200000000001</v>
      </c>
      <c r="P1619" s="184">
        <v>8.0058000000000007</v>
      </c>
      <c r="Q1619" s="184">
        <v>7.6105</v>
      </c>
      <c r="R1619" s="184">
        <v>9.3101000000000003</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44376</v>
      </c>
      <c r="E1620" s="184">
        <v>33.458799999999997</v>
      </c>
      <c r="F1620" s="184">
        <v>16.1524</v>
      </c>
      <c r="G1620" s="184">
        <v>1.8275999999999999</v>
      </c>
      <c r="H1620" s="184">
        <v>-4.9821999999999997</v>
      </c>
      <c r="I1620" s="184">
        <v>-9.0386000000000006</v>
      </c>
      <c r="J1620" s="184">
        <v>-2.4220999999999999</v>
      </c>
      <c r="K1620" s="184">
        <v>5.3169000000000004</v>
      </c>
      <c r="L1620" s="184">
        <v>-0.2969</v>
      </c>
      <c r="M1620" s="184">
        <v>3.4498000000000002</v>
      </c>
      <c r="N1620" s="184">
        <v>2.8012000000000001</v>
      </c>
      <c r="O1620" s="184">
        <v>8.3933</v>
      </c>
      <c r="P1620" s="184">
        <v>6.9223999999999997</v>
      </c>
      <c r="Q1620" s="184">
        <v>6.4619</v>
      </c>
      <c r="R1620" s="184">
        <v>6.3146000000000004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44376</v>
      </c>
      <c r="E1621" s="184">
        <v>35.992699999999999</v>
      </c>
      <c r="F1621" s="184">
        <v>16.841699999999999</v>
      </c>
      <c r="G1621" s="184">
        <v>2.5867</v>
      </c>
      <c r="H1621" s="184">
        <v>-4.2412999999999998</v>
      </c>
      <c r="I1621" s="184">
        <v>-8.3034999999999997</v>
      </c>
      <c r="J1621" s="184">
        <v>-1.6834</v>
      </c>
      <c r="K1621" s="184">
        <v>6.0876999999999999</v>
      </c>
      <c r="L1621" s="184">
        <v>0.47310000000000002</v>
      </c>
      <c r="M1621" s="184">
        <v>4.2454000000000001</v>
      </c>
      <c r="N1621" s="184">
        <v>3.5994000000000002</v>
      </c>
      <c r="O1621" s="184">
        <v>9.2378</v>
      </c>
      <c r="P1621" s="184">
        <v>7.7782</v>
      </c>
      <c r="Q1621" s="184">
        <v>8.4913000000000007</v>
      </c>
      <c r="R1621" s="184">
        <v>7.1486000000000001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44376</v>
      </c>
      <c r="E1622" s="184">
        <v>63.277099999999997</v>
      </c>
      <c r="F1622" s="184">
        <v>16.620200000000001</v>
      </c>
      <c r="G1622" s="184">
        <v>2.0482</v>
      </c>
      <c r="H1622" s="184">
        <v>0.45329999999999998</v>
      </c>
      <c r="I1622" s="184">
        <v>-2.3134999999999999</v>
      </c>
      <c r="J1622" s="184">
        <v>0.754</v>
      </c>
      <c r="K1622" s="184">
        <v>4.0694999999999997</v>
      </c>
      <c r="L1622" s="184">
        <v>1.2587999999999999</v>
      </c>
      <c r="M1622" s="184">
        <v>4.3212000000000002</v>
      </c>
      <c r="N1622" s="184">
        <v>3.6469999999999998</v>
      </c>
      <c r="O1622" s="184">
        <v>9.0713000000000008</v>
      </c>
      <c r="P1622" s="184">
        <v>8.5632000000000001</v>
      </c>
      <c r="Q1622" s="184">
        <v>8.9877000000000002</v>
      </c>
      <c r="R1622" s="184">
        <v>7.4917999999999996</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44376</v>
      </c>
      <c r="E1623" s="184">
        <v>60.430700000000002</v>
      </c>
      <c r="F1623" s="184">
        <v>15.892099999999999</v>
      </c>
      <c r="G1623" s="184">
        <v>1.2988</v>
      </c>
      <c r="H1623" s="184">
        <v>-0.29339999999999999</v>
      </c>
      <c r="I1623" s="184">
        <v>-3.0638000000000001</v>
      </c>
      <c r="J1623" s="184">
        <v>1.9E-3</v>
      </c>
      <c r="K1623" s="184">
        <v>3.3529</v>
      </c>
      <c r="L1623" s="184">
        <v>0.50539999999999996</v>
      </c>
      <c r="M1623" s="184">
        <v>3.5324</v>
      </c>
      <c r="N1623" s="184">
        <v>2.8713000000000002</v>
      </c>
      <c r="O1623" s="184">
        <v>8.3335000000000008</v>
      </c>
      <c r="P1623" s="184">
        <v>7.8616000000000001</v>
      </c>
      <c r="Q1623" s="184">
        <v>8.7207000000000008</v>
      </c>
      <c r="R1623" s="184">
        <v>6.7466999999999997</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44376</v>
      </c>
      <c r="E1624" s="184">
        <v>77.552999999999997</v>
      </c>
      <c r="F1624" s="184">
        <v>39.341299999999997</v>
      </c>
      <c r="G1624" s="184">
        <v>3.6135999999999999</v>
      </c>
      <c r="H1624" s="184">
        <v>-1.2301</v>
      </c>
      <c r="I1624" s="184">
        <v>-5.2839999999999998</v>
      </c>
      <c r="J1624" s="184">
        <v>0.3266</v>
      </c>
      <c r="K1624" s="184">
        <v>6.1657000000000002</v>
      </c>
      <c r="L1624" s="184">
        <v>2.2107999999999999</v>
      </c>
      <c r="M1624" s="184">
        <v>5.4048999999999996</v>
      </c>
      <c r="N1624" s="184">
        <v>4.8952</v>
      </c>
      <c r="O1624" s="184">
        <v>11.485099999999999</v>
      </c>
      <c r="P1624" s="184">
        <v>9.6341999999999999</v>
      </c>
      <c r="Q1624" s="184">
        <v>8.9665999999999997</v>
      </c>
      <c r="R1624" s="184">
        <v>10.0139</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44376</v>
      </c>
      <c r="E1625" s="184">
        <v>74.447100000000006</v>
      </c>
      <c r="F1625" s="184">
        <v>38.822499999999998</v>
      </c>
      <c r="G1625" s="184">
        <v>3.1143000000000001</v>
      </c>
      <c r="H1625" s="184">
        <v>-1.7294</v>
      </c>
      <c r="I1625" s="184">
        <v>-5.7830000000000004</v>
      </c>
      <c r="J1625" s="184">
        <v>-0.1777</v>
      </c>
      <c r="K1625" s="184">
        <v>5.6360999999999999</v>
      </c>
      <c r="L1625" s="184">
        <v>1.6787000000000001</v>
      </c>
      <c r="M1625" s="184">
        <v>4.8616999999999999</v>
      </c>
      <c r="N1625" s="184">
        <v>4.3558000000000003</v>
      </c>
      <c r="O1625" s="184">
        <v>10.8024</v>
      </c>
      <c r="P1625" s="184">
        <v>8.9349000000000007</v>
      </c>
      <c r="Q1625" s="184">
        <v>9.6638999999999999</v>
      </c>
      <c r="R1625" s="184">
        <v>9.4154</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44376</v>
      </c>
      <c r="E1626" s="184">
        <v>20.028400000000001</v>
      </c>
      <c r="F1626" s="184">
        <v>22.611899999999999</v>
      </c>
      <c r="G1626" s="184">
        <v>0</v>
      </c>
      <c r="H1626" s="184">
        <v>-1.0411999999999999</v>
      </c>
      <c r="I1626" s="184">
        <v>-3.4969000000000001</v>
      </c>
      <c r="J1626" s="184">
        <v>-2.5684</v>
      </c>
      <c r="K1626" s="184">
        <v>8.6583000000000006</v>
      </c>
      <c r="L1626" s="184">
        <v>4.1577999999999999</v>
      </c>
      <c r="M1626" s="184">
        <v>7.8452999999999999</v>
      </c>
      <c r="N1626" s="184">
        <v>7.2023000000000001</v>
      </c>
      <c r="O1626" s="184">
        <v>11.127599999999999</v>
      </c>
      <c r="P1626" s="184">
        <v>9.1664999999999992</v>
      </c>
      <c r="Q1626" s="184">
        <v>9.8712999999999997</v>
      </c>
      <c r="R1626" s="184">
        <v>9.5471000000000004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44376</v>
      </c>
      <c r="E1627" s="184">
        <v>19.332699999999999</v>
      </c>
      <c r="F1627" s="184">
        <v>21.913900000000002</v>
      </c>
      <c r="G1627" s="184">
        <v>-0.70789999999999997</v>
      </c>
      <c r="H1627" s="184">
        <v>-1.7795000000000001</v>
      </c>
      <c r="I1627" s="184">
        <v>-4.2411000000000003</v>
      </c>
      <c r="J1627" s="184">
        <v>-3.3119999999999998</v>
      </c>
      <c r="K1627" s="184">
        <v>7.8834</v>
      </c>
      <c r="L1627" s="184">
        <v>3.4580000000000002</v>
      </c>
      <c r="M1627" s="184">
        <v>7.1923000000000004</v>
      </c>
      <c r="N1627" s="184">
        <v>6.5761000000000003</v>
      </c>
      <c r="O1627" s="184">
        <v>10.577299999999999</v>
      </c>
      <c r="P1627" s="184">
        <v>8.6249000000000002</v>
      </c>
      <c r="Q1627" s="184">
        <v>9.3460999999999999</v>
      </c>
      <c r="R1627" s="184">
        <v>8.9838000000000005</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44376</v>
      </c>
      <c r="E1628" s="184">
        <v>47.601399999999998</v>
      </c>
      <c r="F1628" s="184">
        <v>50.062899999999999</v>
      </c>
      <c r="G1628" s="184">
        <v>7.6359000000000004</v>
      </c>
      <c r="H1628" s="184">
        <v>1.6435999999999999</v>
      </c>
      <c r="I1628" s="184">
        <v>-4.5708000000000002</v>
      </c>
      <c r="J1628" s="184">
        <v>-1.5578000000000001</v>
      </c>
      <c r="K1628" s="184">
        <v>5.1151</v>
      </c>
      <c r="L1628" s="184">
        <v>0.35880000000000001</v>
      </c>
      <c r="M1628" s="184">
        <v>2.6528</v>
      </c>
      <c r="N1628" s="184">
        <v>1.7037</v>
      </c>
      <c r="O1628" s="184">
        <v>7.8262</v>
      </c>
      <c r="P1628" s="184">
        <v>5.7827000000000002</v>
      </c>
      <c r="Q1628" s="184">
        <v>8.2980999999999998</v>
      </c>
      <c r="R1628" s="184">
        <v>5.2423000000000002</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44376</v>
      </c>
      <c r="E1629" s="184">
        <v>51.151600000000002</v>
      </c>
      <c r="F1629" s="184">
        <v>50.447299999999998</v>
      </c>
      <c r="G1629" s="184">
        <v>8.0525000000000002</v>
      </c>
      <c r="H1629" s="184">
        <v>2.06</v>
      </c>
      <c r="I1629" s="184">
        <v>-4.1524000000000001</v>
      </c>
      <c r="J1629" s="184">
        <v>-1.1361000000000001</v>
      </c>
      <c r="K1629" s="184">
        <v>5.5401999999999996</v>
      </c>
      <c r="L1629" s="184">
        <v>0.7833</v>
      </c>
      <c r="M1629" s="184">
        <v>3.0969000000000002</v>
      </c>
      <c r="N1629" s="184">
        <v>2.1536</v>
      </c>
      <c r="O1629" s="184">
        <v>8.4774999999999991</v>
      </c>
      <c r="P1629" s="184">
        <v>6.5749000000000004</v>
      </c>
      <c r="Q1629" s="184">
        <v>7.8933999999999997</v>
      </c>
      <c r="R1629" s="184">
        <v>5.7393000000000001</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44376</v>
      </c>
      <c r="E1630" s="184">
        <v>43.8371</v>
      </c>
      <c r="F1630" s="184">
        <v>53.282600000000002</v>
      </c>
      <c r="G1630" s="184">
        <v>7.0827999999999998</v>
      </c>
      <c r="H1630" s="184">
        <v>1.1900000000000001E-2</v>
      </c>
      <c r="I1630" s="184">
        <v>-5.7266000000000004</v>
      </c>
      <c r="J1630" s="184">
        <v>-1.3435999999999999</v>
      </c>
      <c r="K1630" s="184">
        <v>4.6247999999999996</v>
      </c>
      <c r="L1630" s="184">
        <v>6.4100000000000004E-2</v>
      </c>
      <c r="M1630" s="184">
        <v>3.7364999999999999</v>
      </c>
      <c r="N1630" s="184">
        <v>3.2860999999999998</v>
      </c>
      <c r="O1630" s="184">
        <v>8.0490999999999993</v>
      </c>
      <c r="P1630" s="184">
        <v>6.9945000000000004</v>
      </c>
      <c r="Q1630" s="184">
        <v>7.6923000000000004</v>
      </c>
      <c r="R1630" s="184">
        <v>7.0190000000000001</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44376</v>
      </c>
      <c r="E1631" s="184">
        <v>45.351100000000002</v>
      </c>
      <c r="F1631" s="184">
        <v>53.761299999999999</v>
      </c>
      <c r="G1631" s="184">
        <v>7.5514999999999999</v>
      </c>
      <c r="H1631" s="184">
        <v>0.47139999999999999</v>
      </c>
      <c r="I1631" s="184">
        <v>-5.2782</v>
      </c>
      <c r="J1631" s="184">
        <v>-0.89470000000000005</v>
      </c>
      <c r="K1631" s="184">
        <v>5.0564999999999998</v>
      </c>
      <c r="L1631" s="184">
        <v>0.5081</v>
      </c>
      <c r="M1631" s="184">
        <v>4.2051999999999996</v>
      </c>
      <c r="N1631" s="184">
        <v>3.7513999999999998</v>
      </c>
      <c r="O1631" s="184">
        <v>8.4835999999999991</v>
      </c>
      <c r="P1631" s="184">
        <v>7.4294000000000002</v>
      </c>
      <c r="Q1631" s="184">
        <v>8.4055999999999997</v>
      </c>
      <c r="R1631" s="184">
        <v>7.4767999999999999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44376</v>
      </c>
      <c r="E1632" s="184">
        <v>78.645499999999998</v>
      </c>
      <c r="F1632" s="184">
        <v>6.0343999999999998</v>
      </c>
      <c r="G1632" s="184">
        <v>-9.8515999999999995</v>
      </c>
      <c r="H1632" s="184">
        <v>-11.5175</v>
      </c>
      <c r="I1632" s="184">
        <v>-6.5242000000000004</v>
      </c>
      <c r="J1632" s="184">
        <v>-5.7999999999999996E-3</v>
      </c>
      <c r="K1632" s="184">
        <v>4.8830999999999998</v>
      </c>
      <c r="L1632" s="184">
        <v>2.1970000000000001</v>
      </c>
      <c r="M1632" s="184">
        <v>5.2317999999999998</v>
      </c>
      <c r="N1632" s="184">
        <v>4.3448000000000002</v>
      </c>
      <c r="O1632" s="184">
        <v>9.7500999999999998</v>
      </c>
      <c r="P1632" s="184">
        <v>8.6575000000000006</v>
      </c>
      <c r="Q1632" s="184">
        <v>9.8858999999999995</v>
      </c>
      <c r="R1632" s="184">
        <v>9.1168999999999993</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44376</v>
      </c>
      <c r="E1633" s="184">
        <v>82.895499999999998</v>
      </c>
      <c r="F1633" s="184">
        <v>6.6498999999999997</v>
      </c>
      <c r="G1633" s="184">
        <v>-9.2482000000000006</v>
      </c>
      <c r="H1633" s="184">
        <v>-10.9095</v>
      </c>
      <c r="I1633" s="184">
        <v>-5.9181999999999997</v>
      </c>
      <c r="J1633" s="184">
        <v>0.60440000000000005</v>
      </c>
      <c r="K1633" s="184">
        <v>5.5008999999999997</v>
      </c>
      <c r="L1633" s="184">
        <v>2.8146</v>
      </c>
      <c r="M1633" s="184">
        <v>5.867</v>
      </c>
      <c r="N1633" s="184">
        <v>4.9831000000000003</v>
      </c>
      <c r="O1633" s="184">
        <v>10.327</v>
      </c>
      <c r="P1633" s="184">
        <v>9.2479999999999993</v>
      </c>
      <c r="Q1633" s="184">
        <v>9.2878000000000007</v>
      </c>
      <c r="R1633" s="184">
        <v>9.6943999999999999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44376</v>
      </c>
      <c r="E1634" s="184">
        <v>17.278600000000001</v>
      </c>
      <c r="F1634" s="184">
        <v>71.964600000000004</v>
      </c>
      <c r="G1634" s="184">
        <v>8.5633999999999997</v>
      </c>
      <c r="H1634" s="184">
        <v>-2.4733999999999998</v>
      </c>
      <c r="I1634" s="184">
        <v>-9.0499999999999997E-2</v>
      </c>
      <c r="J1634" s="184">
        <v>-2.3058000000000001</v>
      </c>
      <c r="K1634" s="184">
        <v>5.6497999999999999</v>
      </c>
      <c r="L1634" s="184">
        <v>1.8969</v>
      </c>
      <c r="M1634" s="184">
        <v>4.0507</v>
      </c>
      <c r="N1634" s="184">
        <v>2.7338</v>
      </c>
      <c r="O1634" s="184">
        <v>7.6360999999999999</v>
      </c>
      <c r="P1634" s="184">
        <v>5.6698000000000004</v>
      </c>
      <c r="Q1634" s="184">
        <v>6.6245000000000003</v>
      </c>
      <c r="R1634" s="184">
        <v>5.4638999999999998</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44376</v>
      </c>
      <c r="E1635" s="184">
        <v>18.303699999999999</v>
      </c>
      <c r="F1635" s="184">
        <v>72.731099999999998</v>
      </c>
      <c r="G1635" s="184">
        <v>9.3321000000000005</v>
      </c>
      <c r="H1635" s="184">
        <v>-1.7087000000000001</v>
      </c>
      <c r="I1635" s="184">
        <v>0.66959999999999997</v>
      </c>
      <c r="J1635" s="184">
        <v>-1.5370999999999999</v>
      </c>
      <c r="K1635" s="184">
        <v>6.4325999999999999</v>
      </c>
      <c r="L1635" s="184">
        <v>2.6781000000000001</v>
      </c>
      <c r="M1635" s="184">
        <v>4.8482000000000003</v>
      </c>
      <c r="N1635" s="184">
        <v>3.5516999999999999</v>
      </c>
      <c r="O1635" s="184">
        <v>8.4852000000000007</v>
      </c>
      <c r="P1635" s="184">
        <v>6.6219000000000001</v>
      </c>
      <c r="Q1635" s="184">
        <v>7.2983000000000002</v>
      </c>
      <c r="R1635" s="184">
        <v>6.3457999999999997</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44376</v>
      </c>
      <c r="E1636" s="184">
        <v>29.451699999999999</v>
      </c>
      <c r="F1636" s="184">
        <v>32.250700000000002</v>
      </c>
      <c r="G1636" s="184">
        <v>4.4326999999999996</v>
      </c>
      <c r="H1636" s="184">
        <v>1.3105</v>
      </c>
      <c r="I1636" s="184">
        <v>-0.74339999999999995</v>
      </c>
      <c r="J1636" s="184">
        <v>0.33700000000000002</v>
      </c>
      <c r="K1636" s="184">
        <v>7.1056999999999997</v>
      </c>
      <c r="L1636" s="184">
        <v>0.84309999999999996</v>
      </c>
      <c r="M1636" s="184">
        <v>5.1368999999999998</v>
      </c>
      <c r="N1636" s="184">
        <v>4.2948000000000004</v>
      </c>
      <c r="O1636" s="184">
        <v>12.0045</v>
      </c>
      <c r="P1636" s="184">
        <v>9.9463000000000008</v>
      </c>
      <c r="Q1636" s="184">
        <v>9.9647000000000006</v>
      </c>
      <c r="R1636" s="184">
        <v>10.038</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44376</v>
      </c>
      <c r="E1637" s="184">
        <v>27.9331</v>
      </c>
      <c r="F1637" s="184">
        <v>31.6494</v>
      </c>
      <c r="G1637" s="184">
        <v>3.8237000000000001</v>
      </c>
      <c r="H1637" s="184">
        <v>0.69079999999999997</v>
      </c>
      <c r="I1637" s="184">
        <v>-1.3620000000000001</v>
      </c>
      <c r="J1637" s="184">
        <v>-0.27760000000000001</v>
      </c>
      <c r="K1637" s="184">
        <v>6.4756999999999998</v>
      </c>
      <c r="L1637" s="184">
        <v>0.21709999999999999</v>
      </c>
      <c r="M1637" s="184">
        <v>4.4911000000000003</v>
      </c>
      <c r="N1637" s="184">
        <v>3.6471</v>
      </c>
      <c r="O1637" s="184">
        <v>11.340999999999999</v>
      </c>
      <c r="P1637" s="184">
        <v>9.3072999999999997</v>
      </c>
      <c r="Q1637" s="184">
        <v>8.5168999999999997</v>
      </c>
      <c r="R1637" s="184">
        <v>9.3757999999999999</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44376</v>
      </c>
      <c r="E1638" s="184">
        <v>10.1921</v>
      </c>
      <c r="F1638" s="184">
        <v>56.670900000000003</v>
      </c>
      <c r="G1638" s="184">
        <v>12.192399999999999</v>
      </c>
      <c r="H1638" s="184">
        <v>5.9926000000000004</v>
      </c>
      <c r="I1638" s="184">
        <v>-4.5198</v>
      </c>
      <c r="J1638" s="184">
        <v>-0.23499999999999999</v>
      </c>
      <c r="K1638" s="184">
        <v>6.5094000000000003</v>
      </c>
      <c r="L1638" s="184"/>
      <c r="M1638" s="184"/>
      <c r="N1638" s="184"/>
      <c r="O1638" s="184"/>
      <c r="P1638" s="184"/>
      <c r="Q1638" s="184">
        <v>7.1547000000000001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44376</v>
      </c>
      <c r="E1639" s="184">
        <v>10.1854</v>
      </c>
      <c r="F1639" s="184">
        <v>56.348799999999997</v>
      </c>
      <c r="G1639" s="184">
        <v>11.930899999999999</v>
      </c>
      <c r="H1639" s="184">
        <v>5.6886999999999999</v>
      </c>
      <c r="I1639" s="184">
        <v>-4.7778</v>
      </c>
      <c r="J1639" s="184">
        <v>-0.49249999999999999</v>
      </c>
      <c r="K1639" s="184">
        <v>6.2603</v>
      </c>
      <c r="L1639" s="184"/>
      <c r="M1639" s="184"/>
      <c r="N1639" s="184"/>
      <c r="O1639" s="184"/>
      <c r="P1639" s="184"/>
      <c r="Q1639" s="184">
        <v>6.9051999999999998</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44376</v>
      </c>
      <c r="E1640" s="184">
        <v>10.189399999999999</v>
      </c>
      <c r="F1640" s="184">
        <v>66.030900000000003</v>
      </c>
      <c r="G1640" s="184">
        <v>13.363099999999999</v>
      </c>
      <c r="H1640" s="184">
        <v>2.8161</v>
      </c>
      <c r="I1640" s="184">
        <v>-7.7807000000000004</v>
      </c>
      <c r="J1640" s="184">
        <v>-0.98419999999999996</v>
      </c>
      <c r="K1640" s="184">
        <v>6.3552</v>
      </c>
      <c r="L1640" s="184"/>
      <c r="M1640" s="184"/>
      <c r="N1640" s="184"/>
      <c r="O1640" s="184"/>
      <c r="P1640" s="184"/>
      <c r="Q1640" s="184">
        <v>7.0541999999999998</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44376</v>
      </c>
      <c r="E1641" s="184">
        <v>10.182399999999999</v>
      </c>
      <c r="F1641" s="184">
        <v>65.7166</v>
      </c>
      <c r="G1641" s="184">
        <v>13.102600000000001</v>
      </c>
      <c r="H1641" s="184">
        <v>2.5617000000000001</v>
      </c>
      <c r="I1641" s="184">
        <v>-8.0404999999999998</v>
      </c>
      <c r="J1641" s="184">
        <v>-1.2421</v>
      </c>
      <c r="K1641" s="184">
        <v>6.0986000000000002</v>
      </c>
      <c r="L1641" s="184"/>
      <c r="M1641" s="184"/>
      <c r="N1641" s="184"/>
      <c r="O1641" s="184"/>
      <c r="P1641" s="184"/>
      <c r="Q1641" s="184">
        <v>6.7934999999999999</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44376</v>
      </c>
      <c r="E1642" s="184">
        <v>2249.3989999999999</v>
      </c>
      <c r="F1642" s="184">
        <v>67.098200000000006</v>
      </c>
      <c r="G1642" s="184">
        <v>-3.8660000000000001</v>
      </c>
      <c r="H1642" s="184">
        <v>-10.3156</v>
      </c>
      <c r="I1642" s="184">
        <v>-8.3082999999999991</v>
      </c>
      <c r="J1642" s="184">
        <v>-3.1113</v>
      </c>
      <c r="K1642" s="184">
        <v>1.8841000000000001</v>
      </c>
      <c r="L1642" s="184">
        <v>-1.0822000000000001</v>
      </c>
      <c r="M1642" s="184">
        <v>2.278</v>
      </c>
      <c r="N1642" s="184">
        <v>1.2501</v>
      </c>
      <c r="O1642" s="184">
        <v>7.8703000000000003</v>
      </c>
      <c r="P1642" s="184">
        <v>7.0331999999999999</v>
      </c>
      <c r="Q1642" s="184">
        <v>6.2390999999999996</v>
      </c>
      <c r="R1642" s="184">
        <v>5.2365000000000004</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44376</v>
      </c>
      <c r="E1643" s="184">
        <v>2412.9672999999998</v>
      </c>
      <c r="F1643" s="184">
        <v>67.868899999999996</v>
      </c>
      <c r="G1643" s="184">
        <v>-3.0960999999999999</v>
      </c>
      <c r="H1643" s="184">
        <v>-9.5472999999999999</v>
      </c>
      <c r="I1643" s="184">
        <v>-7.5407000000000002</v>
      </c>
      <c r="J1643" s="184">
        <v>-2.3431999999999999</v>
      </c>
      <c r="K1643" s="184">
        <v>2.6585999999999999</v>
      </c>
      <c r="L1643" s="184">
        <v>-0.314</v>
      </c>
      <c r="M1643" s="184">
        <v>3.0642999999999998</v>
      </c>
      <c r="N1643" s="184">
        <v>2.0329999999999999</v>
      </c>
      <c r="O1643" s="184">
        <v>8.7179000000000002</v>
      </c>
      <c r="P1643" s="184">
        <v>7.8601999999999999</v>
      </c>
      <c r="Q1643" s="184">
        <v>8.0991</v>
      </c>
      <c r="R1643" s="184">
        <v>6.0815999999999999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44376</v>
      </c>
      <c r="E1644" s="184">
        <v>83.290400000000005</v>
      </c>
      <c r="F1644" s="184">
        <v>11.967499999999999</v>
      </c>
      <c r="G1644" s="184">
        <v>-8.6029999999999998</v>
      </c>
      <c r="H1644" s="184">
        <v>-7.4391999999999996</v>
      </c>
      <c r="I1644" s="184">
        <v>-4.7305000000000001</v>
      </c>
      <c r="J1644" s="184">
        <v>-0.14649999999999999</v>
      </c>
      <c r="K1644" s="184">
        <v>5.6144999999999996</v>
      </c>
      <c r="L1644" s="184">
        <v>0.93330000000000002</v>
      </c>
      <c r="M1644" s="184">
        <v>5.9406999999999996</v>
      </c>
      <c r="N1644" s="184">
        <v>4.9718999999999998</v>
      </c>
      <c r="O1644" s="184">
        <v>10.8322</v>
      </c>
      <c r="P1644" s="184">
        <v>9.0884999999999998</v>
      </c>
      <c r="Q1644" s="184">
        <v>9.0447000000000006</v>
      </c>
      <c r="R1644" s="184">
        <v>9.2781000000000002</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44376</v>
      </c>
      <c r="E1645" s="184">
        <v>85.302000000000007</v>
      </c>
      <c r="F1645" s="184">
        <v>11.9421</v>
      </c>
      <c r="G1645" s="184">
        <v>-8.6138999999999992</v>
      </c>
      <c r="H1645" s="184">
        <v>-7.4408000000000003</v>
      </c>
      <c r="I1645" s="184">
        <v>-4.7317999999999998</v>
      </c>
      <c r="J1645" s="184">
        <v>-0.14710000000000001</v>
      </c>
      <c r="K1645" s="184">
        <v>5.6142000000000003</v>
      </c>
      <c r="L1645" s="184">
        <v>0.93459999999999999</v>
      </c>
      <c r="M1645" s="184">
        <v>5.9417</v>
      </c>
      <c r="N1645" s="184">
        <v>4.9726999999999997</v>
      </c>
      <c r="O1645" s="184">
        <v>10.8324</v>
      </c>
      <c r="P1645" s="184">
        <v>9.0925999999999991</v>
      </c>
      <c r="Q1645" s="184">
        <v>9.0838999999999999</v>
      </c>
      <c r="R1645" s="184">
        <v>9.2784999999999993</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44376</v>
      </c>
      <c r="E1646" s="184">
        <v>76.516900000000007</v>
      </c>
      <c r="F1646" s="184">
        <v>11.022500000000001</v>
      </c>
      <c r="G1646" s="184">
        <v>-9.5899000000000001</v>
      </c>
      <c r="H1646" s="184">
        <v>-8.4296000000000006</v>
      </c>
      <c r="I1646" s="184">
        <v>-5.7184999999999997</v>
      </c>
      <c r="J1646" s="184">
        <v>-1.1348</v>
      </c>
      <c r="K1646" s="184">
        <v>4.6017000000000001</v>
      </c>
      <c r="L1646" s="184">
        <v>-7.4399999999999994E-2</v>
      </c>
      <c r="M1646" s="184">
        <v>4.8822999999999999</v>
      </c>
      <c r="N1646" s="184">
        <v>3.9100999999999999</v>
      </c>
      <c r="O1646" s="184">
        <v>9.7043999999999997</v>
      </c>
      <c r="P1646" s="184">
        <v>7.9908000000000001</v>
      </c>
      <c r="Q1646" s="184">
        <v>9.4590999999999994</v>
      </c>
      <c r="R1646" s="184">
        <v>8.1699000000000002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44376</v>
      </c>
      <c r="E1647" s="184">
        <v>58.947099999999999</v>
      </c>
      <c r="F1647" s="184">
        <v>65.753399999999999</v>
      </c>
      <c r="G1647" s="184">
        <v>9.4215</v>
      </c>
      <c r="H1647" s="184">
        <v>0.5131</v>
      </c>
      <c r="I1647" s="184">
        <v>-5.2172999999999998</v>
      </c>
      <c r="J1647" s="184">
        <v>-1.9587000000000001</v>
      </c>
      <c r="K1647" s="184">
        <v>4.7107999999999999</v>
      </c>
      <c r="L1647" s="184">
        <v>-0.43080000000000002</v>
      </c>
      <c r="M1647" s="184">
        <v>4.1571999999999996</v>
      </c>
      <c r="N1647" s="184">
        <v>3.9862000000000002</v>
      </c>
      <c r="O1647" s="184">
        <v>9.4844000000000008</v>
      </c>
      <c r="P1647" s="184">
        <v>8.4928000000000008</v>
      </c>
      <c r="Q1647" s="184">
        <v>9.8117999999999999</v>
      </c>
      <c r="R1647" s="184">
        <v>7.9435000000000002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44376</v>
      </c>
      <c r="E1648" s="184">
        <v>53.957000000000001</v>
      </c>
      <c r="F1648" s="184">
        <v>64.513300000000001</v>
      </c>
      <c r="G1648" s="184">
        <v>8.2095000000000002</v>
      </c>
      <c r="H1648" s="184">
        <v>-0.69569999999999999</v>
      </c>
      <c r="I1648" s="184">
        <v>-6.4154</v>
      </c>
      <c r="J1648" s="184">
        <v>-3.1537000000000002</v>
      </c>
      <c r="K1648" s="184">
        <v>3.4965000000000002</v>
      </c>
      <c r="L1648" s="184">
        <v>-1.6356999999999999</v>
      </c>
      <c r="M1648" s="184">
        <v>2.9416000000000002</v>
      </c>
      <c r="N1648" s="184">
        <v>2.7715000000000001</v>
      </c>
      <c r="O1648" s="184">
        <v>8.1499000000000006</v>
      </c>
      <c r="P1648" s="184">
        <v>7.0759999999999996</v>
      </c>
      <c r="Q1648" s="184">
        <v>8.2490000000000006</v>
      </c>
      <c r="R1648" s="184">
        <v>6.6478999999999999</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44376</v>
      </c>
      <c r="E1649" s="184">
        <v>51.951099999999997</v>
      </c>
      <c r="F1649" s="184">
        <v>28.054600000000001</v>
      </c>
      <c r="G1649" s="184">
        <v>1.0716000000000001</v>
      </c>
      <c r="H1649" s="184">
        <v>-1.2242</v>
      </c>
      <c r="I1649" s="184">
        <v>-4.7438000000000002</v>
      </c>
      <c r="J1649" s="184">
        <v>-0.23710000000000001</v>
      </c>
      <c r="K1649" s="184">
        <v>5.1830999999999996</v>
      </c>
      <c r="L1649" s="184">
        <v>2.2768999999999999</v>
      </c>
      <c r="M1649" s="184">
        <v>5.2050000000000001</v>
      </c>
      <c r="N1649" s="184">
        <v>4.4303999999999997</v>
      </c>
      <c r="O1649" s="184">
        <v>10.6343</v>
      </c>
      <c r="P1649" s="184">
        <v>8.8411000000000008</v>
      </c>
      <c r="Q1649" s="184">
        <v>8.4156999999999993</v>
      </c>
      <c r="R1649" s="184">
        <v>8.7475000000000005</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44376</v>
      </c>
      <c r="E1650" s="184">
        <v>48.536499999999997</v>
      </c>
      <c r="F1650" s="184">
        <v>27.3184</v>
      </c>
      <c r="G1650" s="184">
        <v>0.35720000000000002</v>
      </c>
      <c r="H1650" s="184">
        <v>-1.9438</v>
      </c>
      <c r="I1650" s="184">
        <v>-5.4675000000000002</v>
      </c>
      <c r="J1650" s="184">
        <v>-0.95569999999999999</v>
      </c>
      <c r="K1650" s="184">
        <v>4.4539</v>
      </c>
      <c r="L1650" s="184">
        <v>1.5515000000000001</v>
      </c>
      <c r="M1650" s="184">
        <v>4.4611000000000001</v>
      </c>
      <c r="N1650" s="184">
        <v>3.6827999999999999</v>
      </c>
      <c r="O1650" s="184">
        <v>9.7765000000000004</v>
      </c>
      <c r="P1650" s="184">
        <v>7.9290000000000003</v>
      </c>
      <c r="Q1650" s="184">
        <v>7.5885999999999996</v>
      </c>
      <c r="R1650" s="184">
        <v>7.9828999999999999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44376</v>
      </c>
      <c r="E1652" s="184">
        <v>30.3416</v>
      </c>
      <c r="F1652" s="184">
        <v>45.770099999999999</v>
      </c>
      <c r="G1652" s="184">
        <v>3.0987</v>
      </c>
      <c r="H1652" s="184">
        <v>-2.1987999999999999</v>
      </c>
      <c r="I1652" s="184">
        <v>-6.3089000000000004</v>
      </c>
      <c r="J1652" s="184">
        <v>-2.5468999999999999</v>
      </c>
      <c r="K1652" s="184">
        <v>5.0976999999999997</v>
      </c>
      <c r="L1652" s="184">
        <v>4.5999999999999999E-3</v>
      </c>
      <c r="M1652" s="184">
        <v>3.3914</v>
      </c>
      <c r="N1652" s="184">
        <v>2.6798999999999999</v>
      </c>
      <c r="O1652" s="184">
        <v>10.0738</v>
      </c>
      <c r="P1652" s="184">
        <v>8.9924999999999997</v>
      </c>
      <c r="Q1652" s="184">
        <v>9.0140999999999991</v>
      </c>
      <c r="R1652" s="184">
        <v>7.8465999999999996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44376</v>
      </c>
      <c r="E1653" s="184">
        <v>33.054900000000004</v>
      </c>
      <c r="F1653" s="184">
        <v>46.657800000000002</v>
      </c>
      <c r="G1653" s="184">
        <v>4.0875000000000004</v>
      </c>
      <c r="H1653" s="184">
        <v>-1.2143999999999999</v>
      </c>
      <c r="I1653" s="184">
        <v>-5.3445</v>
      </c>
      <c r="J1653" s="184">
        <v>-1.5782</v>
      </c>
      <c r="K1653" s="184">
        <v>6.0819999999999999</v>
      </c>
      <c r="L1653" s="184">
        <v>0.97609999999999997</v>
      </c>
      <c r="M1653" s="184">
        <v>4.3894000000000002</v>
      </c>
      <c r="N1653" s="184">
        <v>3.6804999999999999</v>
      </c>
      <c r="O1653" s="184">
        <v>11.1006</v>
      </c>
      <c r="P1653" s="184">
        <v>10.0907</v>
      </c>
      <c r="Q1653" s="184">
        <v>10.2911</v>
      </c>
      <c r="R1653" s="184">
        <v>8.8679000000000006</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44376</v>
      </c>
      <c r="E1654" s="184">
        <v>33.144199999999998</v>
      </c>
      <c r="F1654" s="184">
        <v>46.752699999999997</v>
      </c>
      <c r="G1654" s="184">
        <v>4.0763999999999996</v>
      </c>
      <c r="H1654" s="184">
        <v>-1.2267999999999999</v>
      </c>
      <c r="I1654" s="184">
        <v>-5.3380000000000001</v>
      </c>
      <c r="J1654" s="184">
        <v>-1.5809</v>
      </c>
      <c r="K1654" s="184">
        <v>6.0820999999999996</v>
      </c>
      <c r="L1654" s="184">
        <v>0.97650000000000003</v>
      </c>
      <c r="M1654" s="184">
        <v>4.3895999999999997</v>
      </c>
      <c r="N1654" s="184">
        <v>3.6808999999999998</v>
      </c>
      <c r="O1654" s="184">
        <v>11.1028</v>
      </c>
      <c r="P1654" s="184">
        <v>10.089399999999999</v>
      </c>
      <c r="Q1654" s="184">
        <v>10.6553</v>
      </c>
      <c r="R1654" s="184">
        <v>8.8686000000000007</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44376</v>
      </c>
      <c r="E1655" s="184">
        <v>24.163399999999999</v>
      </c>
      <c r="F1655" s="184">
        <v>41.436</v>
      </c>
      <c r="G1655" s="184">
        <v>1.0197000000000001</v>
      </c>
      <c r="H1655" s="184">
        <v>-4.3769</v>
      </c>
      <c r="I1655" s="184">
        <v>-4.9538000000000002</v>
      </c>
      <c r="J1655" s="184">
        <v>-1.1836</v>
      </c>
      <c r="K1655" s="184">
        <v>5.9927000000000001</v>
      </c>
      <c r="L1655" s="184">
        <v>2.1797</v>
      </c>
      <c r="M1655" s="184">
        <v>4.1656000000000004</v>
      </c>
      <c r="N1655" s="184">
        <v>3.8580000000000001</v>
      </c>
      <c r="O1655" s="184">
        <v>8.58</v>
      </c>
      <c r="P1655" s="184">
        <v>7.5406000000000004</v>
      </c>
      <c r="Q1655" s="184">
        <v>7.2058999999999997</v>
      </c>
      <c r="R1655" s="184">
        <v>6.6455000000000002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44376</v>
      </c>
      <c r="E1656" s="184">
        <v>25.0898</v>
      </c>
      <c r="F1656" s="184">
        <v>42.5289</v>
      </c>
      <c r="G1656" s="184">
        <v>2.1463000000000001</v>
      </c>
      <c r="H1656" s="184">
        <v>-3.2193000000000001</v>
      </c>
      <c r="I1656" s="184">
        <v>-3.7976999999999999</v>
      </c>
      <c r="J1656" s="184">
        <v>-2.7300000000000001E-2</v>
      </c>
      <c r="K1656" s="184">
        <v>7.1677999999999997</v>
      </c>
      <c r="L1656" s="184">
        <v>3.3506999999999998</v>
      </c>
      <c r="M1656" s="184">
        <v>5.4039999999999999</v>
      </c>
      <c r="N1656" s="184">
        <v>5.1432000000000002</v>
      </c>
      <c r="O1656" s="184">
        <v>9.4065999999999992</v>
      </c>
      <c r="P1656" s="184">
        <v>8.1742000000000008</v>
      </c>
      <c r="Q1656" s="184">
        <v>8.3628</v>
      </c>
      <c r="R1656" s="184">
        <v>7.5420999999999996</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44376</v>
      </c>
      <c r="E1657" s="184">
        <v>52.941299999999998</v>
      </c>
      <c r="F1657" s="184">
        <v>34.228400000000001</v>
      </c>
      <c r="G1657" s="184">
        <v>4.3456000000000001</v>
      </c>
      <c r="H1657" s="184">
        <v>1.3004</v>
      </c>
      <c r="I1657" s="184">
        <v>1.2514000000000001</v>
      </c>
      <c r="J1657" s="184">
        <v>1.9575</v>
      </c>
      <c r="K1657" s="184">
        <v>4.8696000000000002</v>
      </c>
      <c r="L1657" s="184">
        <v>2.702</v>
      </c>
      <c r="M1657" s="184">
        <v>6.0202</v>
      </c>
      <c r="N1657" s="184">
        <v>4.8205999999999998</v>
      </c>
      <c r="O1657" s="184">
        <v>10.8345</v>
      </c>
      <c r="P1657" s="184">
        <v>9.6984999999999992</v>
      </c>
      <c r="Q1657" s="184">
        <v>10.2448</v>
      </c>
      <c r="R1657" s="184">
        <v>9.3130000000000006</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44376</v>
      </c>
      <c r="E1658" s="184">
        <v>50.956899999999997</v>
      </c>
      <c r="F1658" s="184">
        <v>33.768500000000003</v>
      </c>
      <c r="G1658" s="184">
        <v>3.8875000000000002</v>
      </c>
      <c r="H1658" s="184">
        <v>0.82899999999999996</v>
      </c>
      <c r="I1658" s="184">
        <v>0.77790000000000004</v>
      </c>
      <c r="J1658" s="184">
        <v>1.4793000000000001</v>
      </c>
      <c r="K1658" s="184">
        <v>4.3864999999999998</v>
      </c>
      <c r="L1658" s="184">
        <v>2.2176</v>
      </c>
      <c r="M1658" s="184">
        <v>5.5122999999999998</v>
      </c>
      <c r="N1658" s="184">
        <v>4.3186</v>
      </c>
      <c r="O1658" s="184">
        <v>10.297700000000001</v>
      </c>
      <c r="P1658" s="184">
        <v>9.1304999999999996</v>
      </c>
      <c r="Q1658" s="184">
        <v>8.2553000000000001</v>
      </c>
      <c r="R1658" s="184">
        <v>8.8064999999999998</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44376</v>
      </c>
      <c r="E1659" s="184">
        <v>66.624099999999999</v>
      </c>
      <c r="F1659" s="184">
        <v>29.223800000000001</v>
      </c>
      <c r="G1659" s="184">
        <v>0.43830000000000002</v>
      </c>
      <c r="H1659" s="184">
        <v>-3.8008999999999999</v>
      </c>
      <c r="I1659" s="184">
        <v>-7.1376999999999997</v>
      </c>
      <c r="J1659" s="184">
        <v>-2.8264</v>
      </c>
      <c r="K1659" s="184">
        <v>3.8094999999999999</v>
      </c>
      <c r="L1659" s="184">
        <v>-0.74380000000000002</v>
      </c>
      <c r="M1659" s="184">
        <v>3.1253000000000002</v>
      </c>
      <c r="N1659" s="184">
        <v>2.7359</v>
      </c>
      <c r="O1659" s="184">
        <v>9.3269000000000002</v>
      </c>
      <c r="P1659" s="184">
        <v>7.8677000000000001</v>
      </c>
      <c r="Q1659" s="184">
        <v>8.8079999999999998</v>
      </c>
      <c r="R1659" s="184">
        <v>6.5625</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44376</v>
      </c>
      <c r="E1660" s="184">
        <v>61.8401</v>
      </c>
      <c r="F1660" s="184">
        <v>28.7669</v>
      </c>
      <c r="G1660" s="184">
        <v>0</v>
      </c>
      <c r="H1660" s="184">
        <v>-4.2462</v>
      </c>
      <c r="I1660" s="184">
        <v>-7.6254</v>
      </c>
      <c r="J1660" s="184">
        <v>-3.4607999999999999</v>
      </c>
      <c r="K1660" s="184">
        <v>2.9386999999999999</v>
      </c>
      <c r="L1660" s="184">
        <v>-1.6416999999999999</v>
      </c>
      <c r="M1660" s="184">
        <v>2.2435999999999998</v>
      </c>
      <c r="N1660" s="184">
        <v>1.8927</v>
      </c>
      <c r="O1660" s="184">
        <v>8.4406999999999996</v>
      </c>
      <c r="P1660" s="184">
        <v>6.8898000000000001</v>
      </c>
      <c r="Q1660" s="184">
        <v>8.7032000000000007</v>
      </c>
      <c r="R1660" s="184">
        <v>5.7676999999999996</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44376</v>
      </c>
      <c r="E1661" s="184">
        <v>50.794800000000002</v>
      </c>
      <c r="F1661" s="184">
        <v>28.6938</v>
      </c>
      <c r="G1661" s="184">
        <v>3.4325000000000001</v>
      </c>
      <c r="H1661" s="184">
        <v>-2.1959</v>
      </c>
      <c r="I1661" s="184">
        <v>-1.5543</v>
      </c>
      <c r="J1661" s="184">
        <v>0.59089999999999998</v>
      </c>
      <c r="K1661" s="184">
        <v>4.2274000000000003</v>
      </c>
      <c r="L1661" s="184">
        <v>1.5301</v>
      </c>
      <c r="M1661" s="184">
        <v>4.1844999999999999</v>
      </c>
      <c r="N1661" s="184">
        <v>2.8877999999999999</v>
      </c>
      <c r="O1661" s="184">
        <v>9.4467999999999996</v>
      </c>
      <c r="P1661" s="184">
        <v>9.1247000000000007</v>
      </c>
      <c r="Q1661" s="184">
        <v>9.3145000000000007</v>
      </c>
      <c r="R1661" s="184">
        <v>7.7571000000000003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44376</v>
      </c>
      <c r="E1662" s="184">
        <v>49.591999999999999</v>
      </c>
      <c r="F1662" s="184">
        <v>28.431999999999999</v>
      </c>
      <c r="G1662" s="184">
        <v>3.1659000000000002</v>
      </c>
      <c r="H1662" s="184">
        <v>-2.4802</v>
      </c>
      <c r="I1662" s="184">
        <v>-1.8334999999999999</v>
      </c>
      <c r="J1662" s="184">
        <v>0.31290000000000001</v>
      </c>
      <c r="K1662" s="184">
        <v>3.9392999999999998</v>
      </c>
      <c r="L1662" s="184">
        <v>1.2316</v>
      </c>
      <c r="M1662" s="184">
        <v>3.8818000000000001</v>
      </c>
      <c r="N1662" s="184">
        <v>2.5851000000000002</v>
      </c>
      <c r="O1662" s="184">
        <v>9.1371000000000002</v>
      </c>
      <c r="P1662" s="184">
        <v>8.8234999999999992</v>
      </c>
      <c r="Q1662" s="184">
        <v>8.5813000000000006</v>
      </c>
      <c r="R1662" s="184">
        <v>7.4339000000000004</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34.434263829787234</v>
      </c>
      <c r="G1663" s="186">
        <v>2.0610276595744681</v>
      </c>
      <c r="H1663" s="186">
        <v>-2.3662957446808508</v>
      </c>
      <c r="I1663" s="186">
        <v>-4.6526297872340425</v>
      </c>
      <c r="J1663" s="186">
        <v>-0.68925106382978729</v>
      </c>
      <c r="K1663" s="186">
        <v>5.4493595744680849</v>
      </c>
      <c r="L1663" s="186">
        <v>1.2061813953488372</v>
      </c>
      <c r="M1663" s="186">
        <v>4.5963930232558141</v>
      </c>
      <c r="N1663" s="186">
        <v>3.8436674418604659</v>
      </c>
      <c r="O1663" s="186">
        <v>9.7321302325581414</v>
      </c>
      <c r="P1663" s="186">
        <v>8.3307767441860463</v>
      </c>
      <c r="Q1663" s="186">
        <v>8.5589999999999975</v>
      </c>
      <c r="R1663" s="186">
        <v>7.9529000000000005</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34.228400000000001</v>
      </c>
      <c r="G1664" s="186">
        <v>3.0987</v>
      </c>
      <c r="H1664" s="186">
        <v>-1.7087000000000001</v>
      </c>
      <c r="I1664" s="186">
        <v>-5.2172999999999998</v>
      </c>
      <c r="J1664" s="186">
        <v>-0.98419999999999996</v>
      </c>
      <c r="K1664" s="186">
        <v>5.5008999999999997</v>
      </c>
      <c r="L1664" s="186">
        <v>1.2228000000000001</v>
      </c>
      <c r="M1664" s="186">
        <v>4.4611000000000001</v>
      </c>
      <c r="N1664" s="186">
        <v>3.7513999999999998</v>
      </c>
      <c r="O1664" s="186">
        <v>9.7500999999999998</v>
      </c>
      <c r="P1664" s="186">
        <v>8.5632000000000001</v>
      </c>
      <c r="Q1664" s="186">
        <v>8.5813000000000006</v>
      </c>
      <c r="R1664" s="186">
        <v>7.9828999999999999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44376</v>
      </c>
      <c r="E1667" s="184">
        <v>37.076799999999999</v>
      </c>
      <c r="F1667" s="184">
        <v>0.88600000000000001</v>
      </c>
      <c r="G1667" s="184">
        <v>-1.8454999999999999</v>
      </c>
      <c r="H1667" s="184">
        <v>-0.91400000000000003</v>
      </c>
      <c r="I1667" s="184">
        <v>-2.6341999999999999</v>
      </c>
      <c r="J1667" s="184">
        <v>2.1389999999999998</v>
      </c>
      <c r="K1667" s="184">
        <v>6.1849999999999996</v>
      </c>
      <c r="L1667" s="184">
        <v>3.3759000000000001</v>
      </c>
      <c r="M1667" s="184">
        <v>5.6468999999999996</v>
      </c>
      <c r="N1667" s="184">
        <v>7.5621999999999998</v>
      </c>
      <c r="O1667" s="184">
        <v>8.5754999999999999</v>
      </c>
      <c r="P1667" s="184">
        <v>7.8878000000000004</v>
      </c>
      <c r="Q1667" s="184">
        <v>7.4854000000000003</v>
      </c>
      <c r="R1667" s="184">
        <v>8.4449000000000005</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44376</v>
      </c>
      <c r="E1668" s="184">
        <v>39.052300000000002</v>
      </c>
      <c r="F1668" s="184">
        <v>1.6823999999999999</v>
      </c>
      <c r="G1668" s="184">
        <v>-1.1214</v>
      </c>
      <c r="H1668" s="184">
        <v>-0.18690000000000001</v>
      </c>
      <c r="I1668" s="184">
        <v>-1.9278999999999999</v>
      </c>
      <c r="J1668" s="184">
        <v>2.8431000000000002</v>
      </c>
      <c r="K1668" s="184">
        <v>6.7801</v>
      </c>
      <c r="L1668" s="184">
        <v>4.0385999999999997</v>
      </c>
      <c r="M1668" s="184">
        <v>6.3471000000000002</v>
      </c>
      <c r="N1668" s="184">
        <v>8.2965999999999998</v>
      </c>
      <c r="O1668" s="184">
        <v>9.3254000000000001</v>
      </c>
      <c r="P1668" s="184">
        <v>8.6262000000000008</v>
      </c>
      <c r="Q1668" s="184">
        <v>9.3998000000000008</v>
      </c>
      <c r="R1668" s="184">
        <v>9.1953999999999994</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44376</v>
      </c>
      <c r="E1669" s="184">
        <v>25.757400000000001</v>
      </c>
      <c r="F1669" s="184">
        <v>1.1336999999999999</v>
      </c>
      <c r="G1669" s="184">
        <v>-1.2751999999999999</v>
      </c>
      <c r="H1669" s="184">
        <v>-0.2024</v>
      </c>
      <c r="I1669" s="184">
        <v>-2.0733000000000001</v>
      </c>
      <c r="J1669" s="184">
        <v>2.2585000000000002</v>
      </c>
      <c r="K1669" s="184">
        <v>6.0129999999999999</v>
      </c>
      <c r="L1669" s="184">
        <v>3.6871</v>
      </c>
      <c r="M1669" s="184">
        <v>5.7134999999999998</v>
      </c>
      <c r="N1669" s="184">
        <v>6.0311000000000003</v>
      </c>
      <c r="O1669" s="184">
        <v>9.1698000000000004</v>
      </c>
      <c r="P1669" s="184">
        <v>8.4748000000000001</v>
      </c>
      <c r="Q1669" s="184">
        <v>8.8582000000000001</v>
      </c>
      <c r="R1669" s="184">
        <v>9.0749999999999993</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44376</v>
      </c>
      <c r="E1670" s="184">
        <v>24.186399999999999</v>
      </c>
      <c r="F1670" s="184">
        <v>0.45269999999999999</v>
      </c>
      <c r="G1670" s="184">
        <v>-1.9991000000000001</v>
      </c>
      <c r="H1670" s="184">
        <v>-0.90529999999999999</v>
      </c>
      <c r="I1670" s="184">
        <v>-2.7673999999999999</v>
      </c>
      <c r="J1670" s="184">
        <v>1.5630999999999999</v>
      </c>
      <c r="K1670" s="184">
        <v>5.3196000000000003</v>
      </c>
      <c r="L1670" s="184">
        <v>2.9916999999999998</v>
      </c>
      <c r="M1670" s="184">
        <v>4.9941000000000004</v>
      </c>
      <c r="N1670" s="184">
        <v>5.2979000000000003</v>
      </c>
      <c r="O1670" s="184">
        <v>8.4497999999999998</v>
      </c>
      <c r="P1670" s="184">
        <v>7.7450000000000001</v>
      </c>
      <c r="Q1670" s="184">
        <v>8.0253999999999994</v>
      </c>
      <c r="R1670" s="184">
        <v>8.3445999999999998</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44376</v>
      </c>
      <c r="E1671" s="184">
        <v>23.121400000000001</v>
      </c>
      <c r="F1671" s="184">
        <v>-10.415900000000001</v>
      </c>
      <c r="G1671" s="184">
        <v>-4.8122999999999996</v>
      </c>
      <c r="H1671" s="184">
        <v>-1.3302</v>
      </c>
      <c r="I1671" s="184">
        <v>-3.4459</v>
      </c>
      <c r="J1671" s="184">
        <v>0.79969999999999997</v>
      </c>
      <c r="K1671" s="184">
        <v>4.8681999999999999</v>
      </c>
      <c r="L1671" s="184">
        <v>3.6303000000000001</v>
      </c>
      <c r="M1671" s="184">
        <v>4.5571000000000002</v>
      </c>
      <c r="N1671" s="184">
        <v>5.2153999999999998</v>
      </c>
      <c r="O1671" s="184">
        <v>7.3876999999999997</v>
      </c>
      <c r="P1671" s="184">
        <v>7.5598000000000001</v>
      </c>
      <c r="Q1671" s="184">
        <v>7.9135</v>
      </c>
      <c r="R1671" s="184">
        <v>6.8331999999999997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44376</v>
      </c>
      <c r="E1672" s="184">
        <v>24.4238</v>
      </c>
      <c r="F1672" s="184">
        <v>-9.7112999999999996</v>
      </c>
      <c r="G1672" s="184">
        <v>-4.1078999999999999</v>
      </c>
      <c r="H1672" s="184">
        <v>-0.61909999999999998</v>
      </c>
      <c r="I1672" s="184">
        <v>-2.7404999999999999</v>
      </c>
      <c r="J1672" s="184">
        <v>1.5198</v>
      </c>
      <c r="K1672" s="184">
        <v>5.6523000000000003</v>
      </c>
      <c r="L1672" s="184">
        <v>4.4176000000000002</v>
      </c>
      <c r="M1672" s="184">
        <v>5.3529</v>
      </c>
      <c r="N1672" s="184">
        <v>6.0171000000000001</v>
      </c>
      <c r="O1672" s="184">
        <v>8.1443999999999992</v>
      </c>
      <c r="P1672" s="184">
        <v>8.3247</v>
      </c>
      <c r="Q1672" s="184">
        <v>8.7370000000000001</v>
      </c>
      <c r="R1672" s="184">
        <v>7.6098999999999997</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44376</v>
      </c>
      <c r="E1673" s="184">
        <v>24.8111</v>
      </c>
      <c r="F1673" s="184">
        <v>19.134499999999999</v>
      </c>
      <c r="G1673" s="184">
        <v>5.7778</v>
      </c>
      <c r="H1673" s="184">
        <v>-1.1135999999999999</v>
      </c>
      <c r="I1673" s="184">
        <v>-3.9660000000000002</v>
      </c>
      <c r="J1673" s="184">
        <v>0.22989999999999999</v>
      </c>
      <c r="K1673" s="184">
        <v>4.8342000000000001</v>
      </c>
      <c r="L1673" s="184">
        <v>2.8388</v>
      </c>
      <c r="M1673" s="184">
        <v>5.2579000000000002</v>
      </c>
      <c r="N1673" s="184">
        <v>5.4737</v>
      </c>
      <c r="O1673" s="184">
        <v>7.4261999999999997</v>
      </c>
      <c r="P1673" s="184">
        <v>7.202</v>
      </c>
      <c r="Q1673" s="184">
        <v>5.5570000000000004</v>
      </c>
      <c r="R1673" s="184">
        <v>8.2805999999999997</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44376</v>
      </c>
      <c r="E1674" s="184">
        <v>26.141999999999999</v>
      </c>
      <c r="F1674" s="184">
        <v>19.8371</v>
      </c>
      <c r="G1674" s="184">
        <v>6.4621000000000004</v>
      </c>
      <c r="H1674" s="184">
        <v>-0.39889999999999998</v>
      </c>
      <c r="I1674" s="184">
        <v>-3.2570999999999999</v>
      </c>
      <c r="J1674" s="184">
        <v>0.93010000000000004</v>
      </c>
      <c r="K1674" s="184">
        <v>5.5446999999999997</v>
      </c>
      <c r="L1674" s="184">
        <v>3.5508000000000002</v>
      </c>
      <c r="M1674" s="184">
        <v>5.9884000000000004</v>
      </c>
      <c r="N1674" s="184">
        <v>6.2000999999999999</v>
      </c>
      <c r="O1674" s="184">
        <v>8.2840000000000007</v>
      </c>
      <c r="P1674" s="184">
        <v>7.8979999999999997</v>
      </c>
      <c r="Q1674" s="184">
        <v>8.4259000000000004</v>
      </c>
      <c r="R1674" s="184">
        <v>9.0878999999999994</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44376</v>
      </c>
      <c r="E1675" s="184">
        <v>18.469799999999999</v>
      </c>
      <c r="F1675" s="184">
        <v>4.7435</v>
      </c>
      <c r="G1675" s="184">
        <v>2.8170000000000002</v>
      </c>
      <c r="H1675" s="184">
        <v>2.09</v>
      </c>
      <c r="I1675" s="184">
        <v>2.0767000000000002</v>
      </c>
      <c r="J1675" s="184">
        <v>3.3508</v>
      </c>
      <c r="K1675" s="184">
        <v>5.9356999999999998</v>
      </c>
      <c r="L1675" s="184">
        <v>4.0884</v>
      </c>
      <c r="M1675" s="184">
        <v>5.0326000000000004</v>
      </c>
      <c r="N1675" s="184">
        <v>5.1679000000000004</v>
      </c>
      <c r="O1675" s="184">
        <v>-2.7932999999999999</v>
      </c>
      <c r="P1675" s="184">
        <v>1.4004000000000001</v>
      </c>
      <c r="Q1675" s="184">
        <v>4.6639999999999997</v>
      </c>
      <c r="R1675" s="184">
        <v>-1.248</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44376</v>
      </c>
      <c r="E1676" s="184">
        <v>17.2957</v>
      </c>
      <c r="F1676" s="184">
        <v>4.4322999999999997</v>
      </c>
      <c r="G1676" s="184">
        <v>2.5331000000000001</v>
      </c>
      <c r="H1676" s="184">
        <v>1.8095000000000001</v>
      </c>
      <c r="I1676" s="184">
        <v>1.7949999999999999</v>
      </c>
      <c r="J1676" s="184">
        <v>3.0948000000000002</v>
      </c>
      <c r="K1676" s="184">
        <v>5.5457999999999998</v>
      </c>
      <c r="L1676" s="184">
        <v>3.6073</v>
      </c>
      <c r="M1676" s="184">
        <v>4.5118</v>
      </c>
      <c r="N1676" s="184">
        <v>4.6284000000000001</v>
      </c>
      <c r="O1676" s="184">
        <v>-3.3161999999999998</v>
      </c>
      <c r="P1676" s="184">
        <v>0.74139999999999995</v>
      </c>
      <c r="Q1676" s="184">
        <v>4.4668999999999999</v>
      </c>
      <c r="R1676" s="184">
        <v>-1.7758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44376</v>
      </c>
      <c r="E1677" s="184">
        <v>21.8062</v>
      </c>
      <c r="F1677" s="184">
        <v>6.3616999999999999</v>
      </c>
      <c r="G1677" s="184">
        <v>0.83699999999999997</v>
      </c>
      <c r="H1677" s="184">
        <v>-0.1196</v>
      </c>
      <c r="I1677" s="184">
        <v>-2.4487000000000001</v>
      </c>
      <c r="J1677" s="184">
        <v>1.1886000000000001</v>
      </c>
      <c r="K1677" s="184">
        <v>4.6905000000000001</v>
      </c>
      <c r="L1677" s="184">
        <v>3.1423000000000001</v>
      </c>
      <c r="M1677" s="184">
        <v>5.1082999999999998</v>
      </c>
      <c r="N1677" s="184">
        <v>5.1413000000000002</v>
      </c>
      <c r="O1677" s="184">
        <v>8.1509</v>
      </c>
      <c r="P1677" s="184">
        <v>8.1069999999999993</v>
      </c>
      <c r="Q1677" s="184">
        <v>7.8311000000000002</v>
      </c>
      <c r="R1677" s="184">
        <v>7.86</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44376</v>
      </c>
      <c r="E1678" s="184">
        <v>20.4787</v>
      </c>
      <c r="F1678" s="184">
        <v>5.5260999999999996</v>
      </c>
      <c r="G1678" s="184">
        <v>0.2228</v>
      </c>
      <c r="H1678" s="184">
        <v>-0.73829999999999996</v>
      </c>
      <c r="I1678" s="184">
        <v>-3.0518999999999998</v>
      </c>
      <c r="J1678" s="184">
        <v>0.58509999999999995</v>
      </c>
      <c r="K1678" s="184">
        <v>4.0612000000000004</v>
      </c>
      <c r="L1678" s="184">
        <v>2.5015999999999998</v>
      </c>
      <c r="M1678" s="184">
        <v>4.4622000000000002</v>
      </c>
      <c r="N1678" s="184">
        <v>4.4821</v>
      </c>
      <c r="O1678" s="184">
        <v>7.4146999999999998</v>
      </c>
      <c r="P1678" s="184">
        <v>7.3125</v>
      </c>
      <c r="Q1678" s="184">
        <v>7.2904</v>
      </c>
      <c r="R1678" s="184">
        <v>7.1571999999999996</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44376</v>
      </c>
      <c r="E1679" s="184">
        <v>39.326700000000002</v>
      </c>
      <c r="F1679" s="184">
        <v>7.2408000000000001</v>
      </c>
      <c r="G1679" s="184">
        <v>-0.74239999999999995</v>
      </c>
      <c r="H1679" s="184">
        <v>-1.087</v>
      </c>
      <c r="I1679" s="184">
        <v>-4.2755999999999998</v>
      </c>
      <c r="J1679" s="184">
        <v>1.2137</v>
      </c>
      <c r="K1679" s="184">
        <v>5.2195999999999998</v>
      </c>
      <c r="L1679" s="184">
        <v>2.9247999999999998</v>
      </c>
      <c r="M1679" s="184">
        <v>5.2797999999999998</v>
      </c>
      <c r="N1679" s="184">
        <v>5.2118000000000002</v>
      </c>
      <c r="O1679" s="184">
        <v>8.6471</v>
      </c>
      <c r="P1679" s="184">
        <v>7.9444999999999997</v>
      </c>
      <c r="Q1679" s="184">
        <v>8.5655999999999999</v>
      </c>
      <c r="R1679" s="184">
        <v>8.3236000000000008</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44376</v>
      </c>
      <c r="E1680" s="184">
        <v>37.097200000000001</v>
      </c>
      <c r="F1680" s="184">
        <v>6.5933000000000002</v>
      </c>
      <c r="G1680" s="184">
        <v>-1.3773</v>
      </c>
      <c r="H1680" s="184">
        <v>-1.7282999999999999</v>
      </c>
      <c r="I1680" s="184">
        <v>-4.9172000000000002</v>
      </c>
      <c r="J1680" s="184">
        <v>0.57220000000000004</v>
      </c>
      <c r="K1680" s="184">
        <v>4.5713999999999997</v>
      </c>
      <c r="L1680" s="184">
        <v>2.2589000000000001</v>
      </c>
      <c r="M1680" s="184">
        <v>4.6066000000000003</v>
      </c>
      <c r="N1680" s="184">
        <v>4.5410000000000004</v>
      </c>
      <c r="O1680" s="184">
        <v>7.8962000000000003</v>
      </c>
      <c r="P1680" s="184">
        <v>7.1283000000000003</v>
      </c>
      <c r="Q1680" s="184">
        <v>7.2154999999999996</v>
      </c>
      <c r="R1680" s="184">
        <v>7.6077000000000004</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44376</v>
      </c>
      <c r="E1688" s="184">
        <v>4126.1179718875501</v>
      </c>
      <c r="F1688" s="184">
        <v>-170.63239999999999</v>
      </c>
      <c r="G1688" s="184">
        <v>-37.840400000000002</v>
      </c>
      <c r="H1688" s="184">
        <v>-22.1235</v>
      </c>
      <c r="I1688" s="184">
        <v>-4.8771000000000004</v>
      </c>
      <c r="J1688" s="184">
        <v>4.2122000000000002</v>
      </c>
      <c r="K1688" s="184">
        <v>12.124499999999999</v>
      </c>
      <c r="L1688" s="184">
        <v>13.418900000000001</v>
      </c>
      <c r="M1688" s="184">
        <v>18.2974</v>
      </c>
      <c r="N1688" s="184">
        <v>8.1384000000000007</v>
      </c>
      <c r="O1688" s="184">
        <v>3.5455000000000001</v>
      </c>
      <c r="P1688" s="184">
        <v>5.6033999999999997</v>
      </c>
      <c r="Q1688" s="184">
        <v>7.5705</v>
      </c>
      <c r="R1688" s="184">
        <v>1.1774</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44376</v>
      </c>
      <c r="E1689" s="184">
        <v>4375.3225000000002</v>
      </c>
      <c r="F1689" s="184">
        <v>-170.63249999999999</v>
      </c>
      <c r="G1689" s="184">
        <v>-37.840499999999999</v>
      </c>
      <c r="H1689" s="184">
        <v>-22.1234</v>
      </c>
      <c r="I1689" s="184">
        <v>-4.8772000000000002</v>
      </c>
      <c r="J1689" s="184">
        <v>4.2117000000000004</v>
      </c>
      <c r="K1689" s="184">
        <v>12.124000000000001</v>
      </c>
      <c r="L1689" s="184">
        <v>13.6454</v>
      </c>
      <c r="M1689" s="184">
        <v>18.742999999999999</v>
      </c>
      <c r="N1689" s="184">
        <v>8.6607000000000003</v>
      </c>
      <c r="O1689" s="184">
        <v>4.2365000000000004</v>
      </c>
      <c r="P1689" s="184">
        <v>6.3140999999999998</v>
      </c>
      <c r="Q1689" s="184">
        <v>7.8433000000000002</v>
      </c>
      <c r="R1689" s="184">
        <v>1.7975000000000001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44376</v>
      </c>
      <c r="E1690" s="184">
        <v>24.944800000000001</v>
      </c>
      <c r="F1690" s="184">
        <v>0.14630000000000001</v>
      </c>
      <c r="G1690" s="184">
        <v>6.1131000000000002</v>
      </c>
      <c r="H1690" s="184">
        <v>3.1164999999999998</v>
      </c>
      <c r="I1690" s="184">
        <v>-0.71050000000000002</v>
      </c>
      <c r="J1690" s="184">
        <v>2.8559000000000001</v>
      </c>
      <c r="K1690" s="184">
        <v>6.3346</v>
      </c>
      <c r="L1690" s="184">
        <v>3.4527999999999999</v>
      </c>
      <c r="M1690" s="184">
        <v>5.7934000000000001</v>
      </c>
      <c r="N1690" s="184">
        <v>6.3799000000000001</v>
      </c>
      <c r="O1690" s="184">
        <v>8.8415999999999997</v>
      </c>
      <c r="P1690" s="184">
        <v>8.1280999999999999</v>
      </c>
      <c r="Q1690" s="184">
        <v>8.6491000000000007</v>
      </c>
      <c r="R1690" s="184">
        <v>8.8762000000000008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44376</v>
      </c>
      <c r="E1691" s="184">
        <v>25.361699999999999</v>
      </c>
      <c r="F1691" s="184">
        <v>0.71960000000000002</v>
      </c>
      <c r="G1691" s="184">
        <v>6.625</v>
      </c>
      <c r="H1691" s="184">
        <v>3.621</v>
      </c>
      <c r="I1691" s="184">
        <v>-0.21590000000000001</v>
      </c>
      <c r="J1691" s="184">
        <v>3.3605</v>
      </c>
      <c r="K1691" s="184">
        <v>6.8460999999999999</v>
      </c>
      <c r="L1691" s="184">
        <v>3.9691000000000001</v>
      </c>
      <c r="M1691" s="184">
        <v>6.3255999999999997</v>
      </c>
      <c r="N1691" s="184">
        <v>6.9248000000000003</v>
      </c>
      <c r="O1691" s="184">
        <v>9.1489999999999991</v>
      </c>
      <c r="P1691" s="184">
        <v>8.3762000000000008</v>
      </c>
      <c r="Q1691" s="184">
        <v>8.7378999999999998</v>
      </c>
      <c r="R1691" s="184">
        <v>9.2554999999999996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44376</v>
      </c>
      <c r="E1692" s="184">
        <v>31.399100000000001</v>
      </c>
      <c r="F1692" s="184">
        <v>2.0924999999999998</v>
      </c>
      <c r="G1692" s="184">
        <v>-4.5894000000000004</v>
      </c>
      <c r="H1692" s="184">
        <v>-5.1927000000000003</v>
      </c>
      <c r="I1692" s="184">
        <v>-7.3606999999999996</v>
      </c>
      <c r="J1692" s="184">
        <v>-0.93279999999999996</v>
      </c>
      <c r="K1692" s="184">
        <v>4.7832999999999997</v>
      </c>
      <c r="L1692" s="184">
        <v>2.4607999999999999</v>
      </c>
      <c r="M1692" s="184">
        <v>4.3010000000000002</v>
      </c>
      <c r="N1692" s="184">
        <v>12.628</v>
      </c>
      <c r="O1692" s="184">
        <v>3.2435</v>
      </c>
      <c r="P1692" s="184">
        <v>4.3864999999999998</v>
      </c>
      <c r="Q1692" s="184">
        <v>6.3573000000000004</v>
      </c>
      <c r="R1692" s="184">
        <v>5.5602999999999998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44376</v>
      </c>
      <c r="E1693" s="184">
        <v>33.951900000000002</v>
      </c>
      <c r="F1693" s="184">
        <v>3.1179000000000001</v>
      </c>
      <c r="G1693" s="184">
        <v>-3.5731000000000002</v>
      </c>
      <c r="H1693" s="184">
        <v>-4.1586999999999996</v>
      </c>
      <c r="I1693" s="184">
        <v>-6.335</v>
      </c>
      <c r="J1693" s="184">
        <v>0.1042</v>
      </c>
      <c r="K1693" s="184">
        <v>5.8582000000000001</v>
      </c>
      <c r="L1693" s="184">
        <v>3.5424000000000002</v>
      </c>
      <c r="M1693" s="184">
        <v>5.3822999999999999</v>
      </c>
      <c r="N1693" s="184">
        <v>13.801600000000001</v>
      </c>
      <c r="O1693" s="184">
        <v>4.2621000000000002</v>
      </c>
      <c r="P1693" s="184">
        <v>5.3958000000000004</v>
      </c>
      <c r="Q1693" s="184">
        <v>6.9074</v>
      </c>
      <c r="R1693" s="184">
        <v>6.6193999999999997</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44376</v>
      </c>
      <c r="E1694" s="184">
        <v>46.504399999999997</v>
      </c>
      <c r="F1694" s="184">
        <v>2.5903</v>
      </c>
      <c r="G1694" s="184">
        <v>-2.0009999999999999</v>
      </c>
      <c r="H1694" s="184">
        <v>-0.76229999999999998</v>
      </c>
      <c r="I1694" s="184">
        <v>-0.77900000000000003</v>
      </c>
      <c r="J1694" s="184">
        <v>2.665</v>
      </c>
      <c r="K1694" s="184">
        <v>5.8171999999999997</v>
      </c>
      <c r="L1694" s="184">
        <v>3.6537999999999999</v>
      </c>
      <c r="M1694" s="184">
        <v>5.9161000000000001</v>
      </c>
      <c r="N1694" s="184">
        <v>6.2340999999999998</v>
      </c>
      <c r="O1694" s="184">
        <v>8.6152999999999995</v>
      </c>
      <c r="P1694" s="184">
        <v>8.0009999999999994</v>
      </c>
      <c r="Q1694" s="184">
        <v>8.1183999999999994</v>
      </c>
      <c r="R1694" s="184">
        <v>8.6480999999999995</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44376</v>
      </c>
      <c r="E1695" s="184">
        <v>49.391100000000002</v>
      </c>
      <c r="F1695" s="184">
        <v>3.3997000000000002</v>
      </c>
      <c r="G1695" s="184">
        <v>-1.2192000000000001</v>
      </c>
      <c r="H1695" s="184">
        <v>0</v>
      </c>
      <c r="I1695" s="184">
        <v>-1.5800000000000002E-2</v>
      </c>
      <c r="J1695" s="184">
        <v>3.4258000000000002</v>
      </c>
      <c r="K1695" s="184">
        <v>6.5885999999999996</v>
      </c>
      <c r="L1695" s="184">
        <v>4.4286000000000003</v>
      </c>
      <c r="M1695" s="184">
        <v>6.7117000000000004</v>
      </c>
      <c r="N1695" s="184">
        <v>7.0438000000000001</v>
      </c>
      <c r="O1695" s="184">
        <v>9.4442000000000004</v>
      </c>
      <c r="P1695" s="184">
        <v>8.8602000000000007</v>
      </c>
      <c r="Q1695" s="184">
        <v>9.1702999999999992</v>
      </c>
      <c r="R1695" s="184">
        <v>9.4701000000000004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44376</v>
      </c>
      <c r="E1696" s="184">
        <v>20.1828</v>
      </c>
      <c r="F1696" s="184">
        <v>19.904</v>
      </c>
      <c r="G1696" s="184">
        <v>3.0301999999999998</v>
      </c>
      <c r="H1696" s="184">
        <v>-0.46500000000000002</v>
      </c>
      <c r="I1696" s="184">
        <v>-4.1786000000000003</v>
      </c>
      <c r="J1696" s="184">
        <v>-0.16950000000000001</v>
      </c>
      <c r="K1696" s="184">
        <v>5.1430999999999996</v>
      </c>
      <c r="L1696" s="184">
        <v>2.7907999999999999</v>
      </c>
      <c r="M1696" s="184">
        <v>4.6658999999999997</v>
      </c>
      <c r="N1696" s="184">
        <v>6.0477999999999996</v>
      </c>
      <c r="O1696" s="184">
        <v>4.9614000000000003</v>
      </c>
      <c r="P1696" s="184">
        <v>5.4387999999999996</v>
      </c>
      <c r="Q1696" s="184">
        <v>7.0723000000000003</v>
      </c>
      <c r="R1696" s="184">
        <v>6.0317999999999996</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44376</v>
      </c>
      <c r="E1697" s="184">
        <v>21.6267</v>
      </c>
      <c r="F1697" s="184">
        <v>20.4329</v>
      </c>
      <c r="G1697" s="184">
        <v>3.5034000000000001</v>
      </c>
      <c r="H1697" s="184">
        <v>-2.41E-2</v>
      </c>
      <c r="I1697" s="184">
        <v>-3.7317999999999998</v>
      </c>
      <c r="J1697" s="184">
        <v>0.27429999999999999</v>
      </c>
      <c r="K1697" s="184">
        <v>5.5891999999999999</v>
      </c>
      <c r="L1697" s="184">
        <v>3.2128000000000001</v>
      </c>
      <c r="M1697" s="184">
        <v>5.0831</v>
      </c>
      <c r="N1697" s="184">
        <v>6.4924999999999997</v>
      </c>
      <c r="O1697" s="184">
        <v>5.7004999999999999</v>
      </c>
      <c r="P1697" s="184">
        <v>6.3705999999999996</v>
      </c>
      <c r="Q1697" s="184">
        <v>7.4470000000000001</v>
      </c>
      <c r="R1697" s="184">
        <v>6.6216999999999997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44376</v>
      </c>
      <c r="E1698" s="184">
        <v>47.438800000000001</v>
      </c>
      <c r="F1698" s="184">
        <v>13.931699999999999</v>
      </c>
      <c r="G1698" s="184">
        <v>1.3273999999999999</v>
      </c>
      <c r="H1698" s="184">
        <v>1.1874</v>
      </c>
      <c r="I1698" s="184">
        <v>-2.0373000000000001</v>
      </c>
      <c r="J1698" s="184">
        <v>1.4420999999999999</v>
      </c>
      <c r="K1698" s="184">
        <v>5.3167</v>
      </c>
      <c r="L1698" s="184">
        <v>3.2084999999999999</v>
      </c>
      <c r="M1698" s="184">
        <v>4.9450000000000003</v>
      </c>
      <c r="N1698" s="184">
        <v>5.1893000000000002</v>
      </c>
      <c r="O1698" s="184">
        <v>8.8946000000000005</v>
      </c>
      <c r="P1698" s="184">
        <v>8.0612999999999992</v>
      </c>
      <c r="Q1698" s="184">
        <v>8.5807000000000002</v>
      </c>
      <c r="R1698" s="184">
        <v>8.5244</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44376</v>
      </c>
      <c r="E1699" s="184">
        <v>45.161299999999997</v>
      </c>
      <c r="F1699" s="184">
        <v>13.4213</v>
      </c>
      <c r="G1699" s="184">
        <v>0.84870000000000001</v>
      </c>
      <c r="H1699" s="184">
        <v>0.70440000000000003</v>
      </c>
      <c r="I1699" s="184">
        <v>-2.5261</v>
      </c>
      <c r="J1699" s="184">
        <v>0.95799999999999996</v>
      </c>
      <c r="K1699" s="184">
        <v>4.8274999999999997</v>
      </c>
      <c r="L1699" s="184">
        <v>2.7117</v>
      </c>
      <c r="M1699" s="184">
        <v>4.4275000000000002</v>
      </c>
      <c r="N1699" s="184">
        <v>4.6597</v>
      </c>
      <c r="O1699" s="184">
        <v>8.3498000000000001</v>
      </c>
      <c r="P1699" s="184">
        <v>7.5145</v>
      </c>
      <c r="Q1699" s="184">
        <v>7.6109999999999998</v>
      </c>
      <c r="R1699" s="184">
        <v>7.9748000000000001</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44376</v>
      </c>
      <c r="E1700" s="184">
        <v>1706.3240000000001</v>
      </c>
      <c r="F1700" s="184">
        <v>1.7968999999999999</v>
      </c>
      <c r="G1700" s="184">
        <v>-2.5148999999999999</v>
      </c>
      <c r="H1700" s="184">
        <v>-4.1757999999999997</v>
      </c>
      <c r="I1700" s="184">
        <v>-4.3686999999999996</v>
      </c>
      <c r="J1700" s="184">
        <v>-0.51539999999999997</v>
      </c>
      <c r="K1700" s="184">
        <v>3.2103000000000002</v>
      </c>
      <c r="L1700" s="184">
        <v>1.6124000000000001</v>
      </c>
      <c r="M1700" s="184">
        <v>4.2586000000000004</v>
      </c>
      <c r="N1700" s="184">
        <v>3.6749000000000001</v>
      </c>
      <c r="O1700" s="184">
        <v>5.5014000000000003</v>
      </c>
      <c r="P1700" s="184">
        <v>5.9812000000000003</v>
      </c>
      <c r="Q1700" s="184">
        <v>7.0932000000000004</v>
      </c>
      <c r="R1700" s="184">
        <v>3.9962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44376</v>
      </c>
      <c r="E1701" s="184">
        <v>1870.8361</v>
      </c>
      <c r="F1701" s="184">
        <v>3.0828000000000002</v>
      </c>
      <c r="G1701" s="184">
        <v>-1.2181999999999999</v>
      </c>
      <c r="H1701" s="184">
        <v>-2.8786</v>
      </c>
      <c r="I1701" s="184">
        <v>-3.0716999999999999</v>
      </c>
      <c r="J1701" s="184">
        <v>0.78010000000000002</v>
      </c>
      <c r="K1701" s="184">
        <v>4.5258000000000003</v>
      </c>
      <c r="L1701" s="184">
        <v>2.984</v>
      </c>
      <c r="M1701" s="184">
        <v>5.6452999999999998</v>
      </c>
      <c r="N1701" s="184">
        <v>5.0610999999999997</v>
      </c>
      <c r="O1701" s="184">
        <v>6.7657999999999996</v>
      </c>
      <c r="P1701" s="184">
        <v>7.1749999999999998</v>
      </c>
      <c r="Q1701" s="184">
        <v>8.3393999999999995</v>
      </c>
      <c r="R1701" s="184">
        <v>5.2723000000000004</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44376</v>
      </c>
      <c r="E1702" s="184">
        <v>2853.9524999999999</v>
      </c>
      <c r="F1702" s="184">
        <v>6.2141000000000002</v>
      </c>
      <c r="G1702" s="184">
        <v>-2.0682</v>
      </c>
      <c r="H1702" s="184">
        <v>-3.4363999999999999</v>
      </c>
      <c r="I1702" s="184">
        <v>-6.5021000000000004</v>
      </c>
      <c r="J1702" s="184">
        <v>-0.58609999999999995</v>
      </c>
      <c r="K1702" s="184">
        <v>4.6506999999999996</v>
      </c>
      <c r="L1702" s="184">
        <v>1.8791</v>
      </c>
      <c r="M1702" s="184">
        <v>4.2666000000000004</v>
      </c>
      <c r="N1702" s="184">
        <v>4.0552999999999999</v>
      </c>
      <c r="O1702" s="184">
        <v>7.7282999999999999</v>
      </c>
      <c r="P1702" s="184">
        <v>7.1311</v>
      </c>
      <c r="Q1702" s="184">
        <v>7.6220999999999997</v>
      </c>
      <c r="R1702" s="184">
        <v>7.4931000000000001</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44376</v>
      </c>
      <c r="E1703" s="184">
        <v>3066.5857999999998</v>
      </c>
      <c r="F1703" s="184">
        <v>7.0631000000000004</v>
      </c>
      <c r="G1703" s="184">
        <v>-1.2183999999999999</v>
      </c>
      <c r="H1703" s="184">
        <v>-2.5870000000000002</v>
      </c>
      <c r="I1703" s="184">
        <v>-5.6540999999999997</v>
      </c>
      <c r="J1703" s="184">
        <v>0.26379999999999998</v>
      </c>
      <c r="K1703" s="184">
        <v>5.5118999999999998</v>
      </c>
      <c r="L1703" s="184">
        <v>2.7389000000000001</v>
      </c>
      <c r="M1703" s="184">
        <v>5.1463999999999999</v>
      </c>
      <c r="N1703" s="184">
        <v>4.9432</v>
      </c>
      <c r="O1703" s="184">
        <v>8.6463000000000001</v>
      </c>
      <c r="P1703" s="184">
        <v>7.9480000000000004</v>
      </c>
      <c r="Q1703" s="184">
        <v>8.2622</v>
      </c>
      <c r="R1703" s="184">
        <v>8.4087999999999994</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44376</v>
      </c>
      <c r="E1706" s="184">
        <v>41.381300000000003</v>
      </c>
      <c r="F1706" s="184">
        <v>-7.9366000000000003</v>
      </c>
      <c r="G1706" s="184">
        <v>-4.4962</v>
      </c>
      <c r="H1706" s="184">
        <v>-2.7581000000000002</v>
      </c>
      <c r="I1706" s="184">
        <v>-1.9957</v>
      </c>
      <c r="J1706" s="184">
        <v>2.1208</v>
      </c>
      <c r="K1706" s="184">
        <v>5.4903000000000004</v>
      </c>
      <c r="L1706" s="184">
        <v>2.3807999999999998</v>
      </c>
      <c r="M1706" s="184">
        <v>4.8202999999999996</v>
      </c>
      <c r="N1706" s="184">
        <v>5.0639000000000003</v>
      </c>
      <c r="O1706" s="184">
        <v>8.2524999999999995</v>
      </c>
      <c r="P1706" s="184">
        <v>7.5433000000000003</v>
      </c>
      <c r="Q1706" s="184">
        <v>7.6889000000000003</v>
      </c>
      <c r="R1706" s="184">
        <v>7.9211999999999998</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44376</v>
      </c>
      <c r="E1707" s="184">
        <v>44.127899999999997</v>
      </c>
      <c r="F1707" s="184">
        <v>-7.0293000000000001</v>
      </c>
      <c r="G1707" s="184">
        <v>-3.6585999999999999</v>
      </c>
      <c r="H1707" s="184">
        <v>-1.9372</v>
      </c>
      <c r="I1707" s="184">
        <v>-1.1693</v>
      </c>
      <c r="J1707" s="184">
        <v>2.9464999999999999</v>
      </c>
      <c r="K1707" s="184">
        <v>6.327</v>
      </c>
      <c r="L1707" s="184">
        <v>3.2128999999999999</v>
      </c>
      <c r="M1707" s="184">
        <v>5.6661999999999999</v>
      </c>
      <c r="N1707" s="184">
        <v>5.9206000000000003</v>
      </c>
      <c r="O1707" s="184">
        <v>9.1438000000000006</v>
      </c>
      <c r="P1707" s="184">
        <v>8.4429999999999996</v>
      </c>
      <c r="Q1707" s="184">
        <v>8.7453000000000003</v>
      </c>
      <c r="R1707" s="184">
        <v>8.8045000000000009</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44376</v>
      </c>
      <c r="E1708" s="184">
        <v>21.932600000000001</v>
      </c>
      <c r="F1708" s="184">
        <v>3.8279999999999998</v>
      </c>
      <c r="G1708" s="184">
        <v>-1.04</v>
      </c>
      <c r="H1708" s="184">
        <v>-1.2597</v>
      </c>
      <c r="I1708" s="184">
        <v>-4.4263000000000003</v>
      </c>
      <c r="J1708" s="184">
        <v>0.60360000000000003</v>
      </c>
      <c r="K1708" s="184">
        <v>5.1374000000000004</v>
      </c>
      <c r="L1708" s="184">
        <v>2.8273000000000001</v>
      </c>
      <c r="M1708" s="184">
        <v>4.9911000000000003</v>
      </c>
      <c r="N1708" s="184">
        <v>4.8078000000000003</v>
      </c>
      <c r="O1708" s="184">
        <v>8.5818999999999992</v>
      </c>
      <c r="P1708" s="184">
        <v>7.9680999999999997</v>
      </c>
      <c r="Q1708" s="184">
        <v>8.4499999999999993</v>
      </c>
      <c r="R1708" s="184">
        <v>8.2292000000000005</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44376</v>
      </c>
      <c r="E1709" s="184">
        <v>21.0869</v>
      </c>
      <c r="F1709" s="184">
        <v>3.4622000000000002</v>
      </c>
      <c r="G1709" s="184">
        <v>-1.5143</v>
      </c>
      <c r="H1709" s="184">
        <v>-1.7303999999999999</v>
      </c>
      <c r="I1709" s="184">
        <v>-4.8992000000000004</v>
      </c>
      <c r="J1709" s="184">
        <v>0.1244</v>
      </c>
      <c r="K1709" s="184">
        <v>4.6508000000000003</v>
      </c>
      <c r="L1709" s="184">
        <v>2.3361000000000001</v>
      </c>
      <c r="M1709" s="184">
        <v>4.4836</v>
      </c>
      <c r="N1709" s="184">
        <v>4.2930000000000001</v>
      </c>
      <c r="O1709" s="184">
        <v>8.0475999999999992</v>
      </c>
      <c r="P1709" s="184">
        <v>7.4316000000000004</v>
      </c>
      <c r="Q1709" s="184">
        <v>8.1588999999999992</v>
      </c>
      <c r="R1709" s="184">
        <v>7.7028999999999996</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44376</v>
      </c>
      <c r="E1710" s="184">
        <v>12.1221</v>
      </c>
      <c r="F1710" s="184">
        <v>6.9267000000000003</v>
      </c>
      <c r="G1710" s="184">
        <v>0.60219999999999996</v>
      </c>
      <c r="H1710" s="184">
        <v>0</v>
      </c>
      <c r="I1710" s="184">
        <v>-4.08</v>
      </c>
      <c r="J1710" s="184">
        <v>1.0643</v>
      </c>
      <c r="K1710" s="184">
        <v>4.9081000000000001</v>
      </c>
      <c r="L1710" s="184">
        <v>2.6111</v>
      </c>
      <c r="M1710" s="184">
        <v>4.6414</v>
      </c>
      <c r="N1710" s="184">
        <v>4.6371000000000002</v>
      </c>
      <c r="O1710" s="184"/>
      <c r="P1710" s="184"/>
      <c r="Q1710" s="184">
        <v>8.3192000000000004</v>
      </c>
      <c r="R1710" s="184">
        <v>7.7420999999999998</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44376</v>
      </c>
      <c r="E1711" s="184">
        <v>11.8186</v>
      </c>
      <c r="F1711" s="184">
        <v>5.8688000000000002</v>
      </c>
      <c r="G1711" s="184">
        <v>-0.4632</v>
      </c>
      <c r="H1711" s="184">
        <v>-1.0586</v>
      </c>
      <c r="I1711" s="184">
        <v>-5.1298000000000004</v>
      </c>
      <c r="J1711" s="184">
        <v>1.9300000000000001E-2</v>
      </c>
      <c r="K1711" s="184">
        <v>3.8481999999999998</v>
      </c>
      <c r="L1711" s="184">
        <v>1.5492999999999999</v>
      </c>
      <c r="M1711" s="184">
        <v>3.5583999999999998</v>
      </c>
      <c r="N1711" s="184">
        <v>3.5430000000000001</v>
      </c>
      <c r="O1711" s="184"/>
      <c r="P1711" s="184"/>
      <c r="Q1711" s="184">
        <v>7.1847000000000003</v>
      </c>
      <c r="R1711" s="184">
        <v>6.6143000000000001</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44376</v>
      </c>
      <c r="E1712" s="184">
        <v>10.214600000000001</v>
      </c>
      <c r="F1712" s="184">
        <v>16.802299999999999</v>
      </c>
      <c r="G1712" s="184">
        <v>2.4125999999999999</v>
      </c>
      <c r="H1712" s="184">
        <v>-5.0999999999999997E-2</v>
      </c>
      <c r="I1712" s="184">
        <v>-0.86750000000000005</v>
      </c>
      <c r="J1712" s="184">
        <v>2.4283000000000001</v>
      </c>
      <c r="K1712" s="184">
        <v>6.1295000000000002</v>
      </c>
      <c r="L1712" s="184"/>
      <c r="M1712" s="184"/>
      <c r="N1712" s="184"/>
      <c r="O1712" s="184"/>
      <c r="P1712" s="184"/>
      <c r="Q1712" s="184">
        <v>6.2165999999999997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44376</v>
      </c>
      <c r="E1713" s="184">
        <v>10.1822</v>
      </c>
      <c r="F1713" s="184">
        <v>15.4207</v>
      </c>
      <c r="G1713" s="184">
        <v>1.4340999999999999</v>
      </c>
      <c r="H1713" s="184">
        <v>-1.024</v>
      </c>
      <c r="I1713" s="184">
        <v>-1.8423</v>
      </c>
      <c r="J1713" s="184">
        <v>1.4805999999999999</v>
      </c>
      <c r="K1713" s="184">
        <v>5.2012</v>
      </c>
      <c r="L1713" s="184"/>
      <c r="M1713" s="184"/>
      <c r="N1713" s="184"/>
      <c r="O1713" s="184"/>
      <c r="P1713" s="184"/>
      <c r="Q1713" s="184">
        <v>5.2779999999999996</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44376</v>
      </c>
      <c r="E1714" s="184">
        <v>12.5398</v>
      </c>
      <c r="F1714" s="184">
        <v>9.6079000000000008</v>
      </c>
      <c r="G1714" s="184">
        <v>0.58220000000000005</v>
      </c>
      <c r="H1714" s="184">
        <v>-0.99780000000000002</v>
      </c>
      <c r="I1714" s="184">
        <v>-4.7732000000000001</v>
      </c>
      <c r="J1714" s="184">
        <v>0.30020000000000002</v>
      </c>
      <c r="K1714" s="184">
        <v>4.6390000000000002</v>
      </c>
      <c r="L1714" s="184">
        <v>2.5049999999999999</v>
      </c>
      <c r="M1714" s="184">
        <v>4.3212000000000002</v>
      </c>
      <c r="N1714" s="184">
        <v>4.3487999999999998</v>
      </c>
      <c r="O1714" s="184">
        <v>7.5911</v>
      </c>
      <c r="P1714" s="184"/>
      <c r="Q1714" s="184">
        <v>7.1203000000000003</v>
      </c>
      <c r="R1714" s="184">
        <v>7.1332000000000004</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44376</v>
      </c>
      <c r="E1715" s="184">
        <v>12.8667</v>
      </c>
      <c r="F1715" s="184">
        <v>10.4991</v>
      </c>
      <c r="G1715" s="184">
        <v>1.4896</v>
      </c>
      <c r="H1715" s="184">
        <v>-0.1216</v>
      </c>
      <c r="I1715" s="184">
        <v>-3.9249999999999998</v>
      </c>
      <c r="J1715" s="184">
        <v>1.1447000000000001</v>
      </c>
      <c r="K1715" s="184">
        <v>5.4881000000000002</v>
      </c>
      <c r="L1715" s="184">
        <v>3.3580999999999999</v>
      </c>
      <c r="M1715" s="184">
        <v>5.1944999999999997</v>
      </c>
      <c r="N1715" s="184">
        <v>5.2190000000000003</v>
      </c>
      <c r="O1715" s="184">
        <v>8.4375999999999998</v>
      </c>
      <c r="P1715" s="184"/>
      <c r="Q1715" s="184">
        <v>7.9614000000000003</v>
      </c>
      <c r="R1715" s="184">
        <v>7.9993999999999996</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44376</v>
      </c>
      <c r="E1716" s="184">
        <v>41.423299999999998</v>
      </c>
      <c r="F1716" s="184">
        <v>-1.6740999999999999</v>
      </c>
      <c r="G1716" s="184">
        <v>-2.6427</v>
      </c>
      <c r="H1716" s="184">
        <v>-1.6358999999999999</v>
      </c>
      <c r="I1716" s="184">
        <v>-3.9780000000000002</v>
      </c>
      <c r="J1716" s="184">
        <v>2.0192000000000001</v>
      </c>
      <c r="K1716" s="184">
        <v>6.7309999999999999</v>
      </c>
      <c r="L1716" s="184">
        <v>4.3018999999999998</v>
      </c>
      <c r="M1716" s="184">
        <v>6.1619000000000002</v>
      </c>
      <c r="N1716" s="184">
        <v>6.1162000000000001</v>
      </c>
      <c r="O1716" s="184">
        <v>8.2238000000000007</v>
      </c>
      <c r="P1716" s="184">
        <v>7.4924999999999997</v>
      </c>
      <c r="Q1716" s="184">
        <v>7.9663000000000004</v>
      </c>
      <c r="R1716" s="184">
        <v>8.2418999999999993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44376</v>
      </c>
      <c r="E1717" s="184">
        <v>43.801000000000002</v>
      </c>
      <c r="F1717" s="184">
        <v>-0.83330000000000004</v>
      </c>
      <c r="G1717" s="184">
        <v>-1.8329</v>
      </c>
      <c r="H1717" s="184">
        <v>-0.82130000000000003</v>
      </c>
      <c r="I1717" s="184">
        <v>-3.1627999999999998</v>
      </c>
      <c r="J1717" s="184">
        <v>2.8376999999999999</v>
      </c>
      <c r="K1717" s="184">
        <v>7.5378999999999996</v>
      </c>
      <c r="L1717" s="184">
        <v>5.1257999999999999</v>
      </c>
      <c r="M1717" s="184">
        <v>7.0208000000000004</v>
      </c>
      <c r="N1717" s="184">
        <v>6.9916999999999998</v>
      </c>
      <c r="O1717" s="184">
        <v>9.0585000000000004</v>
      </c>
      <c r="P1717" s="184">
        <v>8.2517999999999994</v>
      </c>
      <c r="Q1717" s="184">
        <v>8.7866</v>
      </c>
      <c r="R1717" s="184">
        <v>9.1221999999999994</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44376</v>
      </c>
      <c r="E1718" s="184">
        <v>35.862900000000003</v>
      </c>
      <c r="F1718" s="184">
        <v>7.2275999999999998</v>
      </c>
      <c r="G1718" s="184">
        <v>-2.7216999999999998</v>
      </c>
      <c r="H1718" s="184">
        <v>-0.90129999999999999</v>
      </c>
      <c r="I1718" s="184">
        <v>-2.5129000000000001</v>
      </c>
      <c r="J1718" s="184">
        <v>1.3725000000000001</v>
      </c>
      <c r="K1718" s="184">
        <v>5.7599</v>
      </c>
      <c r="L1718" s="184">
        <v>2.8902000000000001</v>
      </c>
      <c r="M1718" s="184">
        <v>4.3231999999999999</v>
      </c>
      <c r="N1718" s="184">
        <v>4.4004000000000003</v>
      </c>
      <c r="O1718" s="184">
        <v>3.9777999999999998</v>
      </c>
      <c r="P1718" s="184">
        <v>5.2332999999999998</v>
      </c>
      <c r="Q1718" s="184">
        <v>7.1741000000000001</v>
      </c>
      <c r="R1718" s="184">
        <v>9.4962999999999997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44376</v>
      </c>
      <c r="E1719" s="184">
        <v>38.487699999999997</v>
      </c>
      <c r="F1719" s="184">
        <v>8.0627999999999993</v>
      </c>
      <c r="G1719" s="184">
        <v>-1.9911000000000001</v>
      </c>
      <c r="H1719" s="184">
        <v>-0.16259999999999999</v>
      </c>
      <c r="I1719" s="184">
        <v>-1.7803</v>
      </c>
      <c r="J1719" s="184">
        <v>2.1051000000000002</v>
      </c>
      <c r="K1719" s="184">
        <v>6.5030999999999999</v>
      </c>
      <c r="L1719" s="184">
        <v>3.6189</v>
      </c>
      <c r="M1719" s="184">
        <v>5.0593000000000004</v>
      </c>
      <c r="N1719" s="184">
        <v>5.2093999999999996</v>
      </c>
      <c r="O1719" s="184">
        <v>4.8132999999999999</v>
      </c>
      <c r="P1719" s="184">
        <v>6.1056999999999997</v>
      </c>
      <c r="Q1719" s="184">
        <v>7.6547999999999998</v>
      </c>
      <c r="R1719" s="184">
        <v>10.303900000000001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44376</v>
      </c>
      <c r="E1720" s="184">
        <v>34.747999999999998</v>
      </c>
      <c r="F1720" s="184">
        <v>1.9959</v>
      </c>
      <c r="G1720" s="184">
        <v>-2.4941</v>
      </c>
      <c r="H1720" s="184">
        <v>-5.8457999999999997</v>
      </c>
      <c r="I1720" s="184">
        <v>-7.3098999999999998</v>
      </c>
      <c r="J1720" s="184">
        <v>-1.1707000000000001</v>
      </c>
      <c r="K1720" s="184">
        <v>4.9672000000000001</v>
      </c>
      <c r="L1720" s="184">
        <v>1.8210999999999999</v>
      </c>
      <c r="M1720" s="184">
        <v>4.2539999999999996</v>
      </c>
      <c r="N1720" s="184">
        <v>11.2563</v>
      </c>
      <c r="O1720" s="184">
        <v>4.3056000000000001</v>
      </c>
      <c r="P1720" s="184">
        <v>5.1938000000000004</v>
      </c>
      <c r="Q1720" s="184">
        <v>7.0975000000000001</v>
      </c>
      <c r="R1720" s="184">
        <v>7.5381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44376</v>
      </c>
      <c r="E1721" s="184">
        <v>36.776899999999998</v>
      </c>
      <c r="F1721" s="184">
        <v>2.3820999999999999</v>
      </c>
      <c r="G1721" s="184">
        <v>-2.0836999999999999</v>
      </c>
      <c r="H1721" s="184">
        <v>-5.4386999999999999</v>
      </c>
      <c r="I1721" s="184">
        <v>-6.9218000000000002</v>
      </c>
      <c r="J1721" s="184">
        <v>-0.77480000000000004</v>
      </c>
      <c r="K1721" s="184">
        <v>5.3771000000000004</v>
      </c>
      <c r="L1721" s="184">
        <v>2.2259000000000002</v>
      </c>
      <c r="M1721" s="184">
        <v>4.6780999999999997</v>
      </c>
      <c r="N1721" s="184">
        <v>11.712899999999999</v>
      </c>
      <c r="O1721" s="184">
        <v>4.8445999999999998</v>
      </c>
      <c r="P1721" s="184">
        <v>5.8704000000000001</v>
      </c>
      <c r="Q1721" s="184">
        <v>7.2987000000000002</v>
      </c>
      <c r="R1721" s="184">
        <v>7.9893999999999998</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44376</v>
      </c>
      <c r="E1722" s="184">
        <v>26.372800000000002</v>
      </c>
      <c r="F1722" s="184">
        <v>12.4603</v>
      </c>
      <c r="G1722" s="184">
        <v>1.5572999999999999</v>
      </c>
      <c r="H1722" s="184">
        <v>0.33610000000000001</v>
      </c>
      <c r="I1722" s="184">
        <v>-1.8472999999999999</v>
      </c>
      <c r="J1722" s="184">
        <v>2.1274999999999999</v>
      </c>
      <c r="K1722" s="184">
        <v>5.3936000000000002</v>
      </c>
      <c r="L1722" s="184">
        <v>2.4142000000000001</v>
      </c>
      <c r="M1722" s="184">
        <v>5.0937999999999999</v>
      </c>
      <c r="N1722" s="184">
        <v>5.0553999999999997</v>
      </c>
      <c r="O1722" s="184">
        <v>8.5709</v>
      </c>
      <c r="P1722" s="184">
        <v>8.0457000000000001</v>
      </c>
      <c r="Q1722" s="184">
        <v>8.4756999999999998</v>
      </c>
      <c r="R1722" s="184">
        <v>8.3531999999999993</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44376</v>
      </c>
      <c r="E1723" s="184">
        <v>25.3216</v>
      </c>
      <c r="F1723" s="184">
        <v>11.8238</v>
      </c>
      <c r="G1723" s="184">
        <v>1.0451999999999999</v>
      </c>
      <c r="H1723" s="184">
        <v>-0.16470000000000001</v>
      </c>
      <c r="I1723" s="184">
        <v>-2.3454000000000002</v>
      </c>
      <c r="J1723" s="184">
        <v>1.6238999999999999</v>
      </c>
      <c r="K1723" s="184">
        <v>4.8864999999999998</v>
      </c>
      <c r="L1723" s="184">
        <v>1.9077</v>
      </c>
      <c r="M1723" s="184">
        <v>4.5739000000000001</v>
      </c>
      <c r="N1723" s="184">
        <v>4.5309999999999997</v>
      </c>
      <c r="O1723" s="184">
        <v>8.0091999999999999</v>
      </c>
      <c r="P1723" s="184">
        <v>7.4501999999999997</v>
      </c>
      <c r="Q1723" s="184">
        <v>6.8935000000000004</v>
      </c>
      <c r="R1723" s="184">
        <v>7.8125</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44376</v>
      </c>
      <c r="E1724" s="184">
        <v>32.6571</v>
      </c>
      <c r="F1724" s="184">
        <v>11.6275</v>
      </c>
      <c r="G1724" s="184">
        <v>1.1177999999999999</v>
      </c>
      <c r="H1724" s="184">
        <v>-0.41510000000000002</v>
      </c>
      <c r="I1724" s="184">
        <v>-2.5920000000000001</v>
      </c>
      <c r="J1724" s="184">
        <v>0.2341</v>
      </c>
      <c r="K1724" s="184">
        <v>3.8788999999999998</v>
      </c>
      <c r="L1724" s="184">
        <v>2.6783999999999999</v>
      </c>
      <c r="M1724" s="184">
        <v>3.91</v>
      </c>
      <c r="N1724" s="184">
        <v>4.5053999999999998</v>
      </c>
      <c r="O1724" s="184">
        <v>2.9089999999999998</v>
      </c>
      <c r="P1724" s="184">
        <v>4.3247</v>
      </c>
      <c r="Q1724" s="184">
        <v>6.4866999999999999</v>
      </c>
      <c r="R1724" s="184">
        <v>4.5712999999999999</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44376</v>
      </c>
      <c r="E1725" s="184">
        <v>34.968400000000003</v>
      </c>
      <c r="F1725" s="184">
        <v>12.4254</v>
      </c>
      <c r="G1725" s="184">
        <v>1.8531</v>
      </c>
      <c r="H1725" s="184">
        <v>0.3281</v>
      </c>
      <c r="I1725" s="184">
        <v>-1.8552</v>
      </c>
      <c r="J1725" s="184">
        <v>0.96630000000000005</v>
      </c>
      <c r="K1725" s="184">
        <v>4.5042999999999997</v>
      </c>
      <c r="L1725" s="184">
        <v>3.3605999999999998</v>
      </c>
      <c r="M1725" s="184">
        <v>4.6238000000000001</v>
      </c>
      <c r="N1725" s="184">
        <v>5.2405999999999997</v>
      </c>
      <c r="O1725" s="184">
        <v>3.6280000000000001</v>
      </c>
      <c r="P1725" s="184">
        <v>5.1906999999999996</v>
      </c>
      <c r="Q1725" s="184">
        <v>7.0477999999999996</v>
      </c>
      <c r="R1725" s="184">
        <v>5.2812000000000001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44376</v>
      </c>
      <c r="E1726" s="184">
        <v>38.296900000000001</v>
      </c>
      <c r="F1726" s="184">
        <v>-0.95309999999999995</v>
      </c>
      <c r="G1726" s="184">
        <v>-4.7153</v>
      </c>
      <c r="H1726" s="184">
        <v>-5.0872000000000002</v>
      </c>
      <c r="I1726" s="184">
        <v>-6.4581</v>
      </c>
      <c r="J1726" s="184">
        <v>-0.29780000000000001</v>
      </c>
      <c r="K1726" s="184">
        <v>4.3587999999999996</v>
      </c>
      <c r="L1726" s="184">
        <v>1.7990999999999999</v>
      </c>
      <c r="M1726" s="184">
        <v>4.0838000000000001</v>
      </c>
      <c r="N1726" s="184">
        <v>4.2721999999999998</v>
      </c>
      <c r="O1726" s="184">
        <v>5.6879</v>
      </c>
      <c r="P1726" s="184">
        <v>5.9298000000000002</v>
      </c>
      <c r="Q1726" s="184">
        <v>7.3615000000000004</v>
      </c>
      <c r="R1726" s="184">
        <v>7.4873000000000003</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44376</v>
      </c>
      <c r="E1727" s="184">
        <v>40.966999999999999</v>
      </c>
      <c r="F1727" s="184">
        <v>0</v>
      </c>
      <c r="G1727" s="184">
        <v>-3.7850000000000001</v>
      </c>
      <c r="H1727" s="184">
        <v>-4.1714000000000002</v>
      </c>
      <c r="I1727" s="184">
        <v>-5.5376000000000003</v>
      </c>
      <c r="J1727" s="184">
        <v>0.624</v>
      </c>
      <c r="K1727" s="184">
        <v>5.2862</v>
      </c>
      <c r="L1727" s="184">
        <v>2.7361</v>
      </c>
      <c r="M1727" s="184">
        <v>5.0639000000000003</v>
      </c>
      <c r="N1727" s="184">
        <v>5.2648999999999999</v>
      </c>
      <c r="O1727" s="184">
        <v>6.6567999999999996</v>
      </c>
      <c r="P1727" s="184">
        <v>6.8666</v>
      </c>
      <c r="Q1727" s="184">
        <v>8.0871999999999993</v>
      </c>
      <c r="R1727" s="184">
        <v>8.5007999999999999</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44376</v>
      </c>
      <c r="E1728" s="184">
        <v>24.730499999999999</v>
      </c>
      <c r="F1728" s="184">
        <v>1.7712000000000001</v>
      </c>
      <c r="G1728" s="184">
        <v>-1.9182999999999999</v>
      </c>
      <c r="H1728" s="184">
        <v>0.48499999999999999</v>
      </c>
      <c r="I1728" s="184">
        <v>-0.74829999999999997</v>
      </c>
      <c r="J1728" s="184">
        <v>3.5950000000000002</v>
      </c>
      <c r="K1728" s="184">
        <v>6.2138</v>
      </c>
      <c r="L1728" s="184">
        <v>3.7522000000000002</v>
      </c>
      <c r="M1728" s="184">
        <v>5.7058</v>
      </c>
      <c r="N1728" s="184">
        <v>5.8166000000000002</v>
      </c>
      <c r="O1728" s="184">
        <v>4.2485999999999997</v>
      </c>
      <c r="P1728" s="184">
        <v>5.6020000000000003</v>
      </c>
      <c r="Q1728" s="184">
        <v>7.2568999999999999</v>
      </c>
      <c r="R1728" s="184">
        <v>9.0536999999999992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44376</v>
      </c>
      <c r="E1729" s="184">
        <v>23.7682</v>
      </c>
      <c r="F1729" s="184">
        <v>1.2285999999999999</v>
      </c>
      <c r="G1729" s="184">
        <v>-2.4948000000000001</v>
      </c>
      <c r="H1729" s="184">
        <v>-0.13159999999999999</v>
      </c>
      <c r="I1729" s="184">
        <v>-1.3594999999999999</v>
      </c>
      <c r="J1729" s="184">
        <v>2.9830999999999999</v>
      </c>
      <c r="K1729" s="184">
        <v>5.5925000000000002</v>
      </c>
      <c r="L1729" s="184">
        <v>3.1408999999999998</v>
      </c>
      <c r="M1729" s="184">
        <v>5.1089000000000002</v>
      </c>
      <c r="N1729" s="184">
        <v>5.2282000000000002</v>
      </c>
      <c r="O1729" s="184">
        <v>3.7515999999999998</v>
      </c>
      <c r="P1729" s="184">
        <v>5.0978000000000003</v>
      </c>
      <c r="Q1729" s="184">
        <v>6.4798999999999998</v>
      </c>
      <c r="R1729" s="184">
        <v>8.5420999999999996</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-1.1196370370370374</v>
      </c>
      <c r="G1730" s="186">
        <v>-1.7967518518518526</v>
      </c>
      <c r="H1730" s="186">
        <v>-1.8390203703703705</v>
      </c>
      <c r="I1730" s="186">
        <v>-3.1924629629629635</v>
      </c>
      <c r="J1730" s="186">
        <v>1.3910370370370371</v>
      </c>
      <c r="K1730" s="186">
        <v>5.6163592592592568</v>
      </c>
      <c r="L1730" s="186">
        <v>3.4484173076923068</v>
      </c>
      <c r="M1730" s="186">
        <v>5.5789615384615399</v>
      </c>
      <c r="N1730" s="186">
        <v>6.012232692307693</v>
      </c>
      <c r="O1730" s="186">
        <v>6.5877620000000006</v>
      </c>
      <c r="P1730" s="186">
        <v>6.7724833333333336</v>
      </c>
      <c r="Q1730" s="186">
        <v>7.5742277777777796</v>
      </c>
      <c r="R1730" s="186">
        <v>7.2108557692307693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3.6451000000000002</v>
      </c>
      <c r="G1731" s="186">
        <v>-1.2187999999999999</v>
      </c>
      <c r="H1731" s="186">
        <v>-0.86129999999999995</v>
      </c>
      <c r="I1731" s="186">
        <v>-3.0617999999999999</v>
      </c>
      <c r="J1731" s="186">
        <v>1.2011500000000002</v>
      </c>
      <c r="K1731" s="186">
        <v>5.3853500000000007</v>
      </c>
      <c r="L1731" s="186">
        <v>3.0663</v>
      </c>
      <c r="M1731" s="186">
        <v>5.0616000000000003</v>
      </c>
      <c r="N1731" s="186">
        <v>5.2236000000000002</v>
      </c>
      <c r="O1731" s="186">
        <v>7.8122500000000006</v>
      </c>
      <c r="P1731" s="186">
        <v>7.3720499999999998</v>
      </c>
      <c r="Q1731" s="186">
        <v>7.6384499999999997</v>
      </c>
      <c r="R1731" s="186">
        <v>7.9480000000000004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44376</v>
      </c>
      <c r="E1734" s="184">
        <v>49.694000000000003</v>
      </c>
      <c r="F1734" s="184">
        <v>-7.9200000000000007E-2</v>
      </c>
      <c r="G1734" s="184">
        <v>0.70440000000000003</v>
      </c>
      <c r="H1734" s="184">
        <v>0.99070000000000003</v>
      </c>
      <c r="I1734" s="184">
        <v>0.29470000000000002</v>
      </c>
      <c r="J1734" s="184">
        <v>4.4870000000000001</v>
      </c>
      <c r="K1734" s="184">
        <v>18.841100000000001</v>
      </c>
      <c r="L1734" s="184">
        <v>35.458399999999997</v>
      </c>
      <c r="M1734" s="184">
        <v>64.206000000000003</v>
      </c>
      <c r="N1734" s="184">
        <v>100.68170000000001</v>
      </c>
      <c r="O1734" s="184">
        <v>9.1620000000000008</v>
      </c>
      <c r="P1734" s="184">
        <v>12.4091</v>
      </c>
      <c r="Q1734" s="184">
        <v>11.9565</v>
      </c>
      <c r="R1734" s="184">
        <v>22.194299999999998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44376</v>
      </c>
      <c r="E1735" s="184">
        <v>54.1173</v>
      </c>
      <c r="F1735" s="184">
        <v>-7.6300000000000007E-2</v>
      </c>
      <c r="G1735" s="184">
        <v>0.71630000000000005</v>
      </c>
      <c r="H1735" s="184">
        <v>1.0117</v>
      </c>
      <c r="I1735" s="184">
        <v>0.3347</v>
      </c>
      <c r="J1735" s="184">
        <v>4.5838000000000001</v>
      </c>
      <c r="K1735" s="184">
        <v>19.169899999999998</v>
      </c>
      <c r="L1735" s="184">
        <v>36.100999999999999</v>
      </c>
      <c r="M1735" s="184">
        <v>65.457400000000007</v>
      </c>
      <c r="N1735" s="184">
        <v>102.88639999999999</v>
      </c>
      <c r="O1735" s="184">
        <v>10.411899999999999</v>
      </c>
      <c r="P1735" s="184">
        <v>13.688000000000001</v>
      </c>
      <c r="Q1735" s="184">
        <v>17.992999999999999</v>
      </c>
      <c r="R1735" s="184">
        <v>23.575299999999999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44376</v>
      </c>
      <c r="E1736" s="184">
        <v>56.23</v>
      </c>
      <c r="F1736" s="184">
        <v>0.1603</v>
      </c>
      <c r="G1736" s="184">
        <v>1.2241</v>
      </c>
      <c r="H1736" s="184">
        <v>1.7000999999999999</v>
      </c>
      <c r="I1736" s="184">
        <v>1.4982</v>
      </c>
      <c r="J1736" s="184">
        <v>4.3034999999999997</v>
      </c>
      <c r="K1736" s="184">
        <v>20.072600000000001</v>
      </c>
      <c r="L1736" s="184">
        <v>31.7788</v>
      </c>
      <c r="M1736" s="184">
        <v>56.7605</v>
      </c>
      <c r="N1736" s="184">
        <v>86.748599999999996</v>
      </c>
      <c r="O1736" s="184">
        <v>26.743500000000001</v>
      </c>
      <c r="P1736" s="184">
        <v>21.403400000000001</v>
      </c>
      <c r="Q1736" s="184">
        <v>25.562000000000001</v>
      </c>
      <c r="R1736" s="184">
        <v>34.247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44376</v>
      </c>
      <c r="E1737" s="184">
        <v>51.18</v>
      </c>
      <c r="F1737" s="184">
        <v>0.15659999999999999</v>
      </c>
      <c r="G1737" s="184">
        <v>1.2061999999999999</v>
      </c>
      <c r="H1737" s="184">
        <v>1.6889000000000001</v>
      </c>
      <c r="I1737" s="184">
        <v>1.4470000000000001</v>
      </c>
      <c r="J1737" s="184">
        <v>4.1513999999999998</v>
      </c>
      <c r="K1737" s="184">
        <v>19.5794</v>
      </c>
      <c r="L1737" s="184">
        <v>30.728000000000002</v>
      </c>
      <c r="M1737" s="184">
        <v>54.856299999999997</v>
      </c>
      <c r="N1737" s="184">
        <v>83.638300000000001</v>
      </c>
      <c r="O1737" s="184">
        <v>24.933499999999999</v>
      </c>
      <c r="P1737" s="184">
        <v>19.834800000000001</v>
      </c>
      <c r="Q1737" s="184">
        <v>24.014099999999999</v>
      </c>
      <c r="R1737" s="184">
        <v>32.109299999999998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44376</v>
      </c>
      <c r="E1738" s="184">
        <v>23.5</v>
      </c>
      <c r="F1738" s="184">
        <v>0.64239999999999997</v>
      </c>
      <c r="G1738" s="184">
        <v>1.7757000000000001</v>
      </c>
      <c r="H1738" s="184">
        <v>2.3073999999999999</v>
      </c>
      <c r="I1738" s="184">
        <v>1.8638999999999999</v>
      </c>
      <c r="J1738" s="184">
        <v>6.3348000000000004</v>
      </c>
      <c r="K1738" s="184">
        <v>25.133099999999999</v>
      </c>
      <c r="L1738" s="184">
        <v>42.338000000000001</v>
      </c>
      <c r="M1738" s="184">
        <v>66.784999999999997</v>
      </c>
      <c r="N1738" s="184">
        <v>117.5926</v>
      </c>
      <c r="O1738" s="184"/>
      <c r="P1738" s="184"/>
      <c r="Q1738" s="184">
        <v>40.197000000000003</v>
      </c>
      <c r="R1738" s="184">
        <v>48.524000000000001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44376</v>
      </c>
      <c r="E1739" s="184">
        <v>22.43</v>
      </c>
      <c r="F1739" s="184">
        <v>0.62809999999999999</v>
      </c>
      <c r="G1739" s="184">
        <v>1.7695000000000001</v>
      </c>
      <c r="H1739" s="184">
        <v>2.2799999999999998</v>
      </c>
      <c r="I1739" s="184">
        <v>1.8157000000000001</v>
      </c>
      <c r="J1739" s="184">
        <v>6.1524000000000001</v>
      </c>
      <c r="K1739" s="184">
        <v>24.6111</v>
      </c>
      <c r="L1739" s="184">
        <v>41.069200000000002</v>
      </c>
      <c r="M1739" s="184">
        <v>64.563500000000005</v>
      </c>
      <c r="N1739" s="184">
        <v>113.619</v>
      </c>
      <c r="O1739" s="184"/>
      <c r="P1739" s="184"/>
      <c r="Q1739" s="184">
        <v>37.637</v>
      </c>
      <c r="R1739" s="184">
        <v>45.798099999999998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44376</v>
      </c>
      <c r="E1740" s="184">
        <v>19.489999999999998</v>
      </c>
      <c r="F1740" s="184">
        <v>-5.1299999999999998E-2</v>
      </c>
      <c r="G1740" s="184">
        <v>0.77559999999999996</v>
      </c>
      <c r="H1740" s="184">
        <v>1.4048</v>
      </c>
      <c r="I1740" s="184">
        <v>0.93220000000000003</v>
      </c>
      <c r="J1740" s="184">
        <v>5.0674000000000001</v>
      </c>
      <c r="K1740" s="184">
        <v>23.982199999999999</v>
      </c>
      <c r="L1740" s="184">
        <v>40.115000000000002</v>
      </c>
      <c r="M1740" s="184">
        <v>62.552100000000003</v>
      </c>
      <c r="N1740" s="184">
        <v>107.3404</v>
      </c>
      <c r="O1740" s="184"/>
      <c r="P1740" s="184"/>
      <c r="Q1740" s="184">
        <v>32.522799999999997</v>
      </c>
      <c r="R1740" s="184">
        <v>39.132899999999999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44376</v>
      </c>
      <c r="E1741" s="184">
        <v>18.7</v>
      </c>
      <c r="F1741" s="184">
        <v>-5.3400000000000003E-2</v>
      </c>
      <c r="G1741" s="184">
        <v>0.75429999999999997</v>
      </c>
      <c r="H1741" s="184">
        <v>1.41</v>
      </c>
      <c r="I1741" s="184">
        <v>0.86299999999999999</v>
      </c>
      <c r="J1741" s="184">
        <v>4.8794000000000004</v>
      </c>
      <c r="K1741" s="184">
        <v>23.350899999999999</v>
      </c>
      <c r="L1741" s="184">
        <v>38.930199999999999</v>
      </c>
      <c r="M1741" s="184">
        <v>60.515000000000001</v>
      </c>
      <c r="N1741" s="184">
        <v>103.7037</v>
      </c>
      <c r="O1741" s="184"/>
      <c r="P1741" s="184"/>
      <c r="Q1741" s="184">
        <v>30.228999999999999</v>
      </c>
      <c r="R1741" s="184">
        <v>36.767499999999998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44376</v>
      </c>
      <c r="E1742" s="184">
        <v>99.510999999999996</v>
      </c>
      <c r="F1742" s="184">
        <v>1.9099999999999999E-2</v>
      </c>
      <c r="G1742" s="184">
        <v>0.88400000000000001</v>
      </c>
      <c r="H1742" s="184">
        <v>1.1548</v>
      </c>
      <c r="I1742" s="184">
        <v>0.1157</v>
      </c>
      <c r="J1742" s="184">
        <v>6.1223999999999998</v>
      </c>
      <c r="K1742" s="184">
        <v>20.968399999999999</v>
      </c>
      <c r="L1742" s="184">
        <v>33.021900000000002</v>
      </c>
      <c r="M1742" s="184">
        <v>58.124600000000001</v>
      </c>
      <c r="N1742" s="184">
        <v>93.183999999999997</v>
      </c>
      <c r="O1742" s="184">
        <v>19.031099999999999</v>
      </c>
      <c r="P1742" s="184">
        <v>15.604699999999999</v>
      </c>
      <c r="Q1742" s="184">
        <v>22.671900000000001</v>
      </c>
      <c r="R1742" s="184">
        <v>31.700500000000002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44376</v>
      </c>
      <c r="E1743" s="184">
        <v>93.872</v>
      </c>
      <c r="F1743" s="184">
        <v>1.7000000000000001E-2</v>
      </c>
      <c r="G1743" s="184">
        <v>0.87470000000000003</v>
      </c>
      <c r="H1743" s="184">
        <v>1.1388</v>
      </c>
      <c r="I1743" s="184">
        <v>8.2100000000000006E-2</v>
      </c>
      <c r="J1743" s="184">
        <v>6.0425000000000004</v>
      </c>
      <c r="K1743" s="184">
        <v>20.6907</v>
      </c>
      <c r="L1743" s="184">
        <v>32.426699999999997</v>
      </c>
      <c r="M1743" s="184">
        <v>57.0685</v>
      </c>
      <c r="N1743" s="184">
        <v>91.4739</v>
      </c>
      <c r="O1743" s="184">
        <v>18.051300000000001</v>
      </c>
      <c r="P1743" s="184">
        <v>14.809799999999999</v>
      </c>
      <c r="Q1743" s="184">
        <v>17.2761</v>
      </c>
      <c r="R1743" s="184">
        <v>30.540700000000001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44376</v>
      </c>
      <c r="E1744" s="184">
        <v>21.577000000000002</v>
      </c>
      <c r="F1744" s="184">
        <v>0.1532</v>
      </c>
      <c r="G1744" s="184">
        <v>0.88370000000000004</v>
      </c>
      <c r="H1744" s="184">
        <v>1.4433</v>
      </c>
      <c r="I1744" s="184">
        <v>1.1153</v>
      </c>
      <c r="J1744" s="184">
        <v>5.3358999999999996</v>
      </c>
      <c r="K1744" s="184">
        <v>20.3201</v>
      </c>
      <c r="L1744" s="184">
        <v>41.266199999999998</v>
      </c>
      <c r="M1744" s="184">
        <v>68.202399999999997</v>
      </c>
      <c r="N1744" s="184">
        <v>108.09139999999999</v>
      </c>
      <c r="O1744" s="184"/>
      <c r="P1744" s="184"/>
      <c r="Q1744" s="184">
        <v>37.924399999999999</v>
      </c>
      <c r="R1744" s="184">
        <v>39.252600000000001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44376</v>
      </c>
      <c r="E1745" s="184">
        <v>20.792999999999999</v>
      </c>
      <c r="F1745" s="184">
        <v>0.14929999999999999</v>
      </c>
      <c r="G1745" s="184">
        <v>0.86829999999999996</v>
      </c>
      <c r="H1745" s="184">
        <v>1.4144000000000001</v>
      </c>
      <c r="I1745" s="184">
        <v>1.0546</v>
      </c>
      <c r="J1745" s="184">
        <v>5.1905000000000001</v>
      </c>
      <c r="K1745" s="184">
        <v>19.823699999999999</v>
      </c>
      <c r="L1745" s="184">
        <v>40.152299999999997</v>
      </c>
      <c r="M1745" s="184">
        <v>66.224299999999999</v>
      </c>
      <c r="N1745" s="184">
        <v>104.8571</v>
      </c>
      <c r="O1745" s="184"/>
      <c r="P1745" s="184"/>
      <c r="Q1745" s="184">
        <v>35.8065</v>
      </c>
      <c r="R1745" s="184">
        <v>37.088299999999997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44376</v>
      </c>
      <c r="E1746" s="184">
        <v>76.787400000000005</v>
      </c>
      <c r="F1746" s="184">
        <v>-0.4335</v>
      </c>
      <c r="G1746" s="184">
        <v>0.39340000000000003</v>
      </c>
      <c r="H1746" s="184">
        <v>0.50560000000000005</v>
      </c>
      <c r="I1746" s="184">
        <v>0.154</v>
      </c>
      <c r="J1746" s="184">
        <v>3.2111000000000001</v>
      </c>
      <c r="K1746" s="184">
        <v>15.969900000000001</v>
      </c>
      <c r="L1746" s="184">
        <v>31.096900000000002</v>
      </c>
      <c r="M1746" s="184">
        <v>60.622900000000001</v>
      </c>
      <c r="N1746" s="184">
        <v>93.657200000000003</v>
      </c>
      <c r="O1746" s="184">
        <v>10.5892</v>
      </c>
      <c r="P1746" s="184">
        <v>12.2064</v>
      </c>
      <c r="Q1746" s="184">
        <v>14.085900000000001</v>
      </c>
      <c r="R1746" s="184">
        <v>20.350999999999999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44376</v>
      </c>
      <c r="E1747" s="184">
        <v>84.002899999999997</v>
      </c>
      <c r="F1747" s="184">
        <v>-0.43099999999999999</v>
      </c>
      <c r="G1747" s="184">
        <v>0.4027</v>
      </c>
      <c r="H1747" s="184">
        <v>0.52200000000000002</v>
      </c>
      <c r="I1747" s="184">
        <v>0.18609999999999999</v>
      </c>
      <c r="J1747" s="184">
        <v>3.2866</v>
      </c>
      <c r="K1747" s="184">
        <v>16.223199999999999</v>
      </c>
      <c r="L1747" s="184">
        <v>31.644100000000002</v>
      </c>
      <c r="M1747" s="184">
        <v>61.623600000000003</v>
      </c>
      <c r="N1747" s="184">
        <v>95.272000000000006</v>
      </c>
      <c r="O1747" s="184">
        <v>11.6494</v>
      </c>
      <c r="P1747" s="184">
        <v>13.4175</v>
      </c>
      <c r="Q1747" s="184">
        <v>20.522099999999998</v>
      </c>
      <c r="R1747" s="184">
        <v>21.399799999999999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44376</v>
      </c>
      <c r="E1748" s="184">
        <v>71.656000000000006</v>
      </c>
      <c r="F1748" s="184">
        <v>1.2534000000000001</v>
      </c>
      <c r="G1748" s="184">
        <v>1.8955</v>
      </c>
      <c r="H1748" s="184">
        <v>1.7464999999999999</v>
      </c>
      <c r="I1748" s="184">
        <v>1.6338999999999999</v>
      </c>
      <c r="J1748" s="184">
        <v>7.8166000000000002</v>
      </c>
      <c r="K1748" s="184">
        <v>26.853999999999999</v>
      </c>
      <c r="L1748" s="184">
        <v>42.485599999999998</v>
      </c>
      <c r="M1748" s="184">
        <v>72.956800000000001</v>
      </c>
      <c r="N1748" s="184">
        <v>105.89619999999999</v>
      </c>
      <c r="O1748" s="184">
        <v>16.087900000000001</v>
      </c>
      <c r="P1748" s="184">
        <v>20.210799999999999</v>
      </c>
      <c r="Q1748" s="184">
        <v>19.380199999999999</v>
      </c>
      <c r="R1748" s="184">
        <v>25.4925</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44376</v>
      </c>
      <c r="E1749" s="184">
        <v>65.456000000000003</v>
      </c>
      <c r="F1749" s="184">
        <v>1.2498</v>
      </c>
      <c r="G1749" s="184">
        <v>1.885</v>
      </c>
      <c r="H1749" s="184">
        <v>1.7282</v>
      </c>
      <c r="I1749" s="184">
        <v>1.5955999999999999</v>
      </c>
      <c r="J1749" s="184">
        <v>7.7252000000000001</v>
      </c>
      <c r="K1749" s="184">
        <v>26.5413</v>
      </c>
      <c r="L1749" s="184">
        <v>41.811599999999999</v>
      </c>
      <c r="M1749" s="184">
        <v>71.728399999999993</v>
      </c>
      <c r="N1749" s="184">
        <v>103.9128</v>
      </c>
      <c r="O1749" s="184">
        <v>14.792400000000001</v>
      </c>
      <c r="P1749" s="184">
        <v>18.802499999999998</v>
      </c>
      <c r="Q1749" s="184">
        <v>15.238300000000001</v>
      </c>
      <c r="R1749" s="184">
        <v>24.252500000000001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44376</v>
      </c>
      <c r="E1750" s="184">
        <v>75.522300000000001</v>
      </c>
      <c r="F1750" s="184">
        <v>-0.44240000000000002</v>
      </c>
      <c r="G1750" s="184">
        <v>0.20499999999999999</v>
      </c>
      <c r="H1750" s="184">
        <v>1.6426000000000001</v>
      </c>
      <c r="I1750" s="184">
        <v>3.2469000000000001</v>
      </c>
      <c r="J1750" s="184">
        <v>8.0184999999999995</v>
      </c>
      <c r="K1750" s="184">
        <v>20.880600000000001</v>
      </c>
      <c r="L1750" s="184">
        <v>35.845599999999997</v>
      </c>
      <c r="M1750" s="184">
        <v>60.277500000000003</v>
      </c>
      <c r="N1750" s="184">
        <v>95.220200000000006</v>
      </c>
      <c r="O1750" s="184">
        <v>12.601699999999999</v>
      </c>
      <c r="P1750" s="184">
        <v>12.8581</v>
      </c>
      <c r="Q1750" s="184">
        <v>13.360099999999999</v>
      </c>
      <c r="R1750" s="184">
        <v>25.187100000000001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44376</v>
      </c>
      <c r="E1751" s="184">
        <v>81.628299999999996</v>
      </c>
      <c r="F1751" s="184">
        <v>-0.43859999999999999</v>
      </c>
      <c r="G1751" s="184">
        <v>0.2205</v>
      </c>
      <c r="H1751" s="184">
        <v>1.6700999999999999</v>
      </c>
      <c r="I1751" s="184">
        <v>3.3039000000000001</v>
      </c>
      <c r="J1751" s="184">
        <v>8.1545000000000005</v>
      </c>
      <c r="K1751" s="184">
        <v>21.330200000000001</v>
      </c>
      <c r="L1751" s="184">
        <v>36.815800000000003</v>
      </c>
      <c r="M1751" s="184">
        <v>61.993400000000001</v>
      </c>
      <c r="N1751" s="184">
        <v>98.017799999999994</v>
      </c>
      <c r="O1751" s="184">
        <v>13.9848</v>
      </c>
      <c r="P1751" s="184">
        <v>14.0237</v>
      </c>
      <c r="Q1751" s="184">
        <v>17.535799999999998</v>
      </c>
      <c r="R1751" s="184">
        <v>26.958200000000001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44376</v>
      </c>
      <c r="E1752" s="184">
        <v>43.2</v>
      </c>
      <c r="F1752" s="184">
        <v>2.3199999999999998E-2</v>
      </c>
      <c r="G1752" s="184">
        <v>0.67579999999999996</v>
      </c>
      <c r="H1752" s="184">
        <v>0.39510000000000001</v>
      </c>
      <c r="I1752" s="184">
        <v>-0.2079</v>
      </c>
      <c r="J1752" s="184">
        <v>5.1094999999999997</v>
      </c>
      <c r="K1752" s="184">
        <v>19.601299999999998</v>
      </c>
      <c r="L1752" s="184">
        <v>36.449800000000003</v>
      </c>
      <c r="M1752" s="184">
        <v>66.666700000000006</v>
      </c>
      <c r="N1752" s="184">
        <v>104.5455</v>
      </c>
      <c r="O1752" s="184">
        <v>20.012</v>
      </c>
      <c r="P1752" s="184">
        <v>16.502400000000002</v>
      </c>
      <c r="Q1752" s="184">
        <v>11.266</v>
      </c>
      <c r="R1752" s="184">
        <v>30.140899999999998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44376</v>
      </c>
      <c r="E1753" s="184">
        <v>46.21</v>
      </c>
      <c r="F1753" s="184">
        <v>0</v>
      </c>
      <c r="G1753" s="184">
        <v>0.6754</v>
      </c>
      <c r="H1753" s="184">
        <v>0.41289999999999999</v>
      </c>
      <c r="I1753" s="184">
        <v>-0.17280000000000001</v>
      </c>
      <c r="J1753" s="184">
        <v>5.2380000000000004</v>
      </c>
      <c r="K1753" s="184">
        <v>20.026</v>
      </c>
      <c r="L1753" s="184">
        <v>37.4071</v>
      </c>
      <c r="M1753" s="184">
        <v>68.465199999999996</v>
      </c>
      <c r="N1753" s="184">
        <v>107.5921</v>
      </c>
      <c r="O1753" s="184">
        <v>21.547000000000001</v>
      </c>
      <c r="P1753" s="184">
        <v>17.629300000000001</v>
      </c>
      <c r="Q1753" s="184">
        <v>16.875399999999999</v>
      </c>
      <c r="R1753" s="184">
        <v>32.001399999999997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44376</v>
      </c>
      <c r="E1754" s="184">
        <v>14.38</v>
      </c>
      <c r="F1754" s="184">
        <v>0.41899999999999998</v>
      </c>
      <c r="G1754" s="184">
        <v>0.41899999999999998</v>
      </c>
      <c r="H1754" s="184">
        <v>1.1252</v>
      </c>
      <c r="I1754" s="184">
        <v>0.13930000000000001</v>
      </c>
      <c r="J1754" s="184">
        <v>3.7517999999999998</v>
      </c>
      <c r="K1754" s="184">
        <v>18.843</v>
      </c>
      <c r="L1754" s="184">
        <v>33.892000000000003</v>
      </c>
      <c r="M1754" s="184">
        <v>59.070799999999998</v>
      </c>
      <c r="N1754" s="184">
        <v>90.4636</v>
      </c>
      <c r="O1754" s="184">
        <v>12.523300000000001</v>
      </c>
      <c r="P1754" s="184"/>
      <c r="Q1754" s="184">
        <v>9.4454999999999991</v>
      </c>
      <c r="R1754" s="184">
        <v>23.875900000000001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44376</v>
      </c>
      <c r="E1755" s="184">
        <v>15.42</v>
      </c>
      <c r="F1755" s="184">
        <v>0.3906</v>
      </c>
      <c r="G1755" s="184">
        <v>0.3906</v>
      </c>
      <c r="H1755" s="184">
        <v>1.1148</v>
      </c>
      <c r="I1755" s="184">
        <v>0.12989999999999999</v>
      </c>
      <c r="J1755" s="184">
        <v>3.8384</v>
      </c>
      <c r="K1755" s="184">
        <v>19.073399999999999</v>
      </c>
      <c r="L1755" s="184">
        <v>34.4377</v>
      </c>
      <c r="M1755" s="184">
        <v>60.124600000000001</v>
      </c>
      <c r="N1755" s="184">
        <v>92.269300000000001</v>
      </c>
      <c r="O1755" s="184">
        <v>14.088900000000001</v>
      </c>
      <c r="P1755" s="184"/>
      <c r="Q1755" s="184">
        <v>11.361000000000001</v>
      </c>
      <c r="R1755" s="184">
        <v>25.0426</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44376</v>
      </c>
      <c r="E1756" s="184">
        <v>20.420000000000002</v>
      </c>
      <c r="F1756" s="184">
        <v>0</v>
      </c>
      <c r="G1756" s="184">
        <v>0.74</v>
      </c>
      <c r="H1756" s="184">
        <v>0.98909999999999998</v>
      </c>
      <c r="I1756" s="184">
        <v>0.88929999999999998</v>
      </c>
      <c r="J1756" s="184">
        <v>9.4319000000000006</v>
      </c>
      <c r="K1756" s="184">
        <v>25.816400000000002</v>
      </c>
      <c r="L1756" s="184">
        <v>35.681100000000001</v>
      </c>
      <c r="M1756" s="184">
        <v>61.6785</v>
      </c>
      <c r="N1756" s="184">
        <v>102.7805</v>
      </c>
      <c r="O1756" s="184"/>
      <c r="P1756" s="184"/>
      <c r="Q1756" s="184">
        <v>70.200100000000006</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44376</v>
      </c>
      <c r="E1757" s="184">
        <v>19.899999999999999</v>
      </c>
      <c r="F1757" s="184">
        <v>0</v>
      </c>
      <c r="G1757" s="184">
        <v>0.75949999999999995</v>
      </c>
      <c r="H1757" s="184">
        <v>0.96399999999999997</v>
      </c>
      <c r="I1757" s="184">
        <v>0.86160000000000003</v>
      </c>
      <c r="J1757" s="184">
        <v>9.2205999999999992</v>
      </c>
      <c r="K1757" s="184">
        <v>25.236000000000001</v>
      </c>
      <c r="L1757" s="184">
        <v>34.368699999999997</v>
      </c>
      <c r="M1757" s="184">
        <v>59.327500000000001</v>
      </c>
      <c r="N1757" s="184">
        <v>99</v>
      </c>
      <c r="O1757" s="184"/>
      <c r="P1757" s="184"/>
      <c r="Q1757" s="184">
        <v>66.960999999999999</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44376</v>
      </c>
      <c r="E1758" s="184">
        <v>19.18</v>
      </c>
      <c r="F1758" s="184">
        <v>0.10440000000000001</v>
      </c>
      <c r="G1758" s="184">
        <v>0.89429999999999998</v>
      </c>
      <c r="H1758" s="184">
        <v>2.2932999999999999</v>
      </c>
      <c r="I1758" s="184">
        <v>1.2672000000000001</v>
      </c>
      <c r="J1758" s="184">
        <v>6.4372999999999996</v>
      </c>
      <c r="K1758" s="184">
        <v>22.243500000000001</v>
      </c>
      <c r="L1758" s="184">
        <v>38.184399999999997</v>
      </c>
      <c r="M1758" s="184">
        <v>63.791600000000003</v>
      </c>
      <c r="N1758" s="184">
        <v>89.900999999999996</v>
      </c>
      <c r="O1758" s="184"/>
      <c r="P1758" s="184"/>
      <c r="Q1758" s="184">
        <v>27.674600000000002</v>
      </c>
      <c r="R1758" s="184">
        <v>34.406300000000002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44376</v>
      </c>
      <c r="E1759" s="184">
        <v>18.36</v>
      </c>
      <c r="F1759" s="184">
        <v>5.45E-2</v>
      </c>
      <c r="G1759" s="184">
        <v>0.82369999999999999</v>
      </c>
      <c r="H1759" s="184">
        <v>2.2271999999999998</v>
      </c>
      <c r="I1759" s="184">
        <v>1.2128000000000001</v>
      </c>
      <c r="J1759" s="184">
        <v>6.3114999999999997</v>
      </c>
      <c r="K1759" s="184">
        <v>21.67</v>
      </c>
      <c r="L1759" s="184">
        <v>37.014899999999997</v>
      </c>
      <c r="M1759" s="184">
        <v>61.762099999999997</v>
      </c>
      <c r="N1759" s="184">
        <v>86.775199999999998</v>
      </c>
      <c r="O1759" s="184"/>
      <c r="P1759" s="184"/>
      <c r="Q1759" s="184">
        <v>25.599</v>
      </c>
      <c r="R1759" s="184">
        <v>32.258299999999998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44376</v>
      </c>
      <c r="E1760" s="184">
        <v>15.514699999999999</v>
      </c>
      <c r="F1760" s="184">
        <v>0.1653</v>
      </c>
      <c r="G1760" s="184">
        <v>0.84430000000000005</v>
      </c>
      <c r="H1760" s="184">
        <v>1.6917</v>
      </c>
      <c r="I1760" s="184">
        <v>0.66959999999999997</v>
      </c>
      <c r="J1760" s="184">
        <v>5.1501999999999999</v>
      </c>
      <c r="K1760" s="184">
        <v>22.595500000000001</v>
      </c>
      <c r="L1760" s="184">
        <v>34.775700000000001</v>
      </c>
      <c r="M1760" s="184">
        <v>60.974299999999999</v>
      </c>
      <c r="N1760" s="184">
        <v>85.569199999999995</v>
      </c>
      <c r="O1760" s="184"/>
      <c r="P1760" s="184"/>
      <c r="Q1760" s="184">
        <v>37.975499999999997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44376</v>
      </c>
      <c r="E1761" s="184">
        <v>15.054399999999999</v>
      </c>
      <c r="F1761" s="184">
        <v>0.159</v>
      </c>
      <c r="G1761" s="184">
        <v>0.81899999999999995</v>
      </c>
      <c r="H1761" s="184">
        <v>1.6475</v>
      </c>
      <c r="I1761" s="184">
        <v>0.58260000000000001</v>
      </c>
      <c r="J1761" s="184">
        <v>4.9431000000000003</v>
      </c>
      <c r="K1761" s="184">
        <v>21.880199999999999</v>
      </c>
      <c r="L1761" s="184">
        <v>33.313299999999998</v>
      </c>
      <c r="M1761" s="184">
        <v>58.357399999999998</v>
      </c>
      <c r="N1761" s="184">
        <v>81.529200000000003</v>
      </c>
      <c r="O1761" s="184"/>
      <c r="P1761" s="184"/>
      <c r="Q1761" s="184">
        <v>34.963099999999997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44376</v>
      </c>
      <c r="E1762" s="184">
        <v>139.56299999999999</v>
      </c>
      <c r="F1762" s="184">
        <v>-0.1066</v>
      </c>
      <c r="G1762" s="184">
        <v>0.18160000000000001</v>
      </c>
      <c r="H1762" s="184">
        <v>0.72099999999999997</v>
      </c>
      <c r="I1762" s="184">
        <v>0.97019999999999995</v>
      </c>
      <c r="J1762" s="184">
        <v>4.5659000000000001</v>
      </c>
      <c r="K1762" s="184">
        <v>19.0486</v>
      </c>
      <c r="L1762" s="184">
        <v>42.613500000000002</v>
      </c>
      <c r="M1762" s="184">
        <v>75.147800000000004</v>
      </c>
      <c r="N1762" s="184">
        <v>117.8051</v>
      </c>
      <c r="O1762" s="184">
        <v>23.6676</v>
      </c>
      <c r="P1762" s="184">
        <v>19.8309</v>
      </c>
      <c r="Q1762" s="184">
        <v>17.490300000000001</v>
      </c>
      <c r="R1762" s="184">
        <v>39.697899999999997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44376</v>
      </c>
      <c r="E1763" s="184">
        <v>155.52000000000001</v>
      </c>
      <c r="F1763" s="184">
        <v>-0.1028</v>
      </c>
      <c r="G1763" s="184">
        <v>0.1978</v>
      </c>
      <c r="H1763" s="184">
        <v>0.74950000000000006</v>
      </c>
      <c r="I1763" s="184">
        <v>1.0269999999999999</v>
      </c>
      <c r="J1763" s="184">
        <v>4.7004999999999999</v>
      </c>
      <c r="K1763" s="184">
        <v>19.501200000000001</v>
      </c>
      <c r="L1763" s="184">
        <v>43.6661</v>
      </c>
      <c r="M1763" s="184">
        <v>77.077399999999997</v>
      </c>
      <c r="N1763" s="184">
        <v>121.0127</v>
      </c>
      <c r="O1763" s="184">
        <v>25.362300000000001</v>
      </c>
      <c r="P1763" s="184">
        <v>21.538</v>
      </c>
      <c r="Q1763" s="184">
        <v>21.171800000000001</v>
      </c>
      <c r="R1763" s="184">
        <v>41.698799999999999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44376</v>
      </c>
      <c r="E1764" s="184">
        <v>39.601999999999997</v>
      </c>
      <c r="F1764" s="184">
        <v>0.1036</v>
      </c>
      <c r="G1764" s="184">
        <v>1.1029</v>
      </c>
      <c r="H1764" s="184">
        <v>1.8753</v>
      </c>
      <c r="I1764" s="184">
        <v>1.4993000000000001</v>
      </c>
      <c r="J1764" s="184">
        <v>6.1231999999999998</v>
      </c>
      <c r="K1764" s="184">
        <v>26.044699999999999</v>
      </c>
      <c r="L1764" s="184">
        <v>42.874699999999997</v>
      </c>
      <c r="M1764" s="184">
        <v>69.994799999999998</v>
      </c>
      <c r="N1764" s="184">
        <v>101.8965</v>
      </c>
      <c r="O1764" s="184">
        <v>14.4087</v>
      </c>
      <c r="P1764" s="184">
        <v>19.435400000000001</v>
      </c>
      <c r="Q1764" s="184">
        <v>21.268799999999999</v>
      </c>
      <c r="R1764" s="184">
        <v>26.415600000000001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44376</v>
      </c>
      <c r="E1765" s="184">
        <v>37.177999999999997</v>
      </c>
      <c r="F1765" s="184">
        <v>9.9599999999999994E-2</v>
      </c>
      <c r="G1765" s="184">
        <v>1.0904</v>
      </c>
      <c r="H1765" s="184">
        <v>1.8547</v>
      </c>
      <c r="I1765" s="184">
        <v>1.4573</v>
      </c>
      <c r="J1765" s="184">
        <v>6.0228999999999999</v>
      </c>
      <c r="K1765" s="184">
        <v>25.699000000000002</v>
      </c>
      <c r="L1765" s="184">
        <v>42.134</v>
      </c>
      <c r="M1765" s="184">
        <v>68.653599999999997</v>
      </c>
      <c r="N1765" s="184">
        <v>99.774299999999997</v>
      </c>
      <c r="O1765" s="184">
        <v>13.162000000000001</v>
      </c>
      <c r="P1765" s="184">
        <v>18.2653</v>
      </c>
      <c r="Q1765" s="184">
        <v>20.200299999999999</v>
      </c>
      <c r="R1765" s="184">
        <v>25.036300000000001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44376</v>
      </c>
      <c r="E1766" s="184">
        <v>71.134299999999996</v>
      </c>
      <c r="F1766" s="184">
        <v>0.16950000000000001</v>
      </c>
      <c r="G1766" s="184">
        <v>0.56779999999999997</v>
      </c>
      <c r="H1766" s="184">
        <v>0.97450000000000003</v>
      </c>
      <c r="I1766" s="184">
        <v>6.6500000000000004E-2</v>
      </c>
      <c r="J1766" s="184">
        <v>5.9134000000000002</v>
      </c>
      <c r="K1766" s="184">
        <v>22.901499999999999</v>
      </c>
      <c r="L1766" s="184">
        <v>43.118400000000001</v>
      </c>
      <c r="M1766" s="184">
        <v>69.281899999999993</v>
      </c>
      <c r="N1766" s="184">
        <v>105.8022</v>
      </c>
      <c r="O1766" s="184">
        <v>19.872199999999999</v>
      </c>
      <c r="P1766" s="184">
        <v>21.229399999999998</v>
      </c>
      <c r="Q1766" s="184">
        <v>19.937899999999999</v>
      </c>
      <c r="R1766" s="184">
        <v>33.9651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44376</v>
      </c>
      <c r="E1767" s="184">
        <v>77.047899999999998</v>
      </c>
      <c r="F1767" s="184">
        <v>0.17199999999999999</v>
      </c>
      <c r="G1767" s="184">
        <v>0.5776</v>
      </c>
      <c r="H1767" s="184">
        <v>0.99009999999999998</v>
      </c>
      <c r="I1767" s="184">
        <v>9.74E-2</v>
      </c>
      <c r="J1767" s="184">
        <v>5.9896000000000003</v>
      </c>
      <c r="K1767" s="184">
        <v>23.1799</v>
      </c>
      <c r="L1767" s="184">
        <v>43.744500000000002</v>
      </c>
      <c r="M1767" s="184">
        <v>70.375100000000003</v>
      </c>
      <c r="N1767" s="184">
        <v>107.5694</v>
      </c>
      <c r="O1767" s="184">
        <v>20.984500000000001</v>
      </c>
      <c r="P1767" s="184">
        <v>22.494900000000001</v>
      </c>
      <c r="Q1767" s="184">
        <v>25.7576</v>
      </c>
      <c r="R1767" s="184">
        <v>35.111400000000003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44376</v>
      </c>
      <c r="E1768" s="184">
        <v>20.28</v>
      </c>
      <c r="F1768" s="184">
        <v>0.4955</v>
      </c>
      <c r="G1768" s="184">
        <v>1.0463</v>
      </c>
      <c r="H1768" s="184">
        <v>2.0121000000000002</v>
      </c>
      <c r="I1768" s="184">
        <v>1.0967</v>
      </c>
      <c r="J1768" s="184">
        <v>5.0232999999999999</v>
      </c>
      <c r="K1768" s="184">
        <v>24.646599999999999</v>
      </c>
      <c r="L1768" s="184">
        <v>39.381399999999999</v>
      </c>
      <c r="M1768" s="184">
        <v>66.229500000000002</v>
      </c>
      <c r="N1768" s="184">
        <v>104.0241</v>
      </c>
      <c r="O1768" s="184"/>
      <c r="P1768" s="184"/>
      <c r="Q1768" s="184">
        <v>39.3354</v>
      </c>
      <c r="R1768" s="184">
        <v>40.734900000000003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44376</v>
      </c>
      <c r="E1769" s="184">
        <v>19.53</v>
      </c>
      <c r="F1769" s="184">
        <v>0.46300000000000002</v>
      </c>
      <c r="G1769" s="184">
        <v>1.0347</v>
      </c>
      <c r="H1769" s="184">
        <v>1.9843</v>
      </c>
      <c r="I1769" s="184">
        <v>1.0347</v>
      </c>
      <c r="J1769" s="184">
        <v>4.8308999999999997</v>
      </c>
      <c r="K1769" s="184">
        <v>24.078800000000001</v>
      </c>
      <c r="L1769" s="184">
        <v>38.2166</v>
      </c>
      <c r="M1769" s="184">
        <v>64.117599999999996</v>
      </c>
      <c r="N1769" s="184">
        <v>100.5133</v>
      </c>
      <c r="O1769" s="184"/>
      <c r="P1769" s="184"/>
      <c r="Q1769" s="184">
        <v>36.893700000000003</v>
      </c>
      <c r="R1769" s="184">
        <v>38.2502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44376</v>
      </c>
      <c r="E1770" s="184">
        <v>128.56656438542799</v>
      </c>
      <c r="F1770" s="184">
        <v>-0.20880000000000001</v>
      </c>
      <c r="G1770" s="184">
        <v>0.54369999999999996</v>
      </c>
      <c r="H1770" s="184">
        <v>1.7354000000000001</v>
      </c>
      <c r="I1770" s="184">
        <v>2.7473000000000001</v>
      </c>
      <c r="J1770" s="184">
        <v>8.5579000000000001</v>
      </c>
      <c r="K1770" s="184">
        <v>40.190100000000001</v>
      </c>
      <c r="L1770" s="184">
        <v>62.284300000000002</v>
      </c>
      <c r="M1770" s="184">
        <v>91.966200000000001</v>
      </c>
      <c r="N1770" s="184">
        <v>179.16909999999999</v>
      </c>
      <c r="O1770" s="184">
        <v>31.051100000000002</v>
      </c>
      <c r="P1770" s="184">
        <v>20.02</v>
      </c>
      <c r="Q1770" s="184">
        <v>10.8847</v>
      </c>
      <c r="R1770" s="184">
        <v>58.637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44376</v>
      </c>
      <c r="E1771" s="184">
        <v>118.1695</v>
      </c>
      <c r="F1771" s="184">
        <v>-0.20380000000000001</v>
      </c>
      <c r="G1771" s="184">
        <v>0.56989999999999996</v>
      </c>
      <c r="H1771" s="184">
        <v>1.7796000000000001</v>
      </c>
      <c r="I1771" s="184">
        <v>2.8313999999999999</v>
      </c>
      <c r="J1771" s="184">
        <v>8.7556999999999992</v>
      </c>
      <c r="K1771" s="184">
        <v>40.929099999999998</v>
      </c>
      <c r="L1771" s="184">
        <v>63.916499999999999</v>
      </c>
      <c r="M1771" s="184">
        <v>94.413399999999996</v>
      </c>
      <c r="N1771" s="184">
        <v>183.17500000000001</v>
      </c>
      <c r="O1771" s="184">
        <v>31.9712</v>
      </c>
      <c r="P1771" s="184">
        <v>20.589099999999998</v>
      </c>
      <c r="Q1771" s="184">
        <v>15.781499999999999</v>
      </c>
      <c r="R1771" s="184">
        <v>59.936199999999999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44376</v>
      </c>
      <c r="E1772" s="184">
        <v>100.5042</v>
      </c>
      <c r="F1772" s="184">
        <v>-0.27979999999999999</v>
      </c>
      <c r="G1772" s="184">
        <v>0.38829999999999998</v>
      </c>
      <c r="H1772" s="184">
        <v>1.1455</v>
      </c>
      <c r="I1772" s="184">
        <v>0.90639999999999998</v>
      </c>
      <c r="J1772" s="184">
        <v>3.3479999999999999</v>
      </c>
      <c r="K1772" s="184">
        <v>17.536799999999999</v>
      </c>
      <c r="L1772" s="184">
        <v>28.9544</v>
      </c>
      <c r="M1772" s="184">
        <v>57.9497</v>
      </c>
      <c r="N1772" s="184">
        <v>89.828999999999994</v>
      </c>
      <c r="O1772" s="184">
        <v>22.935500000000001</v>
      </c>
      <c r="P1772" s="184">
        <v>23.4026</v>
      </c>
      <c r="Q1772" s="184">
        <v>27.4741</v>
      </c>
      <c r="R1772" s="184">
        <v>34.794699999999999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44376</v>
      </c>
      <c r="E1773" s="184">
        <v>91.404600000000002</v>
      </c>
      <c r="F1773" s="184">
        <v>-0.28289999999999998</v>
      </c>
      <c r="G1773" s="184">
        <v>0.37590000000000001</v>
      </c>
      <c r="H1773" s="184">
        <v>1.1235999999999999</v>
      </c>
      <c r="I1773" s="184">
        <v>0.86270000000000002</v>
      </c>
      <c r="J1773" s="184">
        <v>3.2462</v>
      </c>
      <c r="K1773" s="184">
        <v>17.1846</v>
      </c>
      <c r="L1773" s="184">
        <v>28.247900000000001</v>
      </c>
      <c r="M1773" s="184">
        <v>56.703400000000002</v>
      </c>
      <c r="N1773" s="184">
        <v>87.8245</v>
      </c>
      <c r="O1773" s="184">
        <v>21.487300000000001</v>
      </c>
      <c r="P1773" s="184">
        <v>22.000599999999999</v>
      </c>
      <c r="Q1773" s="184">
        <v>20.604199999999999</v>
      </c>
      <c r="R1773" s="184">
        <v>33.235399999999998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44376</v>
      </c>
      <c r="E1774" s="184">
        <v>128.19</v>
      </c>
      <c r="F1774" s="184">
        <v>0.4884</v>
      </c>
      <c r="G1774" s="184">
        <v>1.1125</v>
      </c>
      <c r="H1774" s="184">
        <v>1.8101</v>
      </c>
      <c r="I1774" s="184">
        <v>1.4569000000000001</v>
      </c>
      <c r="J1774" s="184">
        <v>5.8792999999999997</v>
      </c>
      <c r="K1774" s="184">
        <v>22.759399999999999</v>
      </c>
      <c r="L1774" s="184">
        <v>36.679900000000004</v>
      </c>
      <c r="M1774" s="184">
        <v>66.825400000000002</v>
      </c>
      <c r="N1774" s="184">
        <v>99.506299999999996</v>
      </c>
      <c r="O1774" s="184">
        <v>12.8948</v>
      </c>
      <c r="P1774" s="184">
        <v>12.1372</v>
      </c>
      <c r="Q1774" s="184">
        <v>16.8537</v>
      </c>
      <c r="R1774" s="184">
        <v>25.587800000000001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44376</v>
      </c>
      <c r="E1775" s="184">
        <v>135.62459999999999</v>
      </c>
      <c r="F1775" s="184">
        <v>0.49130000000000001</v>
      </c>
      <c r="G1775" s="184">
        <v>1.1238999999999999</v>
      </c>
      <c r="H1775" s="184">
        <v>1.8304</v>
      </c>
      <c r="I1775" s="184">
        <v>1.4973000000000001</v>
      </c>
      <c r="J1775" s="184">
        <v>5.9724000000000004</v>
      </c>
      <c r="K1775" s="184">
        <v>23.084399999999999</v>
      </c>
      <c r="L1775" s="184">
        <v>37.369199999999999</v>
      </c>
      <c r="M1775" s="184">
        <v>68.084000000000003</v>
      </c>
      <c r="N1775" s="184">
        <v>101.51909999999999</v>
      </c>
      <c r="O1775" s="184">
        <v>13.9491</v>
      </c>
      <c r="P1775" s="184">
        <v>13.0374</v>
      </c>
      <c r="Q1775" s="184">
        <v>17.479900000000001</v>
      </c>
      <c r="R1775" s="184">
        <v>26.810400000000001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44376</v>
      </c>
      <c r="E1776" s="184">
        <v>19.798300000000001</v>
      </c>
      <c r="F1776" s="184">
        <v>-0.1961</v>
      </c>
      <c r="G1776" s="184">
        <v>0.57350000000000001</v>
      </c>
      <c r="H1776" s="184">
        <v>0.98599999999999999</v>
      </c>
      <c r="I1776" s="184">
        <v>1.1025</v>
      </c>
      <c r="J1776" s="184">
        <v>7.8627000000000002</v>
      </c>
      <c r="K1776" s="184">
        <v>26.587599999999998</v>
      </c>
      <c r="L1776" s="184">
        <v>47.932899999999997</v>
      </c>
      <c r="M1776" s="184">
        <v>74.543499999999995</v>
      </c>
      <c r="N1776" s="184">
        <v>101.5094</v>
      </c>
      <c r="O1776" s="184"/>
      <c r="P1776" s="184"/>
      <c r="Q1776" s="184">
        <v>29.6524</v>
      </c>
      <c r="R1776" s="184">
        <v>36.509799999999998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44376</v>
      </c>
      <c r="E1777" s="184">
        <v>18.828900000000001</v>
      </c>
      <c r="F1777" s="184">
        <v>-0.2014</v>
      </c>
      <c r="G1777" s="184">
        <v>0.55330000000000001</v>
      </c>
      <c r="H1777" s="184">
        <v>0.95109999999999995</v>
      </c>
      <c r="I1777" s="184">
        <v>1.034</v>
      </c>
      <c r="J1777" s="184">
        <v>7.6952999999999996</v>
      </c>
      <c r="K1777" s="184">
        <v>25.9998</v>
      </c>
      <c r="L1777" s="184">
        <v>46.648200000000003</v>
      </c>
      <c r="M1777" s="184">
        <v>72.220799999999997</v>
      </c>
      <c r="N1777" s="184">
        <v>97.992599999999996</v>
      </c>
      <c r="O1777" s="184"/>
      <c r="P1777" s="184"/>
      <c r="Q1777" s="184">
        <v>27.2011</v>
      </c>
      <c r="R1777" s="184">
        <v>34.059600000000003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44376</v>
      </c>
      <c r="E1778" s="184">
        <v>26.52</v>
      </c>
      <c r="F1778" s="184">
        <v>0.41649999999999998</v>
      </c>
      <c r="G1778" s="184">
        <v>1.2987</v>
      </c>
      <c r="H1778" s="184">
        <v>2.1177999999999999</v>
      </c>
      <c r="I1778" s="184">
        <v>0.99009999999999998</v>
      </c>
      <c r="J1778" s="184">
        <v>6.7633000000000001</v>
      </c>
      <c r="K1778" s="184">
        <v>21.539899999999999</v>
      </c>
      <c r="L1778" s="184">
        <v>37.909500000000001</v>
      </c>
      <c r="M1778" s="184">
        <v>58.139499999999998</v>
      </c>
      <c r="N1778" s="184">
        <v>101.06140000000001</v>
      </c>
      <c r="O1778" s="184">
        <v>20.577500000000001</v>
      </c>
      <c r="P1778" s="184">
        <v>16.168600000000001</v>
      </c>
      <c r="Q1778" s="184">
        <v>14.819900000000001</v>
      </c>
      <c r="R1778" s="184">
        <v>37.512999999999998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44376</v>
      </c>
      <c r="E1779" s="184">
        <v>25.08</v>
      </c>
      <c r="F1779" s="184">
        <v>0.40029999999999999</v>
      </c>
      <c r="G1779" s="184">
        <v>1.2924</v>
      </c>
      <c r="H1779" s="184">
        <v>2.0756999999999999</v>
      </c>
      <c r="I1779" s="184">
        <v>0.96619999999999995</v>
      </c>
      <c r="J1779" s="184">
        <v>6.6779999999999999</v>
      </c>
      <c r="K1779" s="184">
        <v>21.276599999999998</v>
      </c>
      <c r="L1779" s="184">
        <v>37.349400000000003</v>
      </c>
      <c r="M1779" s="184">
        <v>57.241399999999999</v>
      </c>
      <c r="N1779" s="184">
        <v>99.5227</v>
      </c>
      <c r="O1779" s="184">
        <v>19.7712</v>
      </c>
      <c r="P1779" s="184">
        <v>15.286899999999999</v>
      </c>
      <c r="Q1779" s="184">
        <v>13.9152</v>
      </c>
      <c r="R1779" s="184">
        <v>36.538499999999999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44376</v>
      </c>
      <c r="E1780" s="184">
        <v>13.076000000000001</v>
      </c>
      <c r="F1780" s="184">
        <v>-4.5999999999999999E-3</v>
      </c>
      <c r="G1780" s="184">
        <v>0.68220000000000003</v>
      </c>
      <c r="H1780" s="184">
        <v>1.2521</v>
      </c>
      <c r="I1780" s="184">
        <v>0.32690000000000002</v>
      </c>
      <c r="J1780" s="184">
        <v>5.4337999999999997</v>
      </c>
      <c r="K1780" s="184">
        <v>20.013999999999999</v>
      </c>
      <c r="L1780" s="184">
        <v>29.789200000000001</v>
      </c>
      <c r="M1780" s="184"/>
      <c r="N1780" s="184"/>
      <c r="O1780" s="184"/>
      <c r="P1780" s="184"/>
      <c r="Q1780" s="184">
        <v>30.76</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44376</v>
      </c>
      <c r="E1781" s="184">
        <v>12.940300000000001</v>
      </c>
      <c r="F1781" s="184">
        <v>-1.0800000000000001E-2</v>
      </c>
      <c r="G1781" s="184">
        <v>0.66200000000000003</v>
      </c>
      <c r="H1781" s="184">
        <v>1.2162999999999999</v>
      </c>
      <c r="I1781" s="184">
        <v>0.25569999999999998</v>
      </c>
      <c r="J1781" s="184">
        <v>5.2647000000000004</v>
      </c>
      <c r="K1781" s="184">
        <v>19.3766</v>
      </c>
      <c r="L1781" s="184">
        <v>28.495799999999999</v>
      </c>
      <c r="M1781" s="184"/>
      <c r="N1781" s="184"/>
      <c r="O1781" s="184"/>
      <c r="P1781" s="184"/>
      <c r="Q1781" s="184">
        <v>29.402999999999999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0.11336666666666669</v>
      </c>
      <c r="G1782" s="186">
        <v>0.82199791666666655</v>
      </c>
      <c r="H1782" s="186">
        <v>1.4126208333333332</v>
      </c>
      <c r="I1782" s="186">
        <v>1.0236583333333333</v>
      </c>
      <c r="J1782" s="186">
        <v>5.8108916666666657</v>
      </c>
      <c r="K1782" s="186">
        <v>22.560560416666664</v>
      </c>
      <c r="L1782" s="186">
        <v>38.332008333333341</v>
      </c>
      <c r="M1782" s="186">
        <v>65.515258695652179</v>
      </c>
      <c r="N1782" s="186">
        <v>103.16794782608694</v>
      </c>
      <c r="O1782" s="186">
        <v>18.276830000000004</v>
      </c>
      <c r="P1782" s="186">
        <v>17.458457142857146</v>
      </c>
      <c r="Q1782" s="186">
        <v>25.064987500000001</v>
      </c>
      <c r="R1782" s="186">
        <v>33.495942857142857</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3.8849999999999996E-2</v>
      </c>
      <c r="G1783" s="186">
        <v>0.75689999999999991</v>
      </c>
      <c r="H1783" s="186">
        <v>1.4121999999999999</v>
      </c>
      <c r="I1783" s="186">
        <v>0.98014999999999997</v>
      </c>
      <c r="J1783" s="186">
        <v>5.6565499999999993</v>
      </c>
      <c r="K1783" s="186">
        <v>21.604950000000002</v>
      </c>
      <c r="L1783" s="186">
        <v>37.359300000000005</v>
      </c>
      <c r="M1783" s="186">
        <v>64.161799999999999</v>
      </c>
      <c r="N1783" s="186">
        <v>100.87155000000001</v>
      </c>
      <c r="O1783" s="186">
        <v>18.5412</v>
      </c>
      <c r="P1783" s="186">
        <v>17.947299999999998</v>
      </c>
      <c r="Q1783" s="186">
        <v>21.220300000000002</v>
      </c>
      <c r="R1783" s="186">
        <v>33.600250000000003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44376</v>
      </c>
      <c r="E1786" s="184">
        <v>11.54</v>
      </c>
      <c r="F1786" s="184">
        <v>-0.34539999999999998</v>
      </c>
      <c r="G1786" s="184">
        <v>-0.43140000000000001</v>
      </c>
      <c r="H1786" s="184">
        <v>1.0508</v>
      </c>
      <c r="I1786" s="184">
        <v>8.6699999999999999E-2</v>
      </c>
      <c r="J1786" s="184">
        <v>5.1959999999999997</v>
      </c>
      <c r="K1786" s="184">
        <v>10.5364</v>
      </c>
      <c r="L1786" s="184">
        <v>15.169700000000001</v>
      </c>
      <c r="M1786" s="184"/>
      <c r="N1786" s="184"/>
      <c r="O1786" s="184"/>
      <c r="P1786" s="184"/>
      <c r="Q1786" s="184">
        <v>15.4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44376</v>
      </c>
      <c r="E1787" s="184">
        <v>11.42</v>
      </c>
      <c r="F1787" s="184">
        <v>-0.34899999999999998</v>
      </c>
      <c r="G1787" s="184">
        <v>-0.43590000000000001</v>
      </c>
      <c r="H1787" s="184">
        <v>0.97260000000000002</v>
      </c>
      <c r="I1787" s="184">
        <v>0</v>
      </c>
      <c r="J1787" s="184">
        <v>4.9631999999999996</v>
      </c>
      <c r="K1787" s="184">
        <v>9.9133999999999993</v>
      </c>
      <c r="L1787" s="184">
        <v>14.085900000000001</v>
      </c>
      <c r="M1787" s="184"/>
      <c r="N1787" s="184"/>
      <c r="O1787" s="184"/>
      <c r="P1787" s="184"/>
      <c r="Q1787" s="184">
        <v>14.2</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44376</v>
      </c>
      <c r="E1788" s="184">
        <v>15.03</v>
      </c>
      <c r="F1788" s="184">
        <v>-0.33160000000000001</v>
      </c>
      <c r="G1788" s="184">
        <v>-0.52949999999999997</v>
      </c>
      <c r="H1788" s="184">
        <v>0</v>
      </c>
      <c r="I1788" s="184">
        <v>-0.13289999999999999</v>
      </c>
      <c r="J1788" s="184">
        <v>3.6551999999999998</v>
      </c>
      <c r="K1788" s="184">
        <v>9.9488000000000003</v>
      </c>
      <c r="L1788" s="184">
        <v>11.333299999999999</v>
      </c>
      <c r="M1788" s="184">
        <v>39.814</v>
      </c>
      <c r="N1788" s="184">
        <v>48.664700000000003</v>
      </c>
      <c r="O1788" s="184"/>
      <c r="P1788" s="184"/>
      <c r="Q1788" s="184">
        <v>34.403199999999998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44376</v>
      </c>
      <c r="E1789" s="184">
        <v>14.69</v>
      </c>
      <c r="F1789" s="184">
        <v>-0.40679999999999999</v>
      </c>
      <c r="G1789" s="184">
        <v>-0.6089</v>
      </c>
      <c r="H1789" s="184">
        <v>-6.8000000000000005E-2</v>
      </c>
      <c r="I1789" s="184">
        <v>-0.20380000000000001</v>
      </c>
      <c r="J1789" s="184">
        <v>3.4506999999999999</v>
      </c>
      <c r="K1789" s="184">
        <v>9.4634999999999998</v>
      </c>
      <c r="L1789" s="184">
        <v>10.3681</v>
      </c>
      <c r="M1789" s="184">
        <v>38.063899999999997</v>
      </c>
      <c r="N1789" s="184">
        <v>46.169199999999996</v>
      </c>
      <c r="O1789" s="184"/>
      <c r="P1789" s="184"/>
      <c r="Q1789" s="184">
        <v>32.19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44376</v>
      </c>
      <c r="E1790" s="184">
        <v>12.89</v>
      </c>
      <c r="F1790" s="184">
        <v>-0.30940000000000001</v>
      </c>
      <c r="G1790" s="184">
        <v>-0.15490000000000001</v>
      </c>
      <c r="H1790" s="184">
        <v>0.70309999999999995</v>
      </c>
      <c r="I1790" s="184">
        <v>1.1774</v>
      </c>
      <c r="J1790" s="184">
        <v>4.2037000000000004</v>
      </c>
      <c r="K1790" s="184">
        <v>12.1845</v>
      </c>
      <c r="L1790" s="184">
        <v>14.3744</v>
      </c>
      <c r="M1790" s="184"/>
      <c r="N1790" s="184"/>
      <c r="O1790" s="184"/>
      <c r="P1790" s="184"/>
      <c r="Q1790" s="184">
        <v>28.9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44376</v>
      </c>
      <c r="E1791" s="184">
        <v>13.05</v>
      </c>
      <c r="F1791" s="184">
        <v>-0.22939999999999999</v>
      </c>
      <c r="G1791" s="184">
        <v>-7.6600000000000001E-2</v>
      </c>
      <c r="H1791" s="184">
        <v>0.7722</v>
      </c>
      <c r="I1791" s="184">
        <v>1.3199000000000001</v>
      </c>
      <c r="J1791" s="184">
        <v>4.4000000000000004</v>
      </c>
      <c r="K1791" s="184">
        <v>12.6943</v>
      </c>
      <c r="L1791" s="184">
        <v>15.384600000000001</v>
      </c>
      <c r="M1791" s="184"/>
      <c r="N1791" s="184"/>
      <c r="O1791" s="184"/>
      <c r="P1791" s="184"/>
      <c r="Q1791" s="184">
        <v>30.5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44376</v>
      </c>
      <c r="E1792" s="184">
        <v>11.21</v>
      </c>
      <c r="F1792" s="184">
        <v>-0.17810000000000001</v>
      </c>
      <c r="G1792" s="184">
        <v>-8.9099999999999999E-2</v>
      </c>
      <c r="H1792" s="184">
        <v>1.3562000000000001</v>
      </c>
      <c r="I1792" s="184">
        <v>0.99099999999999999</v>
      </c>
      <c r="J1792" s="184">
        <v>5.2582000000000004</v>
      </c>
      <c r="K1792" s="184">
        <v>12.8902</v>
      </c>
      <c r="L1792" s="184"/>
      <c r="M1792" s="184"/>
      <c r="N1792" s="184"/>
      <c r="O1792" s="184"/>
      <c r="P1792" s="184"/>
      <c r="Q1792" s="184">
        <v>12.1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44376</v>
      </c>
      <c r="E1793" s="184">
        <v>11.16</v>
      </c>
      <c r="F1793" s="184">
        <v>-0.1789</v>
      </c>
      <c r="G1793" s="184">
        <v>-8.9499999999999996E-2</v>
      </c>
      <c r="H1793" s="184">
        <v>1.3624000000000001</v>
      </c>
      <c r="I1793" s="184">
        <v>0.99550000000000005</v>
      </c>
      <c r="J1793" s="184">
        <v>5.1837999999999997</v>
      </c>
      <c r="K1793" s="184">
        <v>12.386699999999999</v>
      </c>
      <c r="L1793" s="184"/>
      <c r="M1793" s="184"/>
      <c r="N1793" s="184"/>
      <c r="O1793" s="184"/>
      <c r="P1793" s="184"/>
      <c r="Q1793" s="184">
        <v>11.6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44376</v>
      </c>
      <c r="E1794" s="184">
        <v>11.542</v>
      </c>
      <c r="F1794" s="184">
        <v>-0.40560000000000002</v>
      </c>
      <c r="G1794" s="184">
        <v>-0.1643</v>
      </c>
      <c r="H1794" s="184">
        <v>0.79469999999999996</v>
      </c>
      <c r="I1794" s="184">
        <v>8.6699999999999999E-2</v>
      </c>
      <c r="J1794" s="184">
        <v>3.6179000000000001</v>
      </c>
      <c r="K1794" s="184">
        <v>11.5816</v>
      </c>
      <c r="L1794" s="184">
        <v>14.3565</v>
      </c>
      <c r="M1794" s="184"/>
      <c r="N1794" s="184"/>
      <c r="O1794" s="184"/>
      <c r="P1794" s="184"/>
      <c r="Q1794" s="184">
        <v>15.42</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44376</v>
      </c>
      <c r="E1795" s="184">
        <v>11.428000000000001</v>
      </c>
      <c r="F1795" s="184">
        <v>-0.41830000000000001</v>
      </c>
      <c r="G1795" s="184">
        <v>-0.18340000000000001</v>
      </c>
      <c r="H1795" s="184">
        <v>0.75819999999999999</v>
      </c>
      <c r="I1795" s="184">
        <v>1.7500000000000002E-2</v>
      </c>
      <c r="J1795" s="184">
        <v>3.4582999999999999</v>
      </c>
      <c r="K1795" s="184">
        <v>11.0701</v>
      </c>
      <c r="L1795" s="184">
        <v>13.3393</v>
      </c>
      <c r="M1795" s="184"/>
      <c r="N1795" s="184"/>
      <c r="O1795" s="184"/>
      <c r="P1795" s="184"/>
      <c r="Q1795" s="184">
        <v>14.28</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44376</v>
      </c>
      <c r="E1796" s="184">
        <v>26.86</v>
      </c>
      <c r="F1796" s="184">
        <v>-0.31919999999999998</v>
      </c>
      <c r="G1796" s="184">
        <v>-0.59950000000000003</v>
      </c>
      <c r="H1796" s="184">
        <v>-0.46689999999999998</v>
      </c>
      <c r="I1796" s="184">
        <v>-0.85270000000000001</v>
      </c>
      <c r="J1796" s="184">
        <v>2.2614999999999998</v>
      </c>
      <c r="K1796" s="184">
        <v>8.6745000000000001</v>
      </c>
      <c r="L1796" s="184">
        <v>12.061400000000001</v>
      </c>
      <c r="M1796" s="184"/>
      <c r="N1796" s="184"/>
      <c r="O1796" s="184"/>
      <c r="P1796" s="184"/>
      <c r="Q1796" s="184">
        <v>20.421399999999998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44376</v>
      </c>
      <c r="E1797" s="184">
        <v>15.911199999999999</v>
      </c>
      <c r="F1797" s="184">
        <v>0.1202</v>
      </c>
      <c r="G1797" s="184">
        <v>-0.443</v>
      </c>
      <c r="H1797" s="184">
        <v>0.1391</v>
      </c>
      <c r="I1797" s="184">
        <v>1.0311999999999999</v>
      </c>
      <c r="J1797" s="184">
        <v>5.8784000000000001</v>
      </c>
      <c r="K1797" s="184">
        <v>21.397500000000001</v>
      </c>
      <c r="L1797" s="184">
        <v>35.663899999999998</v>
      </c>
      <c r="M1797" s="184"/>
      <c r="N1797" s="184"/>
      <c r="O1797" s="184"/>
      <c r="P1797" s="184"/>
      <c r="Q1797" s="184">
        <v>59.112000000000002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44376</v>
      </c>
      <c r="E1798" s="184">
        <v>15.7799</v>
      </c>
      <c r="F1798" s="184">
        <v>0.1174</v>
      </c>
      <c r="G1798" s="184">
        <v>-0.45550000000000002</v>
      </c>
      <c r="H1798" s="184">
        <v>0.11609999999999999</v>
      </c>
      <c r="I1798" s="184">
        <v>0.98550000000000004</v>
      </c>
      <c r="J1798" s="184">
        <v>5.7668999999999997</v>
      </c>
      <c r="K1798" s="184">
        <v>21.016100000000002</v>
      </c>
      <c r="L1798" s="184">
        <v>34.779899999999998</v>
      </c>
      <c r="M1798" s="184"/>
      <c r="N1798" s="184"/>
      <c r="O1798" s="184"/>
      <c r="P1798" s="184"/>
      <c r="Q1798" s="184">
        <v>57.798999999999999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44376</v>
      </c>
      <c r="E1799" s="184">
        <v>15.84</v>
      </c>
      <c r="F1799" s="184">
        <v>-0.12609999999999999</v>
      </c>
      <c r="G1799" s="184">
        <v>0</v>
      </c>
      <c r="H1799" s="184">
        <v>0.50760000000000005</v>
      </c>
      <c r="I1799" s="184">
        <v>-0.12609999999999999</v>
      </c>
      <c r="J1799" s="184">
        <v>4.8311999999999999</v>
      </c>
      <c r="K1799" s="184">
        <v>10.6145</v>
      </c>
      <c r="L1799" s="184">
        <v>19.457000000000001</v>
      </c>
      <c r="M1799" s="184">
        <v>46.938800000000001</v>
      </c>
      <c r="N1799" s="184">
        <v>63.805599999999998</v>
      </c>
      <c r="O1799" s="184"/>
      <c r="P1799" s="184"/>
      <c r="Q1799" s="184">
        <v>26.341699999999999</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44376</v>
      </c>
      <c r="E1800" s="184">
        <v>15.64</v>
      </c>
      <c r="F1800" s="184">
        <v>-0.19139999999999999</v>
      </c>
      <c r="G1800" s="184">
        <v>-6.3899999999999998E-2</v>
      </c>
      <c r="H1800" s="184">
        <v>0.4496</v>
      </c>
      <c r="I1800" s="184">
        <v>-0.19139999999999999</v>
      </c>
      <c r="J1800" s="184">
        <v>4.7554999999999996</v>
      </c>
      <c r="K1800" s="184">
        <v>10.374000000000001</v>
      </c>
      <c r="L1800" s="184">
        <v>18.935400000000001</v>
      </c>
      <c r="M1800" s="184">
        <v>46.168199999999999</v>
      </c>
      <c r="N1800" s="184">
        <v>62.578000000000003</v>
      </c>
      <c r="O1800" s="184"/>
      <c r="P1800" s="184"/>
      <c r="Q1800" s="184">
        <v>25.528300000000002</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44376</v>
      </c>
      <c r="E1801" s="184">
        <v>157.05969999999999</v>
      </c>
      <c r="F1801" s="184">
        <v>-0.24740000000000001</v>
      </c>
      <c r="G1801" s="184">
        <v>-0.45600000000000002</v>
      </c>
      <c r="H1801" s="184">
        <v>0.69140000000000001</v>
      </c>
      <c r="I1801" s="184">
        <v>0.2175</v>
      </c>
      <c r="J1801" s="184">
        <v>3.9832999999999998</v>
      </c>
      <c r="K1801" s="184">
        <v>10.321300000000001</v>
      </c>
      <c r="L1801" s="184">
        <v>15.161799999999999</v>
      </c>
      <c r="M1801" s="184">
        <v>41.599600000000002</v>
      </c>
      <c r="N1801" s="184">
        <v>54.618600000000001</v>
      </c>
      <c r="O1801" s="184">
        <v>15.8482</v>
      </c>
      <c r="P1801" s="184">
        <v>14.7654</v>
      </c>
      <c r="Q1801" s="184">
        <v>14.9086</v>
      </c>
      <c r="R1801" s="184">
        <v>17.5306</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44376</v>
      </c>
      <c r="E1802" s="184">
        <v>649.44640431293101</v>
      </c>
      <c r="F1802" s="184">
        <v>-0.24940000000000001</v>
      </c>
      <c r="G1802" s="184">
        <v>-0.4642</v>
      </c>
      <c r="H1802" s="184">
        <v>0.67700000000000005</v>
      </c>
      <c r="I1802" s="184">
        <v>0.18840000000000001</v>
      </c>
      <c r="J1802" s="184">
        <v>3.9114</v>
      </c>
      <c r="K1802" s="184">
        <v>10.0905</v>
      </c>
      <c r="L1802" s="184">
        <v>14.6915</v>
      </c>
      <c r="M1802" s="184">
        <v>40.751199999999997</v>
      </c>
      <c r="N1802" s="184">
        <v>53.421500000000002</v>
      </c>
      <c r="O1802" s="184">
        <v>14.9114</v>
      </c>
      <c r="P1802" s="184">
        <v>13.81</v>
      </c>
      <c r="Q1802" s="184">
        <v>14.6578</v>
      </c>
      <c r="R1802" s="184">
        <v>16.600200000000001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-0.23814117647058825</v>
      </c>
      <c r="G1803" s="186">
        <v>-0.30856470588235302</v>
      </c>
      <c r="H1803" s="186">
        <v>0.57741764705882348</v>
      </c>
      <c r="I1803" s="186">
        <v>0.32884705882352944</v>
      </c>
      <c r="J1803" s="186">
        <v>4.3985411764705882</v>
      </c>
      <c r="K1803" s="186">
        <v>12.068111764705881</v>
      </c>
      <c r="L1803" s="186">
        <v>17.277513333333332</v>
      </c>
      <c r="M1803" s="186">
        <v>42.22261666666666</v>
      </c>
      <c r="N1803" s="186">
        <v>54.876266666666659</v>
      </c>
      <c r="O1803" s="186">
        <v>15.379799999999999</v>
      </c>
      <c r="P1803" s="186">
        <v>14.287700000000001</v>
      </c>
      <c r="Q1803" s="186">
        <v>25.162470588235291</v>
      </c>
      <c r="R1803" s="186">
        <v>17.0654</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-0.24940000000000001</v>
      </c>
      <c r="G1804" s="186">
        <v>-0.43140000000000001</v>
      </c>
      <c r="H1804" s="186">
        <v>0.69140000000000001</v>
      </c>
      <c r="I1804" s="186">
        <v>8.6699999999999999E-2</v>
      </c>
      <c r="J1804" s="186">
        <v>4.4000000000000004</v>
      </c>
      <c r="K1804" s="186">
        <v>10.6145</v>
      </c>
      <c r="L1804" s="186">
        <v>14.6915</v>
      </c>
      <c r="M1804" s="186">
        <v>41.175399999999996</v>
      </c>
      <c r="N1804" s="186">
        <v>54.020049999999998</v>
      </c>
      <c r="O1804" s="186">
        <v>15.379799999999999</v>
      </c>
      <c r="P1804" s="186">
        <v>14.287700000000001</v>
      </c>
      <c r="Q1804" s="186">
        <v>20.421399999999998</v>
      </c>
      <c r="R1804" s="186">
        <v>17.0654</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44376</v>
      </c>
      <c r="E1807" s="184">
        <v>246.7696</v>
      </c>
      <c r="F1807" s="184">
        <v>-1.0206</v>
      </c>
      <c r="G1807" s="184">
        <v>0.89859999999999995</v>
      </c>
      <c r="H1807" s="184">
        <v>1.6867000000000001</v>
      </c>
      <c r="I1807" s="184">
        <v>2.3115999999999999</v>
      </c>
      <c r="J1807" s="184">
        <v>3.4748999999999999</v>
      </c>
      <c r="K1807" s="184">
        <v>4.3655999999999997</v>
      </c>
      <c r="L1807" s="184">
        <v>3.8921999999999999</v>
      </c>
      <c r="M1807" s="184">
        <v>4.4462999999999999</v>
      </c>
      <c r="N1807" s="184">
        <v>4.9772999999999996</v>
      </c>
      <c r="O1807" s="184">
        <v>7.5529999999999999</v>
      </c>
      <c r="P1807" s="184">
        <v>7.5715000000000003</v>
      </c>
      <c r="Q1807" s="184">
        <v>7.8</v>
      </c>
      <c r="R1807" s="184">
        <v>6.7953000000000001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44376</v>
      </c>
      <c r="E1808" s="184">
        <v>431.404</v>
      </c>
      <c r="F1808" s="184">
        <v>-0.49070000000000003</v>
      </c>
      <c r="G1808" s="184">
        <v>1.3772</v>
      </c>
      <c r="H1808" s="184">
        <v>2.1402000000000001</v>
      </c>
      <c r="I1808" s="184">
        <v>2.6309</v>
      </c>
      <c r="J1808" s="184">
        <v>3.6404000000000001</v>
      </c>
      <c r="K1808" s="184">
        <v>4.5673000000000004</v>
      </c>
      <c r="L1808" s="184">
        <v>4.0031999999999996</v>
      </c>
      <c r="M1808" s="184">
        <v>4.5330000000000004</v>
      </c>
      <c r="N1808" s="184">
        <v>4.9885999999999999</v>
      </c>
      <c r="O1808" s="184">
        <v>7.3407</v>
      </c>
      <c r="P1808" s="184">
        <v>7.5073999999999996</v>
      </c>
      <c r="Q1808" s="184">
        <v>8.2981999999999996</v>
      </c>
      <c r="R1808" s="184">
        <v>6.6684999999999999</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44376</v>
      </c>
      <c r="E1809" s="184">
        <v>427.0498</v>
      </c>
      <c r="F1809" s="184">
        <v>-0.65810000000000002</v>
      </c>
      <c r="G1809" s="184">
        <v>1.2096</v>
      </c>
      <c r="H1809" s="184">
        <v>1.9714</v>
      </c>
      <c r="I1809" s="184">
        <v>2.4613999999999998</v>
      </c>
      <c r="J1809" s="184">
        <v>3.4697</v>
      </c>
      <c r="K1809" s="184">
        <v>4.3944999999999999</v>
      </c>
      <c r="L1809" s="184">
        <v>3.8340000000000001</v>
      </c>
      <c r="M1809" s="184">
        <v>4.3723000000000001</v>
      </c>
      <c r="N1809" s="184">
        <v>4.8277000000000001</v>
      </c>
      <c r="O1809" s="184">
        <v>7.1989999999999998</v>
      </c>
      <c r="P1809" s="184">
        <v>7.3662000000000001</v>
      </c>
      <c r="Q1809" s="184">
        <v>7.6486000000000001</v>
      </c>
      <c r="R1809" s="184">
        <v>6.5216000000000003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44376</v>
      </c>
      <c r="E1810" s="184">
        <v>12.089499999999999</v>
      </c>
      <c r="F1810" s="184">
        <v>3.3214000000000001</v>
      </c>
      <c r="G1810" s="184">
        <v>3.2467000000000001</v>
      </c>
      <c r="H1810" s="184">
        <v>3.3664000000000001</v>
      </c>
      <c r="I1810" s="184">
        <v>2.9361999999999999</v>
      </c>
      <c r="J1810" s="184">
        <v>3.625</v>
      </c>
      <c r="K1810" s="184">
        <v>4.3875999999999999</v>
      </c>
      <c r="L1810" s="184">
        <v>4.2088000000000001</v>
      </c>
      <c r="M1810" s="184">
        <v>4.5041000000000002</v>
      </c>
      <c r="N1810" s="184">
        <v>4.7580999999999998</v>
      </c>
      <c r="O1810" s="184"/>
      <c r="P1810" s="184"/>
      <c r="Q1810" s="184">
        <v>7.0046999999999997</v>
      </c>
      <c r="R1810" s="184">
        <v>6.2409999999999997</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44376</v>
      </c>
      <c r="E1811" s="184">
        <v>11.7918</v>
      </c>
      <c r="F1811" s="184">
        <v>2.4765000000000001</v>
      </c>
      <c r="G1811" s="184">
        <v>2.3995000000000002</v>
      </c>
      <c r="H1811" s="184">
        <v>2.4775</v>
      </c>
      <c r="I1811" s="184">
        <v>2.0577999999999999</v>
      </c>
      <c r="J1811" s="184">
        <v>2.7441</v>
      </c>
      <c r="K1811" s="184">
        <v>3.4916999999999998</v>
      </c>
      <c r="L1811" s="184">
        <v>3.3054000000000001</v>
      </c>
      <c r="M1811" s="184">
        <v>3.5895000000000001</v>
      </c>
      <c r="N1811" s="184">
        <v>3.8275999999999999</v>
      </c>
      <c r="O1811" s="184"/>
      <c r="P1811" s="184"/>
      <c r="Q1811" s="184">
        <v>6.0570000000000004</v>
      </c>
      <c r="R1811" s="184">
        <v>5.2878999999999996</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44376</v>
      </c>
      <c r="E1812" s="184">
        <v>1206.4658999999999</v>
      </c>
      <c r="F1812" s="184">
        <v>2.7987000000000002</v>
      </c>
      <c r="G1812" s="184">
        <v>2.3801000000000001</v>
      </c>
      <c r="H1812" s="184">
        <v>2.7814000000000001</v>
      </c>
      <c r="I1812" s="184">
        <v>2.2431000000000001</v>
      </c>
      <c r="J1812" s="184">
        <v>3.1673</v>
      </c>
      <c r="K1812" s="184">
        <v>3.8683999999999998</v>
      </c>
      <c r="L1812" s="184">
        <v>3.6128999999999998</v>
      </c>
      <c r="M1812" s="184">
        <v>3.7536999999999998</v>
      </c>
      <c r="N1812" s="184">
        <v>3.7235999999999998</v>
      </c>
      <c r="O1812" s="184">
        <v>6.1938000000000004</v>
      </c>
      <c r="P1812" s="184"/>
      <c r="Q1812" s="184">
        <v>6.2847</v>
      </c>
      <c r="R1812" s="184">
        <v>5.2553999999999998</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44376</v>
      </c>
      <c r="E1813" s="184">
        <v>1213.4757</v>
      </c>
      <c r="F1813" s="184">
        <v>3.0381999999999998</v>
      </c>
      <c r="G1813" s="184">
        <v>2.6191</v>
      </c>
      <c r="H1813" s="184">
        <v>3.0207999999999999</v>
      </c>
      <c r="I1813" s="184">
        <v>2.4830000000000001</v>
      </c>
      <c r="J1813" s="184">
        <v>3.3984999999999999</v>
      </c>
      <c r="K1813" s="184">
        <v>4.0734000000000004</v>
      </c>
      <c r="L1813" s="184">
        <v>3.8134000000000001</v>
      </c>
      <c r="M1813" s="184">
        <v>3.9531999999999998</v>
      </c>
      <c r="N1813" s="184">
        <v>3.9213</v>
      </c>
      <c r="O1813" s="184">
        <v>6.3947000000000003</v>
      </c>
      <c r="P1813" s="184"/>
      <c r="Q1813" s="184">
        <v>6.4847999999999999</v>
      </c>
      <c r="R1813" s="184">
        <v>5.4503000000000004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44376</v>
      </c>
      <c r="E1814" s="184">
        <v>2590.4827</v>
      </c>
      <c r="F1814" s="184">
        <v>4.2472000000000003</v>
      </c>
      <c r="G1814" s="184">
        <v>3.3574999999999999</v>
      </c>
      <c r="H1814" s="184">
        <v>3.1543000000000001</v>
      </c>
      <c r="I1814" s="184">
        <v>2.7067999999999999</v>
      </c>
      <c r="J1814" s="184">
        <v>3.1513</v>
      </c>
      <c r="K1814" s="184">
        <v>3.3729</v>
      </c>
      <c r="L1814" s="184">
        <v>3.2713999999999999</v>
      </c>
      <c r="M1814" s="184">
        <v>3.4719000000000002</v>
      </c>
      <c r="N1814" s="184">
        <v>3.6126</v>
      </c>
      <c r="O1814" s="184">
        <v>6.2027000000000001</v>
      </c>
      <c r="P1814" s="184">
        <v>7.032</v>
      </c>
      <c r="Q1814" s="184">
        <v>7.9829999999999997</v>
      </c>
      <c r="R1814" s="184">
        <v>5.2771999999999997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44376</v>
      </c>
      <c r="E1815" s="184">
        <v>2540.4656</v>
      </c>
      <c r="F1815" s="184">
        <v>4.0362999999999998</v>
      </c>
      <c r="G1815" s="184">
        <v>3.1465000000000001</v>
      </c>
      <c r="H1815" s="184">
        <v>2.9430999999999998</v>
      </c>
      <c r="I1815" s="184">
        <v>2.4954000000000001</v>
      </c>
      <c r="J1815" s="184">
        <v>2.9392999999999998</v>
      </c>
      <c r="K1815" s="184">
        <v>3.1471</v>
      </c>
      <c r="L1815" s="184">
        <v>3.0345</v>
      </c>
      <c r="M1815" s="184">
        <v>3.2313999999999998</v>
      </c>
      <c r="N1815" s="184">
        <v>3.3690000000000002</v>
      </c>
      <c r="O1815" s="184">
        <v>5.9584999999999999</v>
      </c>
      <c r="P1815" s="184">
        <v>6.8170999999999999</v>
      </c>
      <c r="Q1815" s="184">
        <v>7.4581</v>
      </c>
      <c r="R1815" s="184">
        <v>5.0286999999999997</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44376</v>
      </c>
      <c r="E1816" s="184">
        <v>3190.3685999999998</v>
      </c>
      <c r="F1816" s="184">
        <v>4.2393000000000001</v>
      </c>
      <c r="G1816" s="184">
        <v>3.3553999999999999</v>
      </c>
      <c r="H1816" s="184">
        <v>3.2183000000000002</v>
      </c>
      <c r="I1816" s="184">
        <v>2.7906</v>
      </c>
      <c r="J1816" s="184">
        <v>3.0846</v>
      </c>
      <c r="K1816" s="184">
        <v>3.2603</v>
      </c>
      <c r="L1816" s="184">
        <v>3.1558999999999999</v>
      </c>
      <c r="M1816" s="184">
        <v>3.3085</v>
      </c>
      <c r="N1816" s="184">
        <v>3.4108000000000001</v>
      </c>
      <c r="O1816" s="184">
        <v>5.7591000000000001</v>
      </c>
      <c r="P1816" s="184">
        <v>6.1538000000000004</v>
      </c>
      <c r="Q1816" s="184">
        <v>7.3521999999999998</v>
      </c>
      <c r="R1816" s="184">
        <v>5.1185999999999998</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44376</v>
      </c>
      <c r="E1817" s="184">
        <v>3066.0475999999999</v>
      </c>
      <c r="F1817" s="184">
        <v>3.7229000000000001</v>
      </c>
      <c r="G1817" s="184">
        <v>2.8452000000000002</v>
      </c>
      <c r="H1817" s="184">
        <v>2.7056</v>
      </c>
      <c r="I1817" s="184">
        <v>2.2776999999999998</v>
      </c>
      <c r="J1817" s="184">
        <v>2.5712000000000002</v>
      </c>
      <c r="K1817" s="184">
        <v>2.7288000000000001</v>
      </c>
      <c r="L1817" s="184">
        <v>2.6002999999999998</v>
      </c>
      <c r="M1817" s="184">
        <v>2.7281</v>
      </c>
      <c r="N1817" s="184">
        <v>2.8237999999999999</v>
      </c>
      <c r="O1817" s="184">
        <v>5.1950000000000003</v>
      </c>
      <c r="P1817" s="184">
        <v>5.5183</v>
      </c>
      <c r="Q1817" s="184">
        <v>7.2213000000000003</v>
      </c>
      <c r="R1817" s="184">
        <v>4.5167999999999999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44376</v>
      </c>
      <c r="E1818" s="184">
        <v>2879.2228</v>
      </c>
      <c r="F1818" s="184">
        <v>4.2294999999999998</v>
      </c>
      <c r="G1818" s="184">
        <v>4.0987</v>
      </c>
      <c r="H1818" s="184">
        <v>3.7515000000000001</v>
      </c>
      <c r="I1818" s="184">
        <v>3.1591999999999998</v>
      </c>
      <c r="J1818" s="184">
        <v>3.3610000000000002</v>
      </c>
      <c r="K1818" s="184">
        <v>3.6678000000000002</v>
      </c>
      <c r="L1818" s="184">
        <v>3.5785999999999998</v>
      </c>
      <c r="M1818" s="184">
        <v>3.8033000000000001</v>
      </c>
      <c r="N1818" s="184">
        <v>3.8353000000000002</v>
      </c>
      <c r="O1818" s="184">
        <v>5.8011999999999997</v>
      </c>
      <c r="P1818" s="184">
        <v>6.4099000000000004</v>
      </c>
      <c r="Q1818" s="184">
        <v>7.4871999999999996</v>
      </c>
      <c r="R1818" s="184">
        <v>5.5808</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44376</v>
      </c>
      <c r="E1819" s="184">
        <v>2725.1453999999999</v>
      </c>
      <c r="F1819" s="184">
        <v>3.5268999999999999</v>
      </c>
      <c r="G1819" s="184">
        <v>3.3976000000000002</v>
      </c>
      <c r="H1819" s="184">
        <v>3.0508000000000002</v>
      </c>
      <c r="I1819" s="184">
        <v>2.4582000000000002</v>
      </c>
      <c r="J1819" s="184">
        <v>2.6594000000000002</v>
      </c>
      <c r="K1819" s="184">
        <v>2.9601999999999999</v>
      </c>
      <c r="L1819" s="184">
        <v>2.8628999999999998</v>
      </c>
      <c r="M1819" s="184">
        <v>3.0769000000000002</v>
      </c>
      <c r="N1819" s="184">
        <v>3.1086</v>
      </c>
      <c r="O1819" s="184">
        <v>5.0358000000000001</v>
      </c>
      <c r="P1819" s="184">
        <v>5.6298000000000004</v>
      </c>
      <c r="Q1819" s="184">
        <v>6.9485999999999999</v>
      </c>
      <c r="R1819" s="184">
        <v>4.8342999999999998</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44376</v>
      </c>
      <c r="E1822" s="184">
        <v>30.361899999999999</v>
      </c>
      <c r="F1822" s="184">
        <v>8.8981999999999992</v>
      </c>
      <c r="G1822" s="184">
        <v>7.7907000000000002</v>
      </c>
      <c r="H1822" s="184">
        <v>7.5157999999999996</v>
      </c>
      <c r="I1822" s="184">
        <v>22.8857</v>
      </c>
      <c r="J1822" s="184">
        <v>12.571899999999999</v>
      </c>
      <c r="K1822" s="184">
        <v>8.7253000000000007</v>
      </c>
      <c r="L1822" s="184">
        <v>7.9878999999999998</v>
      </c>
      <c r="M1822" s="184">
        <v>7.8619000000000003</v>
      </c>
      <c r="N1822" s="184">
        <v>8.2529000000000003</v>
      </c>
      <c r="O1822" s="184">
        <v>7.4413999999999998</v>
      </c>
      <c r="P1822" s="184">
        <v>7.8746</v>
      </c>
      <c r="Q1822" s="184">
        <v>8.5484000000000009</v>
      </c>
      <c r="R1822" s="184">
        <v>6.3855000000000004</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44376</v>
      </c>
      <c r="E1823" s="184">
        <v>30.5504</v>
      </c>
      <c r="F1823" s="184">
        <v>8.9627999999999997</v>
      </c>
      <c r="G1823" s="184">
        <v>7.8023999999999996</v>
      </c>
      <c r="H1823" s="184">
        <v>7.5206999999999997</v>
      </c>
      <c r="I1823" s="184">
        <v>22.882200000000001</v>
      </c>
      <c r="J1823" s="184">
        <v>12.573700000000001</v>
      </c>
      <c r="K1823" s="184">
        <v>8.7255000000000003</v>
      </c>
      <c r="L1823" s="184">
        <v>8.0204000000000004</v>
      </c>
      <c r="M1823" s="184">
        <v>7.9154999999999998</v>
      </c>
      <c r="N1823" s="184">
        <v>8.3181999999999992</v>
      </c>
      <c r="O1823" s="184">
        <v>7.5263999999999998</v>
      </c>
      <c r="P1823" s="184">
        <v>7.9569999999999999</v>
      </c>
      <c r="Q1823" s="184">
        <v>8.7698</v>
      </c>
      <c r="R1823" s="184">
        <v>6.4710999999999999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44376</v>
      </c>
      <c r="E1824" s="184">
        <v>12.0558</v>
      </c>
      <c r="F1824" s="184">
        <v>4.8448000000000002</v>
      </c>
      <c r="G1824" s="184">
        <v>3.4073000000000002</v>
      </c>
      <c r="H1824" s="184">
        <v>3.3757999999999999</v>
      </c>
      <c r="I1824" s="184">
        <v>2.8144</v>
      </c>
      <c r="J1824" s="184">
        <v>3.5590000000000002</v>
      </c>
      <c r="K1824" s="184">
        <v>4.1002999999999998</v>
      </c>
      <c r="L1824" s="184">
        <v>3.9403000000000001</v>
      </c>
      <c r="M1824" s="184">
        <v>4.2675000000000001</v>
      </c>
      <c r="N1824" s="184">
        <v>4.6029</v>
      </c>
      <c r="O1824" s="184"/>
      <c r="P1824" s="184"/>
      <c r="Q1824" s="184">
        <v>6.9970999999999997</v>
      </c>
      <c r="R1824" s="184">
        <v>6.2591000000000001</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44376</v>
      </c>
      <c r="E1825" s="184">
        <v>11.951499999999999</v>
      </c>
      <c r="F1825" s="184">
        <v>4.5815999999999999</v>
      </c>
      <c r="G1825" s="184">
        <v>3.1314000000000002</v>
      </c>
      <c r="H1825" s="184">
        <v>3.0558000000000001</v>
      </c>
      <c r="I1825" s="184">
        <v>2.5110999999999999</v>
      </c>
      <c r="J1825" s="184">
        <v>3.2541000000000002</v>
      </c>
      <c r="K1825" s="184">
        <v>3.7492999999999999</v>
      </c>
      <c r="L1825" s="184">
        <v>3.5956000000000001</v>
      </c>
      <c r="M1825" s="184">
        <v>3.9315000000000002</v>
      </c>
      <c r="N1825" s="184">
        <v>4.2687999999999997</v>
      </c>
      <c r="O1825" s="184"/>
      <c r="P1825" s="184"/>
      <c r="Q1825" s="184">
        <v>6.6614000000000004</v>
      </c>
      <c r="R1825" s="184">
        <v>5.9264999999999999</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44376</v>
      </c>
      <c r="E1826" s="184">
        <v>1070.5133000000001</v>
      </c>
      <c r="F1826" s="184">
        <v>4.8422000000000001</v>
      </c>
      <c r="G1826" s="184">
        <v>4.2195999999999998</v>
      </c>
      <c r="H1826" s="184">
        <v>3.6513</v>
      </c>
      <c r="I1826" s="184">
        <v>3.0804999999999998</v>
      </c>
      <c r="J1826" s="184">
        <v>3.3988999999999998</v>
      </c>
      <c r="K1826" s="184">
        <v>3.6509999999999998</v>
      </c>
      <c r="L1826" s="184">
        <v>3.6455000000000002</v>
      </c>
      <c r="M1826" s="184">
        <v>3.8336000000000001</v>
      </c>
      <c r="N1826" s="184">
        <v>3.9681999999999999</v>
      </c>
      <c r="O1826" s="184"/>
      <c r="P1826" s="184"/>
      <c r="Q1826" s="184">
        <v>4.9280999999999997</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44376</v>
      </c>
      <c r="E1827" s="184">
        <v>1066.5763999999999</v>
      </c>
      <c r="F1827" s="184">
        <v>4.5793999999999997</v>
      </c>
      <c r="G1827" s="184">
        <v>3.9603000000000002</v>
      </c>
      <c r="H1827" s="184">
        <v>3.3915999999999999</v>
      </c>
      <c r="I1827" s="184">
        <v>2.8210000000000002</v>
      </c>
      <c r="J1827" s="184">
        <v>3.1389999999999998</v>
      </c>
      <c r="K1827" s="184">
        <v>3.3889999999999998</v>
      </c>
      <c r="L1827" s="184">
        <v>3.3761999999999999</v>
      </c>
      <c r="M1827" s="184">
        <v>3.5609000000000002</v>
      </c>
      <c r="N1827" s="184">
        <v>3.6945000000000001</v>
      </c>
      <c r="O1827" s="184"/>
      <c r="P1827" s="184"/>
      <c r="Q1827" s="184">
        <v>4.6555</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44376</v>
      </c>
      <c r="E1828" s="184">
        <v>21.791499999999999</v>
      </c>
      <c r="F1828" s="184">
        <v>3.5177999999999998</v>
      </c>
      <c r="G1828" s="184">
        <v>3.1835</v>
      </c>
      <c r="H1828" s="184">
        <v>3.1364999999999998</v>
      </c>
      <c r="I1828" s="184">
        <v>2.9944000000000002</v>
      </c>
      <c r="J1828" s="184">
        <v>3.9076</v>
      </c>
      <c r="K1828" s="184">
        <v>4.367</v>
      </c>
      <c r="L1828" s="184">
        <v>4.1443000000000003</v>
      </c>
      <c r="M1828" s="184">
        <v>4.5526999999999997</v>
      </c>
      <c r="N1828" s="184">
        <v>5.0517000000000003</v>
      </c>
      <c r="O1828" s="184">
        <v>7.0263999999999998</v>
      </c>
      <c r="P1828" s="184">
        <v>7.3254000000000001</v>
      </c>
      <c r="Q1828" s="184">
        <v>7.9646999999999997</v>
      </c>
      <c r="R1828" s="184">
        <v>6.4096000000000002</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44376</v>
      </c>
      <c r="E1829" s="184">
        <v>23.1493</v>
      </c>
      <c r="F1829" s="184">
        <v>4.2576000000000001</v>
      </c>
      <c r="G1829" s="184">
        <v>3.7856999999999998</v>
      </c>
      <c r="H1829" s="184">
        <v>3.7418</v>
      </c>
      <c r="I1829" s="184">
        <v>3.5750000000000002</v>
      </c>
      <c r="J1829" s="184">
        <v>4.4916</v>
      </c>
      <c r="K1829" s="184">
        <v>4.9542000000000002</v>
      </c>
      <c r="L1829" s="184">
        <v>4.7373000000000003</v>
      </c>
      <c r="M1829" s="184">
        <v>5.1542000000000003</v>
      </c>
      <c r="N1829" s="184">
        <v>5.6731999999999996</v>
      </c>
      <c r="O1829" s="184">
        <v>7.6452</v>
      </c>
      <c r="P1829" s="184">
        <v>8.0518999999999998</v>
      </c>
      <c r="Q1829" s="184">
        <v>8.7100000000000009</v>
      </c>
      <c r="R1829" s="184">
        <v>7.0362</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44376</v>
      </c>
      <c r="E1830" s="184">
        <v>2184.5884999999998</v>
      </c>
      <c r="F1830" s="184">
        <v>6.8215000000000003</v>
      </c>
      <c r="G1830" s="184">
        <v>5.0365000000000002</v>
      </c>
      <c r="H1830" s="184">
        <v>4.0388000000000002</v>
      </c>
      <c r="I1830" s="184">
        <v>3.1494</v>
      </c>
      <c r="J1830" s="184">
        <v>3.1553</v>
      </c>
      <c r="K1830" s="184">
        <v>3.3233999999999999</v>
      </c>
      <c r="L1830" s="184">
        <v>3.3477000000000001</v>
      </c>
      <c r="M1830" s="184">
        <v>3.9003000000000001</v>
      </c>
      <c r="N1830" s="184">
        <v>4.3185000000000002</v>
      </c>
      <c r="O1830" s="184">
        <v>5.7721999999999998</v>
      </c>
      <c r="P1830" s="184">
        <v>6.0450999999999997</v>
      </c>
      <c r="Q1830" s="184">
        <v>7.4839000000000002</v>
      </c>
      <c r="R1830" s="184">
        <v>7.4549000000000003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44376</v>
      </c>
      <c r="E1831" s="184">
        <v>2287.4520000000002</v>
      </c>
      <c r="F1831" s="184">
        <v>7.1436000000000002</v>
      </c>
      <c r="G1831" s="184">
        <v>5.3570000000000002</v>
      </c>
      <c r="H1831" s="184">
        <v>4.3590999999999998</v>
      </c>
      <c r="I1831" s="184">
        <v>3.4699</v>
      </c>
      <c r="J1831" s="184">
        <v>3.4763000000000002</v>
      </c>
      <c r="K1831" s="184">
        <v>3.6463000000000001</v>
      </c>
      <c r="L1831" s="184">
        <v>3.6735000000000002</v>
      </c>
      <c r="M1831" s="184">
        <v>4.2403000000000004</v>
      </c>
      <c r="N1831" s="184">
        <v>4.6818</v>
      </c>
      <c r="O1831" s="184">
        <v>6.2553000000000001</v>
      </c>
      <c r="P1831" s="184">
        <v>6.7009999999999996</v>
      </c>
      <c r="Q1831" s="184">
        <v>7.6128</v>
      </c>
      <c r="R1831" s="184">
        <v>7.8771000000000004</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44376</v>
      </c>
      <c r="E1832" s="184">
        <v>12.0738</v>
      </c>
      <c r="F1832" s="184">
        <v>3.0232999999999999</v>
      </c>
      <c r="G1832" s="184">
        <v>3.1753</v>
      </c>
      <c r="H1832" s="184">
        <v>3.5436999999999999</v>
      </c>
      <c r="I1832" s="184">
        <v>2.9832999999999998</v>
      </c>
      <c r="J1832" s="184">
        <v>3.2115999999999998</v>
      </c>
      <c r="K1832" s="184">
        <v>3.5811999999999999</v>
      </c>
      <c r="L1832" s="184">
        <v>3.3607999999999998</v>
      </c>
      <c r="M1832" s="184">
        <v>3.5781000000000001</v>
      </c>
      <c r="N1832" s="184">
        <v>3.6457999999999999</v>
      </c>
      <c r="O1832" s="184"/>
      <c r="P1832" s="184"/>
      <c r="Q1832" s="184">
        <v>6.5951000000000004</v>
      </c>
      <c r="R1832" s="184">
        <v>5.6723999999999997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44376</v>
      </c>
      <c r="E1833" s="184">
        <v>12.0166</v>
      </c>
      <c r="F1833" s="184">
        <v>3.0377000000000001</v>
      </c>
      <c r="G1833" s="184">
        <v>3.0385</v>
      </c>
      <c r="H1833" s="184">
        <v>3.4302999999999999</v>
      </c>
      <c r="I1833" s="184">
        <v>2.8235999999999999</v>
      </c>
      <c r="J1833" s="184">
        <v>3.0647000000000002</v>
      </c>
      <c r="K1833" s="184">
        <v>3.4291</v>
      </c>
      <c r="L1833" s="184">
        <v>3.2012</v>
      </c>
      <c r="M1833" s="184">
        <v>3.4186999999999999</v>
      </c>
      <c r="N1833" s="184">
        <v>3.4824999999999999</v>
      </c>
      <c r="O1833" s="184"/>
      <c r="P1833" s="184"/>
      <c r="Q1833" s="184">
        <v>6.4237000000000002</v>
      </c>
      <c r="R1833" s="184">
        <v>5.5115999999999996</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44376</v>
      </c>
      <c r="E1836" s="184">
        <v>2145.6945000000001</v>
      </c>
      <c r="F1836" s="184">
        <v>2.8818999999999999</v>
      </c>
      <c r="G1836" s="184">
        <v>2.8986999999999998</v>
      </c>
      <c r="H1836" s="184">
        <v>2.6456</v>
      </c>
      <c r="I1836" s="184">
        <v>2.2629000000000001</v>
      </c>
      <c r="J1836" s="184">
        <v>2.6537000000000002</v>
      </c>
      <c r="K1836" s="184">
        <v>3.0619000000000001</v>
      </c>
      <c r="L1836" s="184">
        <v>2.9965000000000002</v>
      </c>
      <c r="M1836" s="184">
        <v>3.1934999999999998</v>
      </c>
      <c r="N1836" s="184">
        <v>3.2480000000000002</v>
      </c>
      <c r="O1836" s="184">
        <v>6.0126999999999997</v>
      </c>
      <c r="P1836" s="184">
        <v>6.5972999999999997</v>
      </c>
      <c r="Q1836" s="184">
        <v>7.5388999999999999</v>
      </c>
      <c r="R1836" s="184">
        <v>5.1082000000000001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44376</v>
      </c>
      <c r="E1837" s="184">
        <v>2242.4059999999999</v>
      </c>
      <c r="F1837" s="184">
        <v>3.5325000000000002</v>
      </c>
      <c r="G1837" s="184">
        <v>3.5489999999999999</v>
      </c>
      <c r="H1837" s="184">
        <v>3.2961</v>
      </c>
      <c r="I1837" s="184">
        <v>2.9137</v>
      </c>
      <c r="J1837" s="184">
        <v>3.3052999999999999</v>
      </c>
      <c r="K1837" s="184">
        <v>3.7176999999999998</v>
      </c>
      <c r="L1837" s="184">
        <v>3.6570999999999998</v>
      </c>
      <c r="M1837" s="184">
        <v>3.8603000000000001</v>
      </c>
      <c r="N1837" s="184">
        <v>3.9209000000000001</v>
      </c>
      <c r="O1837" s="184">
        <v>6.6181999999999999</v>
      </c>
      <c r="P1837" s="184">
        <v>7.1383999999999999</v>
      </c>
      <c r="Q1837" s="184">
        <v>7.86</v>
      </c>
      <c r="R1837" s="184">
        <v>5.7458999999999998</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44376</v>
      </c>
      <c r="E1840" s="184">
        <v>33.992699999999999</v>
      </c>
      <c r="F1840" s="184">
        <v>2.3624000000000001</v>
      </c>
      <c r="G1840" s="184">
        <v>2.2555000000000001</v>
      </c>
      <c r="H1840" s="184">
        <v>2.7471999999999999</v>
      </c>
      <c r="I1840" s="184">
        <v>2.2568000000000001</v>
      </c>
      <c r="J1840" s="184">
        <v>3.0853000000000002</v>
      </c>
      <c r="K1840" s="184">
        <v>3.2658</v>
      </c>
      <c r="L1840" s="184">
        <v>3.1288999999999998</v>
      </c>
      <c r="M1840" s="184">
        <v>3.4967999999999999</v>
      </c>
      <c r="N1840" s="184">
        <v>3.7109000000000001</v>
      </c>
      <c r="O1840" s="184">
        <v>6.3776000000000002</v>
      </c>
      <c r="P1840" s="184">
        <v>6.6712999999999996</v>
      </c>
      <c r="Q1840" s="184">
        <v>7.5141999999999998</v>
      </c>
      <c r="R1840" s="184">
        <v>5.5636000000000001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44376</v>
      </c>
      <c r="E1841" s="184">
        <v>34.990200000000002</v>
      </c>
      <c r="F1841" s="184">
        <v>2.7124000000000001</v>
      </c>
      <c r="G1841" s="184">
        <v>2.6869000000000001</v>
      </c>
      <c r="H1841" s="184">
        <v>3.1760999999999999</v>
      </c>
      <c r="I1841" s="184">
        <v>2.6926000000000001</v>
      </c>
      <c r="J1841" s="184">
        <v>3.5249999999999999</v>
      </c>
      <c r="K1841" s="184">
        <v>3.7096</v>
      </c>
      <c r="L1841" s="184">
        <v>3.5760999999999998</v>
      </c>
      <c r="M1841" s="184">
        <v>3.9489000000000001</v>
      </c>
      <c r="N1841" s="184">
        <v>4.1681999999999997</v>
      </c>
      <c r="O1841" s="184">
        <v>6.8197999999999999</v>
      </c>
      <c r="P1841" s="184">
        <v>7.0865</v>
      </c>
      <c r="Q1841" s="184">
        <v>7.9389000000000003</v>
      </c>
      <c r="R1841" s="184">
        <v>6.0271999999999997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44376</v>
      </c>
      <c r="E1842" s="184">
        <v>34.503500000000003</v>
      </c>
      <c r="F1842" s="184">
        <v>4.7610000000000001</v>
      </c>
      <c r="G1842" s="184">
        <v>3.7305000000000001</v>
      </c>
      <c r="H1842" s="184">
        <v>3.6446000000000001</v>
      </c>
      <c r="I1842" s="184">
        <v>2.9275000000000002</v>
      </c>
      <c r="J1842" s="184">
        <v>3.1160000000000001</v>
      </c>
      <c r="K1842" s="184">
        <v>3.2974000000000001</v>
      </c>
      <c r="L1842" s="184">
        <v>3.278</v>
      </c>
      <c r="M1842" s="184">
        <v>3.4213</v>
      </c>
      <c r="N1842" s="184">
        <v>3.4557000000000002</v>
      </c>
      <c r="O1842" s="184">
        <v>6.2161</v>
      </c>
      <c r="P1842" s="184">
        <v>6.6020000000000003</v>
      </c>
      <c r="Q1842" s="184">
        <v>3.8384999999999998</v>
      </c>
      <c r="R1842" s="184">
        <v>5.3822000000000001</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44376</v>
      </c>
      <c r="E1843" s="184">
        <v>35.388300000000001</v>
      </c>
      <c r="F1843" s="184">
        <v>4.9515000000000002</v>
      </c>
      <c r="G1843" s="184">
        <v>3.8953000000000002</v>
      </c>
      <c r="H1843" s="184">
        <v>3.8043</v>
      </c>
      <c r="I1843" s="184">
        <v>3.0832000000000002</v>
      </c>
      <c r="J1843" s="184">
        <v>3.2744</v>
      </c>
      <c r="K1843" s="184">
        <v>3.4584000000000001</v>
      </c>
      <c r="L1843" s="184">
        <v>3.4407000000000001</v>
      </c>
      <c r="M1843" s="184">
        <v>3.5853000000000002</v>
      </c>
      <c r="N1843" s="184">
        <v>3.6490999999999998</v>
      </c>
      <c r="O1843" s="184">
        <v>6.5045999999999999</v>
      </c>
      <c r="P1843" s="184">
        <v>6.9255000000000004</v>
      </c>
      <c r="Q1843" s="184">
        <v>7.8799000000000001</v>
      </c>
      <c r="R1843" s="184">
        <v>5.6445999999999996</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44376</v>
      </c>
      <c r="E1844" s="184">
        <v>1068.2080000000001</v>
      </c>
      <c r="F1844" s="184">
        <v>6.2096</v>
      </c>
      <c r="G1844" s="184">
        <v>3.3344</v>
      </c>
      <c r="H1844" s="184">
        <v>3.5687000000000002</v>
      </c>
      <c r="I1844" s="184">
        <v>3.4091999999999998</v>
      </c>
      <c r="J1844" s="184">
        <v>3.3898000000000001</v>
      </c>
      <c r="K1844" s="184">
        <v>3.4632000000000001</v>
      </c>
      <c r="L1844" s="184">
        <v>3.2757000000000001</v>
      </c>
      <c r="M1844" s="184">
        <v>3.4855</v>
      </c>
      <c r="N1844" s="184">
        <v>3.5912000000000002</v>
      </c>
      <c r="O1844" s="184"/>
      <c r="P1844" s="184"/>
      <c r="Q1844" s="184">
        <v>4.2397999999999998</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44376</v>
      </c>
      <c r="E1845" s="184">
        <v>1064.2322999999999</v>
      </c>
      <c r="F1845" s="184">
        <v>6.0098000000000003</v>
      </c>
      <c r="G1845" s="184">
        <v>3.1333000000000002</v>
      </c>
      <c r="H1845" s="184">
        <v>3.3677000000000001</v>
      </c>
      <c r="I1845" s="184">
        <v>3.2080000000000002</v>
      </c>
      <c r="J1845" s="184">
        <v>3.1888999999999998</v>
      </c>
      <c r="K1845" s="184">
        <v>3.2837000000000001</v>
      </c>
      <c r="L1845" s="184">
        <v>3.0838000000000001</v>
      </c>
      <c r="M1845" s="184">
        <v>3.2879999999999998</v>
      </c>
      <c r="N1845" s="184">
        <v>3.3895</v>
      </c>
      <c r="O1845" s="184"/>
      <c r="P1845" s="184"/>
      <c r="Q1845" s="184">
        <v>3.9954000000000001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44376</v>
      </c>
      <c r="E1846" s="184">
        <v>1097.5877</v>
      </c>
      <c r="F1846" s="184">
        <v>4.0275999999999996</v>
      </c>
      <c r="G1846" s="184">
        <v>3.6852999999999998</v>
      </c>
      <c r="H1846" s="184">
        <v>3.8047</v>
      </c>
      <c r="I1846" s="184">
        <v>3.3637999999999999</v>
      </c>
      <c r="J1846" s="184">
        <v>3.6017999999999999</v>
      </c>
      <c r="K1846" s="184">
        <v>3.8997000000000002</v>
      </c>
      <c r="L1846" s="184">
        <v>3.6398000000000001</v>
      </c>
      <c r="M1846" s="184">
        <v>3.9384999999999999</v>
      </c>
      <c r="N1846" s="184">
        <v>4.1344000000000003</v>
      </c>
      <c r="O1846" s="184"/>
      <c r="P1846" s="184"/>
      <c r="Q1846" s="184">
        <v>5.6254999999999997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44376</v>
      </c>
      <c r="E1847" s="184">
        <v>1089.7435</v>
      </c>
      <c r="F1847" s="184">
        <v>3.6076999999999999</v>
      </c>
      <c r="G1847" s="184">
        <v>3.2652000000000001</v>
      </c>
      <c r="H1847" s="184">
        <v>3.3845999999999998</v>
      </c>
      <c r="I1847" s="184">
        <v>2.9434</v>
      </c>
      <c r="J1847" s="184">
        <v>3.1806000000000001</v>
      </c>
      <c r="K1847" s="184">
        <v>3.4756</v>
      </c>
      <c r="L1847" s="184">
        <v>3.2124000000000001</v>
      </c>
      <c r="M1847" s="184">
        <v>3.5068000000000001</v>
      </c>
      <c r="N1847" s="184">
        <v>3.6983000000000001</v>
      </c>
      <c r="O1847" s="184"/>
      <c r="P1847" s="184"/>
      <c r="Q1847" s="184">
        <v>5.1810999999999998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44376</v>
      </c>
      <c r="E1848" s="184">
        <v>1026.7840000000001</v>
      </c>
      <c r="F1848" s="184">
        <v>3.7258</v>
      </c>
      <c r="G1848" s="184">
        <v>3.9742000000000002</v>
      </c>
      <c r="H1848" s="184">
        <v>3.7875999999999999</v>
      </c>
      <c r="I1848" s="184">
        <v>3.0754999999999999</v>
      </c>
      <c r="J1848" s="184">
        <v>3.5478999999999998</v>
      </c>
      <c r="K1848" s="184">
        <v>3.7416</v>
      </c>
      <c r="L1848" s="184">
        <v>3.5333999999999999</v>
      </c>
      <c r="M1848" s="184"/>
      <c r="N1848" s="184"/>
      <c r="O1848" s="184"/>
      <c r="P1848" s="184"/>
      <c r="Q1848" s="184">
        <v>3.6890999999999998</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44376</v>
      </c>
      <c r="E1849" s="184">
        <v>1024.8511000000001</v>
      </c>
      <c r="F1849" s="184">
        <v>3.5013000000000001</v>
      </c>
      <c r="G1849" s="184">
        <v>3.7464</v>
      </c>
      <c r="H1849" s="184">
        <v>3.5592999999999999</v>
      </c>
      <c r="I1849" s="184">
        <v>2.8462000000000001</v>
      </c>
      <c r="J1849" s="184">
        <v>3.3188</v>
      </c>
      <c r="K1849" s="184">
        <v>3.5169999999999999</v>
      </c>
      <c r="L1849" s="184">
        <v>3.3117000000000001</v>
      </c>
      <c r="M1849" s="184"/>
      <c r="N1849" s="184"/>
      <c r="O1849" s="184"/>
      <c r="P1849" s="184"/>
      <c r="Q1849" s="184">
        <v>3.4228999999999998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44376</v>
      </c>
      <c r="E1850" s="184">
        <v>14.050800000000001</v>
      </c>
      <c r="F1850" s="184">
        <v>3.8969999999999998</v>
      </c>
      <c r="G1850" s="184">
        <v>3.9632000000000001</v>
      </c>
      <c r="H1850" s="184">
        <v>2.8591000000000002</v>
      </c>
      <c r="I1850" s="184">
        <v>1.5224</v>
      </c>
      <c r="J1850" s="184">
        <v>2.5221</v>
      </c>
      <c r="K1850" s="184">
        <v>2.9455</v>
      </c>
      <c r="L1850" s="184">
        <v>3.0192999999999999</v>
      </c>
      <c r="M1850" s="184">
        <v>3.1886999999999999</v>
      </c>
      <c r="N1850" s="184">
        <v>3.1728000000000001</v>
      </c>
      <c r="O1850" s="184">
        <v>0.1605</v>
      </c>
      <c r="P1850" s="184">
        <v>2.5928</v>
      </c>
      <c r="Q1850" s="184">
        <v>4.4470999999999998</v>
      </c>
      <c r="R1850" s="184">
        <v>4.3893000000000004</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44376</v>
      </c>
      <c r="E1851" s="184">
        <v>13.6084</v>
      </c>
      <c r="F1851" s="184">
        <v>2.9506000000000001</v>
      </c>
      <c r="G1851" s="184">
        <v>3.1526000000000001</v>
      </c>
      <c r="H1851" s="184">
        <v>2.0316000000000001</v>
      </c>
      <c r="I1851" s="184">
        <v>0.70909999999999995</v>
      </c>
      <c r="J1851" s="184">
        <v>1.7209000000000001</v>
      </c>
      <c r="K1851" s="184">
        <v>2.1377999999999999</v>
      </c>
      <c r="L1851" s="184">
        <v>2.2081</v>
      </c>
      <c r="M1851" s="184">
        <v>2.6398999999999999</v>
      </c>
      <c r="N1851" s="184">
        <v>2.7591999999999999</v>
      </c>
      <c r="O1851" s="184">
        <v>-1.3899999999999999E-2</v>
      </c>
      <c r="P1851" s="184">
        <v>2.2953000000000001</v>
      </c>
      <c r="Q1851" s="184">
        <v>4.0204000000000004</v>
      </c>
      <c r="R1851" s="184">
        <v>4.1802999999999999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44376</v>
      </c>
      <c r="E1852" s="184">
        <v>2327.1030000000001</v>
      </c>
      <c r="F1852" s="184">
        <v>3.2909999999999999</v>
      </c>
      <c r="G1852" s="184">
        <v>2.8488000000000002</v>
      </c>
      <c r="H1852" s="184">
        <v>1.9411</v>
      </c>
      <c r="I1852" s="184">
        <v>1.5451999999999999</v>
      </c>
      <c r="J1852" s="184">
        <v>2.2507000000000001</v>
      </c>
      <c r="K1852" s="184">
        <v>2.7703000000000002</v>
      </c>
      <c r="L1852" s="184">
        <v>2.6048</v>
      </c>
      <c r="M1852" s="184">
        <v>2.7925</v>
      </c>
      <c r="N1852" s="184">
        <v>2.9533999999999998</v>
      </c>
      <c r="O1852" s="184">
        <v>5.6993999999999998</v>
      </c>
      <c r="P1852" s="184">
        <v>6.274</v>
      </c>
      <c r="Q1852" s="184">
        <v>7.4161000000000001</v>
      </c>
      <c r="R1852" s="184">
        <v>4.5987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44376</v>
      </c>
      <c r="E1853" s="184">
        <v>2203.4695000000002</v>
      </c>
      <c r="F1853" s="184">
        <v>2.3689</v>
      </c>
      <c r="G1853" s="184">
        <v>1.9280999999999999</v>
      </c>
      <c r="H1853" s="184">
        <v>1.0213000000000001</v>
      </c>
      <c r="I1853" s="184">
        <v>0.625</v>
      </c>
      <c r="J1853" s="184">
        <v>1.3290999999999999</v>
      </c>
      <c r="K1853" s="184">
        <v>1.8451</v>
      </c>
      <c r="L1853" s="184">
        <v>1.6757</v>
      </c>
      <c r="M1853" s="184">
        <v>1.8573999999999999</v>
      </c>
      <c r="N1853" s="184">
        <v>2.0137999999999998</v>
      </c>
      <c r="O1853" s="184">
        <v>4.8449</v>
      </c>
      <c r="P1853" s="184">
        <v>5.4805999999999999</v>
      </c>
      <c r="Q1853" s="184">
        <v>7.1992000000000003</v>
      </c>
      <c r="R1853" s="184">
        <v>3.7704</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44376</v>
      </c>
      <c r="E1854" s="184">
        <v>3109.9218000000001</v>
      </c>
      <c r="F1854" s="184">
        <v>3.5118999999999998</v>
      </c>
      <c r="G1854" s="184">
        <v>3.6084000000000001</v>
      </c>
      <c r="H1854" s="184">
        <v>3.3708</v>
      </c>
      <c r="I1854" s="184">
        <v>3.4257</v>
      </c>
      <c r="J1854" s="184">
        <v>16.014099999999999</v>
      </c>
      <c r="K1854" s="184">
        <v>8.4923999999999999</v>
      </c>
      <c r="L1854" s="184">
        <v>6.4721000000000002</v>
      </c>
      <c r="M1854" s="184">
        <v>6.5815000000000001</v>
      </c>
      <c r="N1854" s="184">
        <v>5.6585999999999999</v>
      </c>
      <c r="O1854" s="184">
        <v>4.3197000000000001</v>
      </c>
      <c r="P1854" s="184">
        <v>5.0252999999999997</v>
      </c>
      <c r="Q1854" s="184">
        <v>5.9672999999999998</v>
      </c>
      <c r="R1854" s="184">
        <v>3.7597</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44376</v>
      </c>
      <c r="E1855" s="184">
        <v>3324.0243999999998</v>
      </c>
      <c r="F1855" s="184">
        <v>4.3829000000000002</v>
      </c>
      <c r="G1855" s="184">
        <v>4.4786999999999999</v>
      </c>
      <c r="H1855" s="184">
        <v>4.2413999999999996</v>
      </c>
      <c r="I1855" s="184">
        <v>4.2968000000000002</v>
      </c>
      <c r="J1855" s="184">
        <v>16.895700000000001</v>
      </c>
      <c r="K1855" s="184">
        <v>9.3332999999999995</v>
      </c>
      <c r="L1855" s="184">
        <v>7.2956000000000003</v>
      </c>
      <c r="M1855" s="184">
        <v>7.41</v>
      </c>
      <c r="N1855" s="184">
        <v>6.4889999999999999</v>
      </c>
      <c r="O1855" s="184">
        <v>5.1388999999999996</v>
      </c>
      <c r="P1855" s="184">
        <v>5.915</v>
      </c>
      <c r="Q1855" s="184">
        <v>7.1105</v>
      </c>
      <c r="R1855" s="184">
        <v>4.5719000000000003</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44376</v>
      </c>
      <c r="E1858" s="184">
        <v>27.2746</v>
      </c>
      <c r="F1858" s="184">
        <v>3.2121</v>
      </c>
      <c r="G1858" s="184">
        <v>2.5434000000000001</v>
      </c>
      <c r="H1858" s="184">
        <v>2.5055999999999998</v>
      </c>
      <c r="I1858" s="184">
        <v>2.3919000000000001</v>
      </c>
      <c r="J1858" s="184">
        <v>3.0358000000000001</v>
      </c>
      <c r="K1858" s="184">
        <v>3.3420000000000001</v>
      </c>
      <c r="L1858" s="184">
        <v>3.258</v>
      </c>
      <c r="M1858" s="184">
        <v>3.5249000000000001</v>
      </c>
      <c r="N1858" s="184">
        <v>3.6698</v>
      </c>
      <c r="O1858" s="184">
        <v>8.3905999999999992</v>
      </c>
      <c r="P1858" s="184">
        <v>7.9347000000000003</v>
      </c>
      <c r="Q1858" s="184">
        <v>8.0274000000000001</v>
      </c>
      <c r="R1858" s="184">
        <v>7.8289999999999997</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44376</v>
      </c>
      <c r="E1859" s="184">
        <v>27.829899999999999</v>
      </c>
      <c r="F1859" s="184">
        <v>3.6726999999999999</v>
      </c>
      <c r="G1859" s="184">
        <v>3.0175000000000001</v>
      </c>
      <c r="H1859" s="184">
        <v>2.9807999999999999</v>
      </c>
      <c r="I1859" s="184">
        <v>2.8603999999999998</v>
      </c>
      <c r="J1859" s="184">
        <v>3.5026999999999999</v>
      </c>
      <c r="K1859" s="184">
        <v>3.8077000000000001</v>
      </c>
      <c r="L1859" s="184">
        <v>3.7296</v>
      </c>
      <c r="M1859" s="184">
        <v>3.9988999999999999</v>
      </c>
      <c r="N1859" s="184">
        <v>4.1459999999999999</v>
      </c>
      <c r="O1859" s="184">
        <v>8.6763999999999992</v>
      </c>
      <c r="P1859" s="184">
        <v>8.2040000000000006</v>
      </c>
      <c r="Q1859" s="184">
        <v>8.7696000000000005</v>
      </c>
      <c r="R1859" s="184">
        <v>8.0779999999999994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44376</v>
      </c>
      <c r="E1860" s="184">
        <v>2191.1858999999999</v>
      </c>
      <c r="F1860" s="184">
        <v>4.2131999999999996</v>
      </c>
      <c r="G1860" s="184">
        <v>2.9348000000000001</v>
      </c>
      <c r="H1860" s="184">
        <v>2.8931</v>
      </c>
      <c r="I1860" s="184">
        <v>2.4561000000000002</v>
      </c>
      <c r="J1860" s="184">
        <v>2.6168</v>
      </c>
      <c r="K1860" s="184">
        <v>2.8525</v>
      </c>
      <c r="L1860" s="184">
        <v>2.6842000000000001</v>
      </c>
      <c r="M1860" s="184">
        <v>2.8054000000000001</v>
      </c>
      <c r="N1860" s="184">
        <v>2.8155000000000001</v>
      </c>
      <c r="O1860" s="184">
        <v>3.1993999999999998</v>
      </c>
      <c r="P1860" s="184">
        <v>4.5936000000000003</v>
      </c>
      <c r="Q1860" s="184">
        <v>5.9771999999999998</v>
      </c>
      <c r="R1860" s="184">
        <v>4.1820000000000004</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44376</v>
      </c>
      <c r="E1861" s="184">
        <v>2280.3400999999999</v>
      </c>
      <c r="F1861" s="184">
        <v>5.0155000000000003</v>
      </c>
      <c r="G1861" s="184">
        <v>3.7349999999999999</v>
      </c>
      <c r="H1861" s="184">
        <v>3.6930000000000001</v>
      </c>
      <c r="I1861" s="184">
        <v>3.2563</v>
      </c>
      <c r="J1861" s="184">
        <v>3.4188000000000001</v>
      </c>
      <c r="K1861" s="184">
        <v>3.6720000000000002</v>
      </c>
      <c r="L1861" s="184">
        <v>3.5129000000000001</v>
      </c>
      <c r="M1861" s="184">
        <v>3.6373000000000002</v>
      </c>
      <c r="N1861" s="184">
        <v>3.6566000000000001</v>
      </c>
      <c r="O1861" s="184">
        <v>4.0595999999999997</v>
      </c>
      <c r="P1861" s="184">
        <v>5.367</v>
      </c>
      <c r="Q1861" s="184">
        <v>6.9744999999999999</v>
      </c>
      <c r="R1861" s="184">
        <v>5.0366</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44376</v>
      </c>
      <c r="E1862" s="184">
        <v>4759.4814999999999</v>
      </c>
      <c r="F1862" s="184">
        <v>5.0461</v>
      </c>
      <c r="G1862" s="184">
        <v>3.7397</v>
      </c>
      <c r="H1862" s="184">
        <v>3.8136000000000001</v>
      </c>
      <c r="I1862" s="184">
        <v>3.2736999999999998</v>
      </c>
      <c r="J1862" s="184">
        <v>3.4786000000000001</v>
      </c>
      <c r="K1862" s="184">
        <v>3.5756000000000001</v>
      </c>
      <c r="L1862" s="184">
        <v>3.4904000000000002</v>
      </c>
      <c r="M1862" s="184">
        <v>3.8073000000000001</v>
      </c>
      <c r="N1862" s="184">
        <v>3.9883000000000002</v>
      </c>
      <c r="O1862" s="184">
        <v>6.7142999999999997</v>
      </c>
      <c r="P1862" s="184">
        <v>6.8487</v>
      </c>
      <c r="Q1862" s="184">
        <v>7.6752000000000002</v>
      </c>
      <c r="R1862" s="184">
        <v>5.8844000000000003</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44376</v>
      </c>
      <c r="E1863" s="184">
        <v>4715.8765000000003</v>
      </c>
      <c r="F1863" s="184">
        <v>4.8658999999999999</v>
      </c>
      <c r="G1863" s="184">
        <v>3.5598000000000001</v>
      </c>
      <c r="H1863" s="184">
        <v>3.6333000000000002</v>
      </c>
      <c r="I1863" s="184">
        <v>3.0909</v>
      </c>
      <c r="J1863" s="184">
        <v>3.2968999999999999</v>
      </c>
      <c r="K1863" s="184">
        <v>3.3940000000000001</v>
      </c>
      <c r="L1863" s="184">
        <v>3.3068</v>
      </c>
      <c r="M1863" s="184">
        <v>3.6231</v>
      </c>
      <c r="N1863" s="184">
        <v>3.8048999999999999</v>
      </c>
      <c r="O1863" s="184">
        <v>6.5473999999999997</v>
      </c>
      <c r="P1863" s="184">
        <v>6.7023000000000001</v>
      </c>
      <c r="Q1863" s="184">
        <v>7.2601000000000004</v>
      </c>
      <c r="R1863" s="184">
        <v>5.7050999999999998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44376</v>
      </c>
      <c r="E1864" s="184">
        <v>11.1737</v>
      </c>
      <c r="F1864" s="184">
        <v>5.2272999999999996</v>
      </c>
      <c r="G1864" s="184">
        <v>4.0850999999999997</v>
      </c>
      <c r="H1864" s="184">
        <v>3.7359</v>
      </c>
      <c r="I1864" s="184">
        <v>3.2239</v>
      </c>
      <c r="J1864" s="184">
        <v>3.5737999999999999</v>
      </c>
      <c r="K1864" s="184">
        <v>3.9358</v>
      </c>
      <c r="L1864" s="184">
        <v>3.7183999999999999</v>
      </c>
      <c r="M1864" s="184">
        <v>3.9013</v>
      </c>
      <c r="N1864" s="184">
        <v>4.0720999999999998</v>
      </c>
      <c r="O1864" s="184"/>
      <c r="P1864" s="184"/>
      <c r="Q1864" s="184">
        <v>5.6578999999999997</v>
      </c>
      <c r="R1864" s="184">
        <v>5.6154999999999999</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44376</v>
      </c>
      <c r="E1865" s="184">
        <v>10.9117</v>
      </c>
      <c r="F1865" s="184">
        <v>3.6798999999999999</v>
      </c>
      <c r="G1865" s="184">
        <v>2.6768000000000001</v>
      </c>
      <c r="H1865" s="184">
        <v>2.3904000000000001</v>
      </c>
      <c r="I1865" s="184">
        <v>1.8889</v>
      </c>
      <c r="J1865" s="184">
        <v>2.2519</v>
      </c>
      <c r="K1865" s="184">
        <v>2.577</v>
      </c>
      <c r="L1865" s="184">
        <v>2.3239999999999998</v>
      </c>
      <c r="M1865" s="184">
        <v>2.5535999999999999</v>
      </c>
      <c r="N1865" s="184">
        <v>2.7408999999999999</v>
      </c>
      <c r="O1865" s="184"/>
      <c r="P1865" s="184"/>
      <c r="Q1865" s="184">
        <v>4.4218999999999999</v>
      </c>
      <c r="R1865" s="184">
        <v>4.3773999999999997</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44376</v>
      </c>
      <c r="E1866" s="184">
        <v>11.546900000000001</v>
      </c>
      <c r="F1866" s="184">
        <v>3.7936000000000001</v>
      </c>
      <c r="G1866" s="184">
        <v>3.7157</v>
      </c>
      <c r="H1866" s="184">
        <v>3.8864000000000001</v>
      </c>
      <c r="I1866" s="184">
        <v>3.0291000000000001</v>
      </c>
      <c r="J1866" s="184">
        <v>3.5175999999999998</v>
      </c>
      <c r="K1866" s="184">
        <v>3.9363000000000001</v>
      </c>
      <c r="L1866" s="184">
        <v>3.7869999999999999</v>
      </c>
      <c r="M1866" s="184">
        <v>4.0930999999999997</v>
      </c>
      <c r="N1866" s="184">
        <v>4.0871000000000004</v>
      </c>
      <c r="O1866" s="184"/>
      <c r="P1866" s="184"/>
      <c r="Q1866" s="184">
        <v>6.0831999999999997</v>
      </c>
      <c r="R1866" s="184">
        <v>5.6967999999999996</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44376</v>
      </c>
      <c r="E1867" s="184">
        <v>11.353199999999999</v>
      </c>
      <c r="F1867" s="184">
        <v>2.8936999999999999</v>
      </c>
      <c r="G1867" s="184">
        <v>2.9748000000000001</v>
      </c>
      <c r="H1867" s="184">
        <v>3.1709999999999998</v>
      </c>
      <c r="I1867" s="184">
        <v>2.2984</v>
      </c>
      <c r="J1867" s="184">
        <v>2.7797000000000001</v>
      </c>
      <c r="K1867" s="184">
        <v>3.1905000000000001</v>
      </c>
      <c r="L1867" s="184">
        <v>2.9994999999999998</v>
      </c>
      <c r="M1867" s="184">
        <v>3.2656999999999998</v>
      </c>
      <c r="N1867" s="184">
        <v>3.3235999999999999</v>
      </c>
      <c r="O1867" s="184"/>
      <c r="P1867" s="184"/>
      <c r="Q1867" s="184">
        <v>5.3489000000000004</v>
      </c>
      <c r="R1867" s="184">
        <v>4.9284999999999997</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44376</v>
      </c>
      <c r="E1868" s="184">
        <v>3446.5873000000001</v>
      </c>
      <c r="F1868" s="184">
        <v>5.7058</v>
      </c>
      <c r="G1868" s="184">
        <v>3.5348000000000002</v>
      </c>
      <c r="H1868" s="184">
        <v>3.6629999999999998</v>
      </c>
      <c r="I1868" s="184">
        <v>3.1812</v>
      </c>
      <c r="J1868" s="184">
        <v>3.7841</v>
      </c>
      <c r="K1868" s="184">
        <v>3.9632999999999998</v>
      </c>
      <c r="L1868" s="184">
        <v>3.8538000000000001</v>
      </c>
      <c r="M1868" s="184">
        <v>4.3324999999999996</v>
      </c>
      <c r="N1868" s="184">
        <v>4.5101000000000004</v>
      </c>
      <c r="O1868" s="184">
        <v>5.2069999999999999</v>
      </c>
      <c r="P1868" s="184">
        <v>6.2424999999999997</v>
      </c>
      <c r="Q1868" s="184">
        <v>7.6147</v>
      </c>
      <c r="R1868" s="184">
        <v>5.8037000000000001</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44376</v>
      </c>
      <c r="E1869" s="184">
        <v>3285.3069</v>
      </c>
      <c r="F1869" s="184">
        <v>5.2046999999999999</v>
      </c>
      <c r="G1869" s="184">
        <v>3.0343</v>
      </c>
      <c r="H1869" s="184">
        <v>3.1623999999999999</v>
      </c>
      <c r="I1869" s="184">
        <v>2.6804999999999999</v>
      </c>
      <c r="J1869" s="184">
        <v>3.2825000000000002</v>
      </c>
      <c r="K1869" s="184">
        <v>3.3788999999999998</v>
      </c>
      <c r="L1869" s="184">
        <v>3.3083</v>
      </c>
      <c r="M1869" s="184">
        <v>3.7989999999999999</v>
      </c>
      <c r="N1869" s="184">
        <v>3.9681999999999999</v>
      </c>
      <c r="O1869" s="184">
        <v>4.6359000000000004</v>
      </c>
      <c r="P1869" s="184">
        <v>5.6360999999999999</v>
      </c>
      <c r="Q1869" s="184">
        <v>6.8920000000000003</v>
      </c>
      <c r="R1869" s="184">
        <v>5.2252000000000001</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44376</v>
      </c>
      <c r="E1870" s="184">
        <v>1103.8321000000001</v>
      </c>
      <c r="F1870" s="184">
        <v>2.8010000000000002</v>
      </c>
      <c r="G1870" s="184">
        <v>2.8321999999999998</v>
      </c>
      <c r="H1870" s="184">
        <v>2.8368000000000002</v>
      </c>
      <c r="I1870" s="184">
        <v>2.8831000000000002</v>
      </c>
      <c r="J1870" s="184">
        <v>2.8984000000000001</v>
      </c>
      <c r="K1870" s="184">
        <v>2.9733000000000001</v>
      </c>
      <c r="L1870" s="184">
        <v>4.4889999999999999</v>
      </c>
      <c r="M1870" s="184">
        <v>4.0712000000000002</v>
      </c>
      <c r="N1870" s="184">
        <v>4.3276000000000003</v>
      </c>
      <c r="O1870" s="184"/>
      <c r="P1870" s="184"/>
      <c r="Q1870" s="184">
        <v>4.8983999999999996</v>
      </c>
      <c r="R1870" s="184">
        <v>4.8518999999999997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44376</v>
      </c>
      <c r="E1871" s="184">
        <v>1091.9064000000001</v>
      </c>
      <c r="F1871" s="184">
        <v>2.2665000000000002</v>
      </c>
      <c r="G1871" s="184">
        <v>2.3237999999999999</v>
      </c>
      <c r="H1871" s="184">
        <v>2.3329</v>
      </c>
      <c r="I1871" s="184">
        <v>2.3795999999999999</v>
      </c>
      <c r="J1871" s="184">
        <v>2.3969999999999998</v>
      </c>
      <c r="K1871" s="184">
        <v>2.4689000000000001</v>
      </c>
      <c r="L1871" s="184">
        <v>3.9784999999999999</v>
      </c>
      <c r="M1871" s="184">
        <v>3.5571000000000002</v>
      </c>
      <c r="N1871" s="184">
        <v>3.8075999999999999</v>
      </c>
      <c r="O1871" s="184"/>
      <c r="P1871" s="184"/>
      <c r="Q1871" s="184">
        <v>4.3482000000000003</v>
      </c>
      <c r="R1871" s="184">
        <v>4.3051000000000004</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3.9344175438596487</v>
      </c>
      <c r="G1872" s="186">
        <v>3.3870543859649129</v>
      </c>
      <c r="H1872" s="186">
        <v>3.2978807017543859</v>
      </c>
      <c r="I1872" s="186">
        <v>3.4211122807017542</v>
      </c>
      <c r="J1872" s="186">
        <v>3.9446508771929825</v>
      </c>
      <c r="K1872" s="186">
        <v>3.8668596491228073</v>
      </c>
      <c r="L1872" s="186">
        <v>3.6851631578947392</v>
      </c>
      <c r="M1872" s="186">
        <v>3.9300490909090917</v>
      </c>
      <c r="N1872" s="186">
        <v>4.0740836363636355</v>
      </c>
      <c r="O1872" s="186">
        <v>5.8494459459459467</v>
      </c>
      <c r="P1872" s="186">
        <v>6.4026828571428576</v>
      </c>
      <c r="Q1872" s="186">
        <v>6.5651385964912281</v>
      </c>
      <c r="R1872" s="186">
        <v>5.588604081632651</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3.7258</v>
      </c>
      <c r="G1873" s="186">
        <v>3.2652000000000001</v>
      </c>
      <c r="H1873" s="186">
        <v>3.2961</v>
      </c>
      <c r="I1873" s="186">
        <v>2.8462000000000001</v>
      </c>
      <c r="J1873" s="186">
        <v>3.2825000000000002</v>
      </c>
      <c r="K1873" s="186">
        <v>3.5169999999999999</v>
      </c>
      <c r="L1873" s="186">
        <v>3.4904000000000002</v>
      </c>
      <c r="M1873" s="186">
        <v>3.7536999999999998</v>
      </c>
      <c r="N1873" s="186">
        <v>3.8275999999999999</v>
      </c>
      <c r="O1873" s="186">
        <v>6.2027000000000001</v>
      </c>
      <c r="P1873" s="186">
        <v>6.6712999999999996</v>
      </c>
      <c r="Q1873" s="186">
        <v>6.9970999999999997</v>
      </c>
      <c r="R1873" s="186">
        <v>5.5636000000000001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44376</v>
      </c>
      <c r="E1876" s="184">
        <v>66.786299999999997</v>
      </c>
      <c r="F1876" s="184">
        <v>-0.38700000000000001</v>
      </c>
      <c r="G1876" s="184">
        <v>0.2316</v>
      </c>
      <c r="H1876" s="184">
        <v>0.61950000000000005</v>
      </c>
      <c r="I1876" s="184">
        <v>-1.0835999999999999</v>
      </c>
      <c r="J1876" s="184">
        <v>1.4564999999999999</v>
      </c>
      <c r="K1876" s="184">
        <v>15.6168</v>
      </c>
      <c r="L1876" s="184">
        <v>25.343499999999999</v>
      </c>
      <c r="M1876" s="184">
        <v>50.201700000000002</v>
      </c>
      <c r="N1876" s="184">
        <v>71.120099999999994</v>
      </c>
      <c r="O1876" s="184">
        <v>6.1905000000000001</v>
      </c>
      <c r="P1876" s="184">
        <v>10.334199999999999</v>
      </c>
      <c r="Q1876" s="184">
        <v>15.3896</v>
      </c>
      <c r="R1876" s="184">
        <v>15.299799999999999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44376</v>
      </c>
      <c r="E1877" s="184">
        <v>72.5518</v>
      </c>
      <c r="F1877" s="184">
        <v>-0.38429999999999997</v>
      </c>
      <c r="G1877" s="184">
        <v>0.2422</v>
      </c>
      <c r="H1877" s="184">
        <v>0.63819999999999999</v>
      </c>
      <c r="I1877" s="184">
        <v>-1.048</v>
      </c>
      <c r="J1877" s="184">
        <v>1.5412999999999999</v>
      </c>
      <c r="K1877" s="184">
        <v>15.905200000000001</v>
      </c>
      <c r="L1877" s="184">
        <v>25.908799999999999</v>
      </c>
      <c r="M1877" s="184">
        <v>51.2791</v>
      </c>
      <c r="N1877" s="184">
        <v>72.846100000000007</v>
      </c>
      <c r="O1877" s="184">
        <v>7.3544999999999998</v>
      </c>
      <c r="P1877" s="184">
        <v>11.569800000000001</v>
      </c>
      <c r="Q1877" s="184">
        <v>17.497</v>
      </c>
      <c r="R1877" s="184">
        <v>16.5185</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44376</v>
      </c>
      <c r="E1878" s="184">
        <v>12.509</v>
      </c>
      <c r="F1878" s="184">
        <v>0.04</v>
      </c>
      <c r="G1878" s="184">
        <v>0.40939999999999999</v>
      </c>
      <c r="H1878" s="184">
        <v>1.2791999999999999</v>
      </c>
      <c r="I1878" s="184">
        <v>1.4188000000000001</v>
      </c>
      <c r="J1878" s="184">
        <v>4.3807999999999998</v>
      </c>
      <c r="K1878" s="184">
        <v>15.631399999999999</v>
      </c>
      <c r="L1878" s="184">
        <v>21.670999999999999</v>
      </c>
      <c r="M1878" s="184"/>
      <c r="N1878" s="184"/>
      <c r="O1878" s="184"/>
      <c r="P1878" s="184"/>
      <c r="Q1878" s="184">
        <v>25.09</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44376</v>
      </c>
      <c r="E1879" s="184">
        <v>12.456</v>
      </c>
      <c r="F1879" s="184">
        <v>3.2099999999999997E-2</v>
      </c>
      <c r="G1879" s="184">
        <v>0.40300000000000002</v>
      </c>
      <c r="H1879" s="184">
        <v>1.2601</v>
      </c>
      <c r="I1879" s="184">
        <v>1.3918999999999999</v>
      </c>
      <c r="J1879" s="184">
        <v>4.3129</v>
      </c>
      <c r="K1879" s="184">
        <v>15.408099999999999</v>
      </c>
      <c r="L1879" s="184">
        <v>21.2027</v>
      </c>
      <c r="M1879" s="184"/>
      <c r="N1879" s="184"/>
      <c r="O1879" s="184"/>
      <c r="P1879" s="184"/>
      <c r="Q1879" s="184">
        <v>24.56</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44376</v>
      </c>
      <c r="E1880" s="184">
        <v>384.23200000000003</v>
      </c>
      <c r="F1880" s="184">
        <v>-0.42859999999999998</v>
      </c>
      <c r="G1880" s="184">
        <v>-0.3594</v>
      </c>
      <c r="H1880" s="184">
        <v>0.98080000000000001</v>
      </c>
      <c r="I1880" s="184">
        <v>0.105</v>
      </c>
      <c r="J1880" s="184">
        <v>3.4422000000000001</v>
      </c>
      <c r="K1880" s="184">
        <v>11.410299999999999</v>
      </c>
      <c r="L1880" s="184">
        <v>19.571400000000001</v>
      </c>
      <c r="M1880" s="184">
        <v>44.142499999999998</v>
      </c>
      <c r="N1880" s="184">
        <v>62.097900000000003</v>
      </c>
      <c r="O1880" s="184">
        <v>10.132</v>
      </c>
      <c r="P1880" s="184">
        <v>13.2691</v>
      </c>
      <c r="Q1880" s="184">
        <v>14.229900000000001</v>
      </c>
      <c r="R1880" s="184">
        <v>14.7906</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44376</v>
      </c>
      <c r="E1881" s="184">
        <v>414.08699999999999</v>
      </c>
      <c r="F1881" s="184">
        <v>-0.42609999999999998</v>
      </c>
      <c r="G1881" s="184">
        <v>-0.34889999999999999</v>
      </c>
      <c r="H1881" s="184">
        <v>0.99950000000000006</v>
      </c>
      <c r="I1881" s="184">
        <v>0.14099999999999999</v>
      </c>
      <c r="J1881" s="184">
        <v>3.5289999999999999</v>
      </c>
      <c r="K1881" s="184">
        <v>11.689</v>
      </c>
      <c r="L1881" s="184">
        <v>20.134599999999999</v>
      </c>
      <c r="M1881" s="184">
        <v>45.131700000000002</v>
      </c>
      <c r="N1881" s="184">
        <v>63.594499999999996</v>
      </c>
      <c r="O1881" s="184">
        <v>11.2721</v>
      </c>
      <c r="P1881" s="184">
        <v>14.487399999999999</v>
      </c>
      <c r="Q1881" s="184">
        <v>16.060300000000002</v>
      </c>
      <c r="R1881" s="184">
        <v>15.8254</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44376</v>
      </c>
      <c r="E1882" s="184">
        <v>215.13</v>
      </c>
      <c r="F1882" s="184">
        <v>-0.50870000000000004</v>
      </c>
      <c r="G1882" s="184">
        <v>-0.255</v>
      </c>
      <c r="H1882" s="184">
        <v>0.54679999999999995</v>
      </c>
      <c r="I1882" s="184">
        <v>-0.95299999999999996</v>
      </c>
      <c r="J1882" s="184">
        <v>2.3355999999999999</v>
      </c>
      <c r="K1882" s="184">
        <v>13.2919</v>
      </c>
      <c r="L1882" s="184">
        <v>23.269500000000001</v>
      </c>
      <c r="M1882" s="184">
        <v>47.087400000000002</v>
      </c>
      <c r="N1882" s="184">
        <v>61.085700000000003</v>
      </c>
      <c r="O1882" s="184">
        <v>14.635899999999999</v>
      </c>
      <c r="P1882" s="184">
        <v>12.577999999999999</v>
      </c>
      <c r="Q1882" s="184">
        <v>19.937200000000001</v>
      </c>
      <c r="R1882" s="184">
        <v>21.215699999999998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44376</v>
      </c>
      <c r="E1883" s="184">
        <v>231.25</v>
      </c>
      <c r="F1883" s="184">
        <v>-0.50770000000000004</v>
      </c>
      <c r="G1883" s="184">
        <v>-0.25019999999999998</v>
      </c>
      <c r="H1883" s="184">
        <v>0.55220000000000002</v>
      </c>
      <c r="I1883" s="184">
        <v>-0.93389999999999995</v>
      </c>
      <c r="J1883" s="184">
        <v>2.3818999999999999</v>
      </c>
      <c r="K1883" s="184">
        <v>13.4468</v>
      </c>
      <c r="L1883" s="184">
        <v>23.577200000000001</v>
      </c>
      <c r="M1883" s="184">
        <v>47.640900000000002</v>
      </c>
      <c r="N1883" s="184">
        <v>61.928400000000003</v>
      </c>
      <c r="O1883" s="184">
        <v>15.340299999999999</v>
      </c>
      <c r="P1883" s="184">
        <v>13.492699999999999</v>
      </c>
      <c r="Q1883" s="184">
        <v>17.669499999999999</v>
      </c>
      <c r="R1883" s="184">
        <v>21.8705</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44376</v>
      </c>
      <c r="E1884" s="184">
        <v>14.81</v>
      </c>
      <c r="F1884" s="184">
        <v>-0.5373</v>
      </c>
      <c r="G1884" s="184">
        <v>-0.33650000000000002</v>
      </c>
      <c r="H1884" s="184">
        <v>0.27079999999999999</v>
      </c>
      <c r="I1884" s="184">
        <v>-0.9365</v>
      </c>
      <c r="J1884" s="184">
        <v>2.9186999999999999</v>
      </c>
      <c r="K1884" s="184">
        <v>11.689299999999999</v>
      </c>
      <c r="L1884" s="184">
        <v>22.700900000000001</v>
      </c>
      <c r="M1884" s="184">
        <v>45.196100000000001</v>
      </c>
      <c r="N1884" s="184">
        <v>59.076300000000003</v>
      </c>
      <c r="O1884" s="184"/>
      <c r="P1884" s="184"/>
      <c r="Q1884" s="184">
        <v>14.7173</v>
      </c>
      <c r="R1884" s="184">
        <v>17.7608</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44376</v>
      </c>
      <c r="E1885" s="184">
        <v>14.3</v>
      </c>
      <c r="F1885" s="184">
        <v>-0.55630000000000002</v>
      </c>
      <c r="G1885" s="184">
        <v>-0.4178</v>
      </c>
      <c r="H1885" s="184">
        <v>0.2102</v>
      </c>
      <c r="I1885" s="184">
        <v>-0.96950000000000003</v>
      </c>
      <c r="J1885" s="184">
        <v>2.8037000000000001</v>
      </c>
      <c r="K1885" s="184">
        <v>11.4575</v>
      </c>
      <c r="L1885" s="184">
        <v>22.222200000000001</v>
      </c>
      <c r="M1885" s="184">
        <v>44.298699999999997</v>
      </c>
      <c r="N1885" s="184">
        <v>57.662599999999998</v>
      </c>
      <c r="O1885" s="184"/>
      <c r="P1885" s="184"/>
      <c r="Q1885" s="184">
        <v>13.320399999999999</v>
      </c>
      <c r="R1885" s="184">
        <v>16.818000000000001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44376</v>
      </c>
      <c r="E1886" s="184">
        <v>81.92</v>
      </c>
      <c r="F1886" s="184">
        <v>-0.377</v>
      </c>
      <c r="G1886" s="184">
        <v>7.3300000000000004E-2</v>
      </c>
      <c r="H1886" s="184">
        <v>0.57699999999999996</v>
      </c>
      <c r="I1886" s="184">
        <v>-0.59460000000000002</v>
      </c>
      <c r="J1886" s="184">
        <v>4.2239000000000004</v>
      </c>
      <c r="K1886" s="184">
        <v>19.364699999999999</v>
      </c>
      <c r="L1886" s="184">
        <v>39.036000000000001</v>
      </c>
      <c r="M1886" s="184">
        <v>70.560100000000006</v>
      </c>
      <c r="N1886" s="184">
        <v>102.4716</v>
      </c>
      <c r="O1886" s="184">
        <v>13.491899999999999</v>
      </c>
      <c r="P1886" s="184">
        <v>17.396000000000001</v>
      </c>
      <c r="Q1886" s="184">
        <v>16.804200000000002</v>
      </c>
      <c r="R1886" s="184">
        <v>23.4175</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44376</v>
      </c>
      <c r="E1887" s="184">
        <v>75.48</v>
      </c>
      <c r="F1887" s="184">
        <v>-0.38269999999999998</v>
      </c>
      <c r="G1887" s="184">
        <v>6.6299999999999998E-2</v>
      </c>
      <c r="H1887" s="184">
        <v>0.54620000000000002</v>
      </c>
      <c r="I1887" s="184">
        <v>-0.64500000000000002</v>
      </c>
      <c r="J1887" s="184">
        <v>4.1246999999999998</v>
      </c>
      <c r="K1887" s="184">
        <v>19.016100000000002</v>
      </c>
      <c r="L1887" s="184">
        <v>38.292400000000001</v>
      </c>
      <c r="M1887" s="184">
        <v>69.161799999999999</v>
      </c>
      <c r="N1887" s="184">
        <v>100.2653</v>
      </c>
      <c r="O1887" s="184">
        <v>12.260300000000001</v>
      </c>
      <c r="P1887" s="184">
        <v>16.136099999999999</v>
      </c>
      <c r="Q1887" s="184">
        <v>16.385999999999999</v>
      </c>
      <c r="R1887" s="184">
        <v>22.104600000000001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44376</v>
      </c>
      <c r="E1888" s="184">
        <v>17.362300000000001</v>
      </c>
      <c r="F1888" s="184">
        <v>-0.52200000000000002</v>
      </c>
      <c r="G1888" s="184">
        <v>-0.4027</v>
      </c>
      <c r="H1888" s="184">
        <v>0.48559999999999998</v>
      </c>
      <c r="I1888" s="184">
        <v>-0.74380000000000002</v>
      </c>
      <c r="J1888" s="184">
        <v>4.9259000000000004</v>
      </c>
      <c r="K1888" s="184">
        <v>11.353199999999999</v>
      </c>
      <c r="L1888" s="184">
        <v>16.106300000000001</v>
      </c>
      <c r="M1888" s="184">
        <v>43.131700000000002</v>
      </c>
      <c r="N1888" s="184">
        <v>55.907299999999999</v>
      </c>
      <c r="O1888" s="184">
        <v>9.6265999999999998</v>
      </c>
      <c r="P1888" s="184">
        <v>11.2399</v>
      </c>
      <c r="Q1888" s="184">
        <v>9.9548000000000005</v>
      </c>
      <c r="R1888" s="184">
        <v>16.884599999999999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44376</v>
      </c>
      <c r="E1889" s="184">
        <v>15.5014</v>
      </c>
      <c r="F1889" s="184">
        <v>-0.52810000000000001</v>
      </c>
      <c r="G1889" s="184">
        <v>-0.42330000000000001</v>
      </c>
      <c r="H1889" s="184">
        <v>0.45040000000000002</v>
      </c>
      <c r="I1889" s="184">
        <v>-0.81259999999999999</v>
      </c>
      <c r="J1889" s="184">
        <v>4.7603999999999997</v>
      </c>
      <c r="K1889" s="184">
        <v>10.834300000000001</v>
      </c>
      <c r="L1889" s="184">
        <v>14.4175</v>
      </c>
      <c r="M1889" s="184">
        <v>40.411200000000001</v>
      </c>
      <c r="N1889" s="184">
        <v>52.243200000000002</v>
      </c>
      <c r="O1889" s="184">
        <v>7.7049000000000003</v>
      </c>
      <c r="P1889" s="184">
        <v>9.1463000000000001</v>
      </c>
      <c r="Q1889" s="184">
        <v>7.8314000000000004</v>
      </c>
      <c r="R1889" s="184">
        <v>14.5954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44376</v>
      </c>
      <c r="E1890" s="184">
        <v>368.815489476783</v>
      </c>
      <c r="F1890" s="184">
        <v>-0.76539999999999997</v>
      </c>
      <c r="G1890" s="184">
        <v>-0.84989999999999999</v>
      </c>
      <c r="H1890" s="184">
        <v>0.45829999999999999</v>
      </c>
      <c r="I1890" s="184">
        <v>-0.64959999999999996</v>
      </c>
      <c r="J1890" s="184">
        <v>3.4634</v>
      </c>
      <c r="K1890" s="184">
        <v>10.2875</v>
      </c>
      <c r="L1890" s="184">
        <v>20.973600000000001</v>
      </c>
      <c r="M1890" s="184">
        <v>52.581000000000003</v>
      </c>
      <c r="N1890" s="184">
        <v>61.824300000000001</v>
      </c>
      <c r="O1890" s="184">
        <v>13.951599999999999</v>
      </c>
      <c r="P1890" s="184">
        <v>15.7598</v>
      </c>
      <c r="Q1890" s="184">
        <v>16.155200000000001</v>
      </c>
      <c r="R1890" s="184">
        <v>18.829799999999999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44376</v>
      </c>
      <c r="E1891" s="184">
        <v>49.479399999999998</v>
      </c>
      <c r="F1891" s="184">
        <v>-0.76349999999999996</v>
      </c>
      <c r="G1891" s="184">
        <v>-0.84289999999999998</v>
      </c>
      <c r="H1891" s="184">
        <v>0.47070000000000001</v>
      </c>
      <c r="I1891" s="184">
        <v>-0.62480000000000002</v>
      </c>
      <c r="J1891" s="184">
        <v>3.5225</v>
      </c>
      <c r="K1891" s="184">
        <v>10.4742</v>
      </c>
      <c r="L1891" s="184">
        <v>21.366399999999999</v>
      </c>
      <c r="M1891" s="184">
        <v>53.3247</v>
      </c>
      <c r="N1891" s="184">
        <v>62.880099999999999</v>
      </c>
      <c r="O1891" s="184">
        <v>14.694000000000001</v>
      </c>
      <c r="P1891" s="184">
        <v>16.739599999999999</v>
      </c>
      <c r="Q1891" s="184">
        <v>15.556699999999999</v>
      </c>
      <c r="R1891" s="184">
        <v>19.604199999999999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44376</v>
      </c>
      <c r="E1892" s="184">
        <v>54.515000000000001</v>
      </c>
      <c r="F1892" s="184">
        <v>-7.5200000000000003E-2</v>
      </c>
      <c r="G1892" s="184">
        <v>0.11749999999999999</v>
      </c>
      <c r="H1892" s="184">
        <v>1.2312000000000001</v>
      </c>
      <c r="I1892" s="184">
        <v>0.53669999999999995</v>
      </c>
      <c r="J1892" s="184">
        <v>3.6013000000000002</v>
      </c>
      <c r="K1892" s="184">
        <v>13.8766</v>
      </c>
      <c r="L1892" s="184">
        <v>23.740200000000002</v>
      </c>
      <c r="M1892" s="184">
        <v>46.802199999999999</v>
      </c>
      <c r="N1892" s="184">
        <v>67.290599999999998</v>
      </c>
      <c r="O1892" s="184">
        <v>14.3102</v>
      </c>
      <c r="P1892" s="184">
        <v>15.423999999999999</v>
      </c>
      <c r="Q1892" s="184">
        <v>19.178000000000001</v>
      </c>
      <c r="R1892" s="184">
        <v>19.417100000000001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44376</v>
      </c>
      <c r="E1893" s="184">
        <v>50.777000000000001</v>
      </c>
      <c r="F1893" s="184">
        <v>-7.8700000000000006E-2</v>
      </c>
      <c r="G1893" s="184">
        <v>0.1065</v>
      </c>
      <c r="H1893" s="184">
        <v>1.2119</v>
      </c>
      <c r="I1893" s="184">
        <v>0.49680000000000002</v>
      </c>
      <c r="J1893" s="184">
        <v>3.5125000000000002</v>
      </c>
      <c r="K1893" s="184">
        <v>13.5875</v>
      </c>
      <c r="L1893" s="184">
        <v>23.1555</v>
      </c>
      <c r="M1893" s="184">
        <v>45.760100000000001</v>
      </c>
      <c r="N1893" s="184">
        <v>65.694199999999995</v>
      </c>
      <c r="O1893" s="184">
        <v>13.2172</v>
      </c>
      <c r="P1893" s="184">
        <v>14.3749</v>
      </c>
      <c r="Q1893" s="184">
        <v>15.2052</v>
      </c>
      <c r="R1893" s="184">
        <v>18.269300000000001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44376</v>
      </c>
      <c r="E1894" s="184">
        <v>108.5669</v>
      </c>
      <c r="F1894" s="184">
        <v>-0.128</v>
      </c>
      <c r="G1894" s="184">
        <v>0.1205</v>
      </c>
      <c r="H1894" s="184">
        <v>1.0427999999999999</v>
      </c>
      <c r="I1894" s="184">
        <v>6.5000000000000002E-2</v>
      </c>
      <c r="J1894" s="184">
        <v>4.6165000000000003</v>
      </c>
      <c r="K1894" s="184">
        <v>14.2486</v>
      </c>
      <c r="L1894" s="184">
        <v>24.781199999999998</v>
      </c>
      <c r="M1894" s="184">
        <v>52.701000000000001</v>
      </c>
      <c r="N1894" s="184">
        <v>70.144599999999997</v>
      </c>
      <c r="O1894" s="184">
        <v>15.473000000000001</v>
      </c>
      <c r="P1894" s="184">
        <v>15.3796</v>
      </c>
      <c r="Q1894" s="184">
        <v>15.9992</v>
      </c>
      <c r="R1894" s="184">
        <v>20.1876</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44376</v>
      </c>
      <c r="E1895" s="184">
        <v>115.506</v>
      </c>
      <c r="F1895" s="184">
        <v>-0.12620000000000001</v>
      </c>
      <c r="G1895" s="184">
        <v>0.12740000000000001</v>
      </c>
      <c r="H1895" s="184">
        <v>1.0542</v>
      </c>
      <c r="I1895" s="184">
        <v>8.7300000000000003E-2</v>
      </c>
      <c r="J1895" s="184">
        <v>4.6715</v>
      </c>
      <c r="K1895" s="184">
        <v>14.4359</v>
      </c>
      <c r="L1895" s="184">
        <v>25.178000000000001</v>
      </c>
      <c r="M1895" s="184">
        <v>53.427599999999998</v>
      </c>
      <c r="N1895" s="184">
        <v>71.210800000000006</v>
      </c>
      <c r="O1895" s="184">
        <v>16.215299999999999</v>
      </c>
      <c r="P1895" s="184">
        <v>16.202400000000001</v>
      </c>
      <c r="Q1895" s="184">
        <v>15.3521</v>
      </c>
      <c r="R1895" s="184">
        <v>20.962299999999999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44376</v>
      </c>
      <c r="E1896" s="184">
        <v>73.099999999999994</v>
      </c>
      <c r="F1896" s="184">
        <v>-0.40870000000000001</v>
      </c>
      <c r="G1896" s="184">
        <v>-0.30009999999999998</v>
      </c>
      <c r="H1896" s="184">
        <v>0.60560000000000003</v>
      </c>
      <c r="I1896" s="184">
        <v>-0.77370000000000005</v>
      </c>
      <c r="J1896" s="184">
        <v>2.3092999999999999</v>
      </c>
      <c r="K1896" s="184">
        <v>11.1111</v>
      </c>
      <c r="L1896" s="184">
        <v>20.8264</v>
      </c>
      <c r="M1896" s="184">
        <v>49.397100000000002</v>
      </c>
      <c r="N1896" s="184">
        <v>65.235100000000003</v>
      </c>
      <c r="O1896" s="184">
        <v>11.704000000000001</v>
      </c>
      <c r="P1896" s="184">
        <v>11.788500000000001</v>
      </c>
      <c r="Q1896" s="184">
        <v>13.878</v>
      </c>
      <c r="R1896" s="184">
        <v>14.516999999999999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44376</v>
      </c>
      <c r="E1897" s="184">
        <v>72.02</v>
      </c>
      <c r="F1897" s="184">
        <v>-0.40110000000000001</v>
      </c>
      <c r="G1897" s="184">
        <v>-0.30449999999999999</v>
      </c>
      <c r="H1897" s="184">
        <v>0.60060000000000002</v>
      </c>
      <c r="I1897" s="184">
        <v>-0.79890000000000005</v>
      </c>
      <c r="J1897" s="184">
        <v>2.2721</v>
      </c>
      <c r="K1897" s="184">
        <v>10.9536</v>
      </c>
      <c r="L1897" s="184">
        <v>20.5154</v>
      </c>
      <c r="M1897" s="184">
        <v>48.8324</v>
      </c>
      <c r="N1897" s="184">
        <v>64.429199999999994</v>
      </c>
      <c r="O1897" s="184">
        <v>11.2294</v>
      </c>
      <c r="P1897" s="184">
        <v>11.4139</v>
      </c>
      <c r="Q1897" s="184">
        <v>13.5623</v>
      </c>
      <c r="R1897" s="184">
        <v>13.9459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44376</v>
      </c>
      <c r="E1898" s="184">
        <v>175.94200000000001</v>
      </c>
      <c r="F1898" s="184">
        <v>-0.35049999999999998</v>
      </c>
      <c r="G1898" s="184">
        <v>-0.45879999999999999</v>
      </c>
      <c r="H1898" s="184">
        <v>-0.36919999999999997</v>
      </c>
      <c r="I1898" s="184">
        <v>-0.97819999999999996</v>
      </c>
      <c r="J1898" s="184">
        <v>2.5415999999999999</v>
      </c>
      <c r="K1898" s="184">
        <v>8.5234000000000005</v>
      </c>
      <c r="L1898" s="184">
        <v>13.6273</v>
      </c>
      <c r="M1898" s="184">
        <v>33.302700000000002</v>
      </c>
      <c r="N1898" s="184">
        <v>46.424300000000002</v>
      </c>
      <c r="O1898" s="184">
        <v>9.1273999999999997</v>
      </c>
      <c r="P1898" s="184">
        <v>13.879200000000001</v>
      </c>
      <c r="Q1898" s="184">
        <v>18.3613</v>
      </c>
      <c r="R1898" s="184">
        <v>14.269500000000001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44376</v>
      </c>
      <c r="E1899" s="184">
        <v>190.23750000000001</v>
      </c>
      <c r="F1899" s="184">
        <v>-0.3478</v>
      </c>
      <c r="G1899" s="184">
        <v>-0.44719999999999999</v>
      </c>
      <c r="H1899" s="184">
        <v>-0.34870000000000001</v>
      </c>
      <c r="I1899" s="184">
        <v>-0.94389999999999996</v>
      </c>
      <c r="J1899" s="184">
        <v>2.6309</v>
      </c>
      <c r="K1899" s="184">
        <v>8.8141999999999996</v>
      </c>
      <c r="L1899" s="184">
        <v>14.2555</v>
      </c>
      <c r="M1899" s="184">
        <v>34.439100000000003</v>
      </c>
      <c r="N1899" s="184">
        <v>48.119</v>
      </c>
      <c r="O1899" s="184">
        <v>10.598800000000001</v>
      </c>
      <c r="P1899" s="184">
        <v>15.2034</v>
      </c>
      <c r="Q1899" s="184">
        <v>16.832899999999999</v>
      </c>
      <c r="R1899" s="184">
        <v>15.783799999999999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44376</v>
      </c>
      <c r="E1900" s="184">
        <v>14.100199999999999</v>
      </c>
      <c r="F1900" s="184">
        <v>-3.6900000000000002E-2</v>
      </c>
      <c r="G1900" s="184">
        <v>-0.1968</v>
      </c>
      <c r="H1900" s="184">
        <v>0.50609999999999999</v>
      </c>
      <c r="I1900" s="184">
        <v>-0.52629999999999999</v>
      </c>
      <c r="J1900" s="184">
        <v>2.5663</v>
      </c>
      <c r="K1900" s="184">
        <v>13.0848</v>
      </c>
      <c r="L1900" s="184">
        <v>19.761199999999999</v>
      </c>
      <c r="M1900" s="184">
        <v>37.878999999999998</v>
      </c>
      <c r="N1900" s="184">
        <v>50.736600000000003</v>
      </c>
      <c r="O1900" s="184"/>
      <c r="P1900" s="184"/>
      <c r="Q1900" s="184">
        <v>12.2896</v>
      </c>
      <c r="R1900" s="184">
        <v>18.153600000000001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44376</v>
      </c>
      <c r="E1901" s="184">
        <v>13.5181</v>
      </c>
      <c r="F1901" s="184">
        <v>-4.07E-2</v>
      </c>
      <c r="G1901" s="184">
        <v>-0.20960000000000001</v>
      </c>
      <c r="H1901" s="184">
        <v>0.4839</v>
      </c>
      <c r="I1901" s="184">
        <v>-0.56930000000000003</v>
      </c>
      <c r="J1901" s="184">
        <v>2.4664999999999999</v>
      </c>
      <c r="K1901" s="184">
        <v>12.765499999999999</v>
      </c>
      <c r="L1901" s="184">
        <v>19.101199999999999</v>
      </c>
      <c r="M1901" s="184">
        <v>36.738500000000002</v>
      </c>
      <c r="N1901" s="184">
        <v>49.0715</v>
      </c>
      <c r="O1901" s="184"/>
      <c r="P1901" s="184"/>
      <c r="Q1901" s="184">
        <v>10.703900000000001</v>
      </c>
      <c r="R1901" s="184">
        <v>16.805099999999999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44376</v>
      </c>
      <c r="E1902" s="184">
        <v>13.4427</v>
      </c>
      <c r="F1902" s="184">
        <v>-0.20039999999999999</v>
      </c>
      <c r="G1902" s="184">
        <v>-0.434</v>
      </c>
      <c r="H1902" s="184">
        <v>0.28499999999999998</v>
      </c>
      <c r="I1902" s="184">
        <v>-0.72450000000000003</v>
      </c>
      <c r="J1902" s="184">
        <v>2.6520999999999999</v>
      </c>
      <c r="K1902" s="184">
        <v>11.500299999999999</v>
      </c>
      <c r="L1902" s="184">
        <v>16.5505</v>
      </c>
      <c r="M1902" s="184">
        <v>34.445799999999998</v>
      </c>
      <c r="N1902" s="184">
        <v>46.691899999999997</v>
      </c>
      <c r="O1902" s="184"/>
      <c r="P1902" s="184"/>
      <c r="Q1902" s="184">
        <v>10.713699999999999</v>
      </c>
      <c r="R1902" s="184">
        <v>17.274100000000001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44376</v>
      </c>
      <c r="E1903" s="184">
        <v>12.8726</v>
      </c>
      <c r="F1903" s="184">
        <v>-0.20469999999999999</v>
      </c>
      <c r="G1903" s="184">
        <v>-0.44619999999999999</v>
      </c>
      <c r="H1903" s="184">
        <v>0.26329999999999998</v>
      </c>
      <c r="I1903" s="184">
        <v>-0.76700000000000002</v>
      </c>
      <c r="J1903" s="184">
        <v>2.5516999999999999</v>
      </c>
      <c r="K1903" s="184">
        <v>11.190200000000001</v>
      </c>
      <c r="L1903" s="184">
        <v>15.9161</v>
      </c>
      <c r="M1903" s="184">
        <v>33.347799999999999</v>
      </c>
      <c r="N1903" s="184">
        <v>45.085900000000002</v>
      </c>
      <c r="O1903" s="184"/>
      <c r="P1903" s="184"/>
      <c r="Q1903" s="184">
        <v>9.0754000000000001</v>
      </c>
      <c r="R1903" s="184">
        <v>15.9194</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44376</v>
      </c>
      <c r="E1904" s="184">
        <v>355.20769999999999</v>
      </c>
      <c r="F1904" s="184">
        <v>-0.4859</v>
      </c>
      <c r="G1904" s="184">
        <v>-0.42820000000000003</v>
      </c>
      <c r="H1904" s="184">
        <v>0.76570000000000005</v>
      </c>
      <c r="I1904" s="184">
        <v>-0.4839</v>
      </c>
      <c r="J1904" s="184">
        <v>4.8807</v>
      </c>
      <c r="K1904" s="184">
        <v>13.718500000000001</v>
      </c>
      <c r="L1904" s="184">
        <v>31.4816</v>
      </c>
      <c r="M1904" s="184">
        <v>68.284300000000002</v>
      </c>
      <c r="N1904" s="184">
        <v>83.130300000000005</v>
      </c>
      <c r="O1904" s="184">
        <v>12.048999999999999</v>
      </c>
      <c r="P1904" s="184">
        <v>13.6439</v>
      </c>
      <c r="Q1904" s="184">
        <v>17.3216</v>
      </c>
      <c r="R1904" s="184">
        <v>18.887699999999999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44376</v>
      </c>
      <c r="E1905" s="184">
        <v>378.66019999999997</v>
      </c>
      <c r="F1905" s="184">
        <v>-0.4834</v>
      </c>
      <c r="G1905" s="184">
        <v>-0.41870000000000002</v>
      </c>
      <c r="H1905" s="184">
        <v>0.78269999999999995</v>
      </c>
      <c r="I1905" s="184">
        <v>-0.4506</v>
      </c>
      <c r="J1905" s="184">
        <v>4.9610000000000003</v>
      </c>
      <c r="K1905" s="184">
        <v>13.9748</v>
      </c>
      <c r="L1905" s="184">
        <v>32.061799999999998</v>
      </c>
      <c r="M1905" s="184">
        <v>69.421800000000005</v>
      </c>
      <c r="N1905" s="184">
        <v>84.818399999999997</v>
      </c>
      <c r="O1905" s="184">
        <v>13.0389</v>
      </c>
      <c r="P1905" s="184">
        <v>14.5937</v>
      </c>
      <c r="Q1905" s="184">
        <v>13.8355</v>
      </c>
      <c r="R1905" s="184">
        <v>20.000900000000001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44376</v>
      </c>
      <c r="E1906" s="184">
        <v>15.16</v>
      </c>
      <c r="F1906" s="184">
        <v>-0.32869999999999999</v>
      </c>
      <c r="G1906" s="184">
        <v>-0.59019999999999995</v>
      </c>
      <c r="H1906" s="184">
        <v>6.6000000000000003E-2</v>
      </c>
      <c r="I1906" s="184">
        <v>-0.72040000000000004</v>
      </c>
      <c r="J1906" s="184">
        <v>3.8355999999999999</v>
      </c>
      <c r="K1906" s="184">
        <v>10.415100000000001</v>
      </c>
      <c r="L1906" s="184">
        <v>18.0685</v>
      </c>
      <c r="M1906" s="184">
        <v>43.560600000000001</v>
      </c>
      <c r="N1906" s="184">
        <v>56.127699999999997</v>
      </c>
      <c r="O1906" s="184"/>
      <c r="P1906" s="184"/>
      <c r="Q1906" s="184">
        <v>17.595199999999998</v>
      </c>
      <c r="R1906" s="184">
        <v>18.697500000000002</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44376</v>
      </c>
      <c r="E1907" s="184">
        <v>14.86</v>
      </c>
      <c r="F1907" s="184">
        <v>-0.33529999999999999</v>
      </c>
      <c r="G1907" s="184">
        <v>-0.60199999999999998</v>
      </c>
      <c r="H1907" s="184">
        <v>6.7299999999999999E-2</v>
      </c>
      <c r="I1907" s="184">
        <v>-0.73480000000000001</v>
      </c>
      <c r="J1907" s="184">
        <v>3.7709000000000001</v>
      </c>
      <c r="K1907" s="184">
        <v>10.1557</v>
      </c>
      <c r="L1907" s="184">
        <v>17.656400000000001</v>
      </c>
      <c r="M1907" s="184">
        <v>42.884599999999999</v>
      </c>
      <c r="N1907" s="184">
        <v>55.114800000000002</v>
      </c>
      <c r="O1907" s="184"/>
      <c r="P1907" s="184"/>
      <c r="Q1907" s="184">
        <v>16.683199999999999</v>
      </c>
      <c r="R1907" s="184">
        <v>17.848800000000001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44376</v>
      </c>
      <c r="E1908" s="184">
        <v>96.882900000000006</v>
      </c>
      <c r="F1908" s="184">
        <v>-0.47570000000000001</v>
      </c>
      <c r="G1908" s="184">
        <v>-0.24970000000000001</v>
      </c>
      <c r="H1908" s="184">
        <v>1.0986</v>
      </c>
      <c r="I1908" s="184">
        <v>0.55610000000000004</v>
      </c>
      <c r="J1908" s="184">
        <v>4.2944000000000004</v>
      </c>
      <c r="K1908" s="184">
        <v>11.8306</v>
      </c>
      <c r="L1908" s="184">
        <v>19.535499999999999</v>
      </c>
      <c r="M1908" s="184">
        <v>47.579799999999999</v>
      </c>
      <c r="N1908" s="184">
        <v>61.688699999999997</v>
      </c>
      <c r="O1908" s="184">
        <v>16.160499999999999</v>
      </c>
      <c r="P1908" s="184">
        <v>15.1936</v>
      </c>
      <c r="Q1908" s="184">
        <v>13.7813</v>
      </c>
      <c r="R1908" s="184">
        <v>22.6602</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44376</v>
      </c>
      <c r="E1909" s="184">
        <v>91.116500000000002</v>
      </c>
      <c r="F1909" s="184">
        <v>-0.4778</v>
      </c>
      <c r="G1909" s="184">
        <v>-0.25669999999999998</v>
      </c>
      <c r="H1909" s="184">
        <v>1.0858000000000001</v>
      </c>
      <c r="I1909" s="184">
        <v>0.52990000000000004</v>
      </c>
      <c r="J1909" s="184">
        <v>4.2331000000000003</v>
      </c>
      <c r="K1909" s="184">
        <v>11.6313</v>
      </c>
      <c r="L1909" s="184">
        <v>19.122</v>
      </c>
      <c r="M1909" s="184">
        <v>46.831400000000002</v>
      </c>
      <c r="N1909" s="184">
        <v>60.598999999999997</v>
      </c>
      <c r="O1909" s="184">
        <v>15.381399999999999</v>
      </c>
      <c r="P1909" s="184">
        <v>14.384600000000001</v>
      </c>
      <c r="Q1909" s="184">
        <v>14.855</v>
      </c>
      <c r="R1909" s="184">
        <v>21.8658</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-0.35259705882352937</v>
      </c>
      <c r="G1910" s="186">
        <v>-0.2332823529411765</v>
      </c>
      <c r="H1910" s="186">
        <v>0.6111264705882351</v>
      </c>
      <c r="I1910" s="186">
        <v>-0.38640882352941169</v>
      </c>
      <c r="J1910" s="186">
        <v>3.4262176470588228</v>
      </c>
      <c r="K1910" s="186">
        <v>12.726294117647058</v>
      </c>
      <c r="L1910" s="186">
        <v>22.092008823529405</v>
      </c>
      <c r="M1910" s="186">
        <v>47.8057625</v>
      </c>
      <c r="N1910" s="186">
        <v>63.644250000000007</v>
      </c>
      <c r="O1910" s="186">
        <v>12.298320833333333</v>
      </c>
      <c r="P1910" s="186">
        <v>13.901275</v>
      </c>
      <c r="Q1910" s="186">
        <v>15.481849999999998</v>
      </c>
      <c r="R1910" s="186">
        <v>18.156281249999996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-0.38564999999999999</v>
      </c>
      <c r="G1911" s="186">
        <v>-0.30230000000000001</v>
      </c>
      <c r="H1911" s="186">
        <v>0.56459999999999999</v>
      </c>
      <c r="I1911" s="186">
        <v>-0.64729999999999999</v>
      </c>
      <c r="J1911" s="186">
        <v>3.5175000000000001</v>
      </c>
      <c r="K1911" s="186">
        <v>11.75995</v>
      </c>
      <c r="L1911" s="186">
        <v>21.088149999999999</v>
      </c>
      <c r="M1911" s="186">
        <v>46.816800000000001</v>
      </c>
      <c r="N1911" s="186">
        <v>61.876350000000002</v>
      </c>
      <c r="O1911" s="186">
        <v>12.6496</v>
      </c>
      <c r="P1911" s="186">
        <v>14.379750000000001</v>
      </c>
      <c r="Q1911" s="186">
        <v>15.47315</v>
      </c>
      <c r="R1911" s="186">
        <v>18.001200000000001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44376</v>
      </c>
      <c r="C8" s="65">
        <f>VLOOKUP($A8,'Return Data'!$B$7:$R$2843,4,0)</f>
        <v>27.706499999999998</v>
      </c>
      <c r="D8" s="65">
        <f>VLOOKUP($A8,'Return Data'!$B$7:$R$2843,10,0)</f>
        <v>8.9065999999999992</v>
      </c>
      <c r="E8" s="66">
        <f t="shared" ref="E8:E16" si="0">RANK(D8,D$8:D$16,0)</f>
        <v>4</v>
      </c>
      <c r="F8" s="65">
        <f>VLOOKUP($A8,'Return Data'!$B$7:$R$2843,11,0)</f>
        <v>9.7373999999999992</v>
      </c>
      <c r="G8" s="66">
        <f t="shared" ref="G8:G16" si="1">RANK(F8,F$8:F$16,0)</f>
        <v>4</v>
      </c>
      <c r="H8" s="65">
        <f>VLOOKUP($A8,'Return Data'!$B$7:$R$2843,12,0)</f>
        <v>29.7346</v>
      </c>
      <c r="I8" s="66">
        <f t="shared" ref="I8:I16" si="2">RANK(H8,H$8:H$16,0)</f>
        <v>4</v>
      </c>
      <c r="J8" s="65">
        <f>VLOOKUP($A8,'Return Data'!$B$7:$R$2843,13,0)</f>
        <v>38.558100000000003</v>
      </c>
      <c r="K8" s="66">
        <f t="shared" ref="K8:K16" si="3">RANK(J8,J$8:J$16,0)</f>
        <v>4</v>
      </c>
      <c r="L8" s="65">
        <f>VLOOKUP($A8,'Return Data'!$B$7:$R$2843,17,0)</f>
        <v>17.5944</v>
      </c>
      <c r="M8" s="66">
        <f t="shared" ref="M8:M14" si="4">RANK(L8,L$8:L$16,0)</f>
        <v>2</v>
      </c>
      <c r="N8" s="65">
        <f>VLOOKUP($A8,'Return Data'!$B$7:$R$2843,14,0)</f>
        <v>14.427</v>
      </c>
      <c r="O8" s="66">
        <f t="shared" ref="O8:O14" si="5">RANK(N8,N$8:N$16,0)</f>
        <v>2</v>
      </c>
      <c r="P8" s="65">
        <f>VLOOKUP($A8,'Return Data'!$B$7:$R$2843,15,0)</f>
        <v>11.507899999999999</v>
      </c>
      <c r="Q8" s="66">
        <f t="shared" ref="Q8:Q14" si="6">RANK(P8,P$8:P$16,0)</f>
        <v>3</v>
      </c>
      <c r="R8" s="65">
        <f>VLOOKUP($A8,'Return Data'!$B$7:$R$2843,16,0)</f>
        <v>9.8405000000000005</v>
      </c>
      <c r="S8" s="67">
        <f t="shared" ref="S8:S16" si="7">RANK(R8,R$8:R$16,0)</f>
        <v>5</v>
      </c>
    </row>
    <row r="9" spans="1:20" x14ac:dyDescent="0.3">
      <c r="A9" s="63" t="s">
        <v>1244</v>
      </c>
      <c r="B9" s="64">
        <f>VLOOKUP($A9,'Return Data'!$B$7:$R$2843,3,0)</f>
        <v>44376</v>
      </c>
      <c r="C9" s="65">
        <f>VLOOKUP($A9,'Return Data'!$B$7:$R$2843,4,0)</f>
        <v>44.07</v>
      </c>
      <c r="D9" s="65">
        <f>VLOOKUP($A9,'Return Data'!$B$7:$R$2843,10,0)</f>
        <v>8.1791</v>
      </c>
      <c r="E9" s="66">
        <f t="shared" si="0"/>
        <v>7</v>
      </c>
      <c r="F9" s="65">
        <f>VLOOKUP($A9,'Return Data'!$B$7:$R$2843,11,0)</f>
        <v>9.0922999999999998</v>
      </c>
      <c r="G9" s="66">
        <f t="shared" si="1"/>
        <v>5</v>
      </c>
      <c r="H9" s="65">
        <f>VLOOKUP($A9,'Return Data'!$B$7:$R$2843,12,0)</f>
        <v>24.593599999999999</v>
      </c>
      <c r="I9" s="66">
        <f t="shared" si="2"/>
        <v>5</v>
      </c>
      <c r="J9" s="65">
        <f>VLOOKUP($A9,'Return Data'!$B$7:$R$2843,13,0)</f>
        <v>36.880400000000002</v>
      </c>
      <c r="K9" s="66">
        <f t="shared" si="3"/>
        <v>5</v>
      </c>
      <c r="L9" s="65">
        <f>VLOOKUP($A9,'Return Data'!$B$7:$R$2843,17,0)</f>
        <v>16.6067</v>
      </c>
      <c r="M9" s="66">
        <f t="shared" si="4"/>
        <v>3</v>
      </c>
      <c r="N9" s="65">
        <f>VLOOKUP($A9,'Return Data'!$B$7:$R$2843,14,0)</f>
        <v>12.7674</v>
      </c>
      <c r="O9" s="66">
        <f t="shared" si="5"/>
        <v>4</v>
      </c>
      <c r="P9" s="65">
        <f>VLOOKUP($A9,'Return Data'!$B$7:$R$2843,15,0)</f>
        <v>10.5404</v>
      </c>
      <c r="Q9" s="66">
        <f t="shared" si="6"/>
        <v>4</v>
      </c>
      <c r="R9" s="65">
        <f>VLOOKUP($A9,'Return Data'!$B$7:$R$2843,16,0)</f>
        <v>9.7921999999999993</v>
      </c>
      <c r="S9" s="67">
        <f t="shared" si="7"/>
        <v>6</v>
      </c>
    </row>
    <row r="10" spans="1:20" x14ac:dyDescent="0.3">
      <c r="A10" s="63" t="s">
        <v>1246</v>
      </c>
      <c r="B10" s="64">
        <f>VLOOKUP($A10,'Return Data'!$B$7:$R$2843,3,0)</f>
        <v>44376</v>
      </c>
      <c r="C10" s="65">
        <f>VLOOKUP($A10,'Return Data'!$B$7:$R$2843,4,0)</f>
        <v>362.089</v>
      </c>
      <c r="D10" s="65">
        <f>VLOOKUP($A10,'Return Data'!$B$7:$R$2843,10,0)</f>
        <v>10.178800000000001</v>
      </c>
      <c r="E10" s="66">
        <f t="shared" si="0"/>
        <v>3</v>
      </c>
      <c r="F10" s="65">
        <f>VLOOKUP($A10,'Return Data'!$B$7:$R$2843,11,0)</f>
        <v>18.799800000000001</v>
      </c>
      <c r="G10" s="66">
        <f t="shared" si="1"/>
        <v>2</v>
      </c>
      <c r="H10" s="65">
        <f>VLOOKUP($A10,'Return Data'!$B$7:$R$2843,12,0)</f>
        <v>41.478499999999997</v>
      </c>
      <c r="I10" s="66">
        <f t="shared" si="2"/>
        <v>2</v>
      </c>
      <c r="J10" s="65">
        <f>VLOOKUP($A10,'Return Data'!$B$7:$R$2843,13,0)</f>
        <v>44.098300000000002</v>
      </c>
      <c r="K10" s="66">
        <f t="shared" si="3"/>
        <v>2</v>
      </c>
      <c r="L10" s="65">
        <f>VLOOKUP($A10,'Return Data'!$B$7:$R$2843,17,0)</f>
        <v>14.9816</v>
      </c>
      <c r="M10" s="66">
        <f t="shared" si="4"/>
        <v>4</v>
      </c>
      <c r="N10" s="65">
        <f>VLOOKUP($A10,'Return Data'!$B$7:$R$2843,14,0)</f>
        <v>13.217599999999999</v>
      </c>
      <c r="O10" s="66">
        <f t="shared" si="5"/>
        <v>3</v>
      </c>
      <c r="P10" s="65">
        <f>VLOOKUP($A10,'Return Data'!$B$7:$R$2843,15,0)</f>
        <v>13.853999999999999</v>
      </c>
      <c r="Q10" s="66">
        <f t="shared" si="6"/>
        <v>2</v>
      </c>
      <c r="R10" s="65">
        <f>VLOOKUP($A10,'Return Data'!$B$7:$R$2843,16,0)</f>
        <v>21.192399999999999</v>
      </c>
      <c r="S10" s="67">
        <f t="shared" si="7"/>
        <v>2</v>
      </c>
    </row>
    <row r="11" spans="1:20" x14ac:dyDescent="0.3">
      <c r="A11" s="63" t="s">
        <v>2023</v>
      </c>
      <c r="B11" s="64">
        <f>VLOOKUP($A11,'Return Data'!$B$7:$R$2843,3,0)</f>
        <v>44376</v>
      </c>
      <c r="C11" s="65">
        <f>VLOOKUP($A11,'Return Data'!$B$7:$R$2843,4,0)</f>
        <v>23.1938</v>
      </c>
      <c r="D11" s="65">
        <f>VLOOKUP($A11,'Return Data'!$B$7:$R$2843,10,0)</f>
        <v>8.5145999999999997</v>
      </c>
      <c r="E11" s="66">
        <f t="shared" si="0"/>
        <v>5</v>
      </c>
      <c r="F11" s="65">
        <f>VLOOKUP($A11,'Return Data'!$B$7:$R$2843,11,0)</f>
        <v>8.7638999999999996</v>
      </c>
      <c r="G11" s="66">
        <f t="shared" si="1"/>
        <v>6</v>
      </c>
      <c r="H11" s="65">
        <f>VLOOKUP($A11,'Return Data'!$B$7:$R$2843,12,0)</f>
        <v>23.905100000000001</v>
      </c>
      <c r="I11" s="66">
        <f t="shared" si="2"/>
        <v>6</v>
      </c>
      <c r="J11" s="65">
        <f>VLOOKUP($A11,'Return Data'!$B$7:$R$2843,13,0)</f>
        <v>32.637599999999999</v>
      </c>
      <c r="K11" s="66">
        <f t="shared" si="3"/>
        <v>6</v>
      </c>
      <c r="L11" s="65">
        <f>VLOOKUP($A11,'Return Data'!$B$7:$R$2843,17,0)</f>
        <v>13.137700000000001</v>
      </c>
      <c r="M11" s="66">
        <f t="shared" si="4"/>
        <v>6</v>
      </c>
      <c r="N11" s="65">
        <f>VLOOKUP($A11,'Return Data'!$B$7:$R$2843,14,0)</f>
        <v>10.640499999999999</v>
      </c>
      <c r="O11" s="66">
        <f t="shared" si="5"/>
        <v>6</v>
      </c>
      <c r="P11" s="65">
        <f>VLOOKUP($A11,'Return Data'!$B$7:$R$2843,15,0)</f>
        <v>8.4575999999999993</v>
      </c>
      <c r="Q11" s="66">
        <f t="shared" si="6"/>
        <v>7</v>
      </c>
      <c r="R11" s="65">
        <f>VLOOKUP($A11,'Return Data'!$B$7:$R$2843,16,0)</f>
        <v>8.5617999999999999</v>
      </c>
      <c r="S11" s="67">
        <f t="shared" si="7"/>
        <v>8</v>
      </c>
    </row>
    <row r="12" spans="1:20" x14ac:dyDescent="0.3">
      <c r="A12" s="63" t="s">
        <v>1248</v>
      </c>
      <c r="B12" s="64">
        <f>VLOOKUP($A12,'Return Data'!$B$7:$R$2843,3,0)</f>
        <v>44376</v>
      </c>
      <c r="C12" s="65">
        <f>VLOOKUP($A12,'Return Data'!$B$7:$R$2843,4,0)</f>
        <v>70.047399999999996</v>
      </c>
      <c r="D12" s="65">
        <f>VLOOKUP($A12,'Return Data'!$B$7:$R$2843,10,0)</f>
        <v>30.050699999999999</v>
      </c>
      <c r="E12" s="66">
        <f t="shared" si="0"/>
        <v>1</v>
      </c>
      <c r="F12" s="65">
        <f>VLOOKUP($A12,'Return Data'!$B$7:$R$2843,11,0)</f>
        <v>37.8262</v>
      </c>
      <c r="G12" s="66">
        <f t="shared" si="1"/>
        <v>1</v>
      </c>
      <c r="H12" s="65">
        <f>VLOOKUP($A12,'Return Data'!$B$7:$R$2843,12,0)</f>
        <v>52.171100000000003</v>
      </c>
      <c r="I12" s="66">
        <f t="shared" si="2"/>
        <v>1</v>
      </c>
      <c r="J12" s="65">
        <f>VLOOKUP($A12,'Return Data'!$B$7:$R$2843,13,0)</f>
        <v>94.450299999999999</v>
      </c>
      <c r="K12" s="66">
        <f t="shared" si="3"/>
        <v>1</v>
      </c>
      <c r="L12" s="65">
        <f>VLOOKUP($A12,'Return Data'!$B$7:$R$2843,17,0)</f>
        <v>36.991700000000002</v>
      </c>
      <c r="M12" s="66">
        <f t="shared" si="4"/>
        <v>1</v>
      </c>
      <c r="N12" s="65">
        <f>VLOOKUP($A12,'Return Data'!$B$7:$R$2843,14,0)</f>
        <v>26.735299999999999</v>
      </c>
      <c r="O12" s="66">
        <f t="shared" si="5"/>
        <v>1</v>
      </c>
      <c r="P12" s="65">
        <f>VLOOKUP($A12,'Return Data'!$B$7:$R$2843,15,0)</f>
        <v>17.363399999999999</v>
      </c>
      <c r="Q12" s="66">
        <f t="shared" si="6"/>
        <v>1</v>
      </c>
      <c r="R12" s="65">
        <f>VLOOKUP($A12,'Return Data'!$B$7:$R$2843,16,0)</f>
        <v>10.068899999999999</v>
      </c>
      <c r="S12" s="67">
        <f t="shared" si="7"/>
        <v>4</v>
      </c>
    </row>
    <row r="13" spans="1:20" x14ac:dyDescent="0.3">
      <c r="A13" s="63" t="s">
        <v>1604</v>
      </c>
      <c r="B13" s="64">
        <f>VLOOKUP($A13,'Return Data'!$B$7:$R$2843,3,0)</f>
        <v>44376</v>
      </c>
      <c r="C13" s="65">
        <f>VLOOKUP($A13,'Return Data'!$B$7:$R$2843,4,0)</f>
        <v>22.607199999999999</v>
      </c>
      <c r="D13" s="65">
        <f>VLOOKUP($A13,'Return Data'!$B$7:$R$2843,10,0)</f>
        <v>14.422000000000001</v>
      </c>
      <c r="E13" s="66">
        <f t="shared" si="0"/>
        <v>2</v>
      </c>
      <c r="F13" s="65">
        <f>VLOOKUP($A13,'Return Data'!$B$7:$R$2843,11,0)</f>
        <v>8.3939000000000004</v>
      </c>
      <c r="G13" s="66">
        <f t="shared" si="1"/>
        <v>7</v>
      </c>
      <c r="H13" s="65">
        <f>VLOOKUP($A13,'Return Data'!$B$7:$R$2843,12,0)</f>
        <v>15.214700000000001</v>
      </c>
      <c r="I13" s="66">
        <f t="shared" si="2"/>
        <v>9</v>
      </c>
      <c r="J13" s="65">
        <f>VLOOKUP($A13,'Return Data'!$B$7:$R$2843,13,0)</f>
        <v>16.459900000000001</v>
      </c>
      <c r="K13" s="66">
        <f t="shared" si="3"/>
        <v>9</v>
      </c>
      <c r="L13" s="65">
        <f>VLOOKUP($A13,'Return Data'!$B$7:$R$2843,17,0)</f>
        <v>10.133800000000001</v>
      </c>
      <c r="M13" s="66">
        <f t="shared" si="4"/>
        <v>8</v>
      </c>
      <c r="N13" s="65">
        <f>VLOOKUP($A13,'Return Data'!$B$7:$R$2843,14,0)</f>
        <v>9.2890999999999995</v>
      </c>
      <c r="O13" s="66">
        <f t="shared" si="5"/>
        <v>7</v>
      </c>
      <c r="P13" s="65">
        <f>VLOOKUP($A13,'Return Data'!$B$7:$R$2843,15,0)</f>
        <v>8.8811999999999998</v>
      </c>
      <c r="Q13" s="66">
        <f t="shared" si="6"/>
        <v>6</v>
      </c>
      <c r="R13" s="65">
        <f>VLOOKUP($A13,'Return Data'!$B$7:$R$2843,16,0)</f>
        <v>9.4593000000000007</v>
      </c>
      <c r="S13" s="67">
        <f t="shared" si="7"/>
        <v>7</v>
      </c>
    </row>
    <row r="14" spans="1:20" x14ac:dyDescent="0.3">
      <c r="A14" s="63" t="s">
        <v>1251</v>
      </c>
      <c r="B14" s="64">
        <f>VLOOKUP($A14,'Return Data'!$B$7:$R$2843,3,0)</f>
        <v>44376</v>
      </c>
      <c r="C14" s="65">
        <f>VLOOKUP($A14,'Return Data'!$B$7:$R$2843,4,0)</f>
        <v>35.338099999999997</v>
      </c>
      <c r="D14" s="65">
        <f>VLOOKUP($A14,'Return Data'!$B$7:$R$2843,10,0)</f>
        <v>7.9223999999999997</v>
      </c>
      <c r="E14" s="66">
        <f t="shared" si="0"/>
        <v>8</v>
      </c>
      <c r="F14" s="65">
        <f>VLOOKUP($A14,'Return Data'!$B$7:$R$2843,11,0)</f>
        <v>7.7686999999999999</v>
      </c>
      <c r="G14" s="66">
        <f t="shared" si="1"/>
        <v>8</v>
      </c>
      <c r="H14" s="65">
        <f>VLOOKUP($A14,'Return Data'!$B$7:$R$2843,12,0)</f>
        <v>16.9663</v>
      </c>
      <c r="I14" s="66">
        <f t="shared" si="2"/>
        <v>7</v>
      </c>
      <c r="J14" s="65">
        <f>VLOOKUP($A14,'Return Data'!$B$7:$R$2843,13,0)</f>
        <v>20.238099999999999</v>
      </c>
      <c r="K14" s="66">
        <f t="shared" si="3"/>
        <v>8</v>
      </c>
      <c r="L14" s="65">
        <f>VLOOKUP($A14,'Return Data'!$B$7:$R$2843,17,0)</f>
        <v>13.843400000000001</v>
      </c>
      <c r="M14" s="66">
        <f t="shared" si="4"/>
        <v>5</v>
      </c>
      <c r="N14" s="65">
        <f>VLOOKUP($A14,'Return Data'!$B$7:$R$2843,14,0)</f>
        <v>11.124700000000001</v>
      </c>
      <c r="O14" s="66">
        <f t="shared" si="5"/>
        <v>5</v>
      </c>
      <c r="P14" s="65">
        <f>VLOOKUP($A14,'Return Data'!$B$7:$R$2843,15,0)</f>
        <v>9.4107000000000003</v>
      </c>
      <c r="Q14" s="66">
        <f t="shared" si="6"/>
        <v>5</v>
      </c>
      <c r="R14" s="65">
        <f>VLOOKUP($A14,'Return Data'!$B$7:$R$2843,16,0)</f>
        <v>8.4347999999999992</v>
      </c>
      <c r="S14" s="67">
        <f t="shared" si="7"/>
        <v>9</v>
      </c>
    </row>
    <row r="15" spans="1:20" x14ac:dyDescent="0.3">
      <c r="A15" s="63" t="s">
        <v>1253</v>
      </c>
      <c r="B15" s="64">
        <f>VLOOKUP($A15,'Return Data'!$B$7:$R$2843,3,0)</f>
        <v>44376</v>
      </c>
      <c r="C15" s="65">
        <f>VLOOKUP($A15,'Return Data'!$B$7:$R$2843,4,0)</f>
        <v>14.2531</v>
      </c>
      <c r="D15" s="65">
        <f>VLOOKUP($A15,'Return Data'!$B$7:$R$2843,10,0)</f>
        <v>8.5007999999999999</v>
      </c>
      <c r="E15" s="66">
        <f t="shared" si="0"/>
        <v>6</v>
      </c>
      <c r="F15" s="65">
        <f>VLOOKUP($A15,'Return Data'!$B$7:$R$2843,11,0)</f>
        <v>14.0093</v>
      </c>
      <c r="G15" s="66">
        <f t="shared" si="1"/>
        <v>3</v>
      </c>
      <c r="H15" s="65">
        <f>VLOOKUP($A15,'Return Data'!$B$7:$R$2843,12,0)</f>
        <v>30.4787</v>
      </c>
      <c r="I15" s="66">
        <f t="shared" si="2"/>
        <v>3</v>
      </c>
      <c r="J15" s="65">
        <f>VLOOKUP($A15,'Return Data'!$B$7:$R$2843,13,0)</f>
        <v>40.626899999999999</v>
      </c>
      <c r="K15" s="66">
        <f t="shared" si="3"/>
        <v>3</v>
      </c>
      <c r="L15" s="65"/>
      <c r="M15" s="66"/>
      <c r="N15" s="65"/>
      <c r="O15" s="66"/>
      <c r="P15" s="65"/>
      <c r="Q15" s="66"/>
      <c r="R15" s="65">
        <f>VLOOKUP($A15,'Return Data'!$B$7:$R$2843,16,0)</f>
        <v>30.782499999999999</v>
      </c>
      <c r="S15" s="67">
        <f t="shared" si="7"/>
        <v>1</v>
      </c>
    </row>
    <row r="16" spans="1:20" x14ac:dyDescent="0.3">
      <c r="A16" s="63" t="s">
        <v>1255</v>
      </c>
      <c r="B16" s="64">
        <f>VLOOKUP($A16,'Return Data'!$B$7:$R$2843,3,0)</f>
        <v>44376</v>
      </c>
      <c r="C16" s="65">
        <f>VLOOKUP($A16,'Return Data'!$B$7:$R$2843,4,0)</f>
        <v>41.738799999999998</v>
      </c>
      <c r="D16" s="65">
        <f>VLOOKUP($A16,'Return Data'!$B$7:$R$2843,10,0)</f>
        <v>5.0223000000000004</v>
      </c>
      <c r="E16" s="66">
        <f t="shared" si="0"/>
        <v>9</v>
      </c>
      <c r="F16" s="65">
        <f>VLOOKUP($A16,'Return Data'!$B$7:$R$2843,11,0)</f>
        <v>6.1189</v>
      </c>
      <c r="G16" s="66">
        <f t="shared" si="1"/>
        <v>9</v>
      </c>
      <c r="H16" s="65">
        <f>VLOOKUP($A16,'Return Data'!$B$7:$R$2843,12,0)</f>
        <v>16.6967</v>
      </c>
      <c r="I16" s="66">
        <f t="shared" si="2"/>
        <v>8</v>
      </c>
      <c r="J16" s="65">
        <f>VLOOKUP($A16,'Return Data'!$B$7:$R$2843,13,0)</f>
        <v>24.723700000000001</v>
      </c>
      <c r="K16" s="66">
        <f t="shared" si="3"/>
        <v>7</v>
      </c>
      <c r="L16" s="65">
        <f>VLOOKUP($A16,'Return Data'!$B$7:$R$2843,17,0)</f>
        <v>11.0054</v>
      </c>
      <c r="M16" s="66">
        <f>RANK(L16,L$8:L$16,0)</f>
        <v>7</v>
      </c>
      <c r="N16" s="65">
        <f>VLOOKUP($A16,'Return Data'!$B$7:$R$2843,14,0)</f>
        <v>7.9081000000000001</v>
      </c>
      <c r="O16" s="66">
        <f>RANK(N16,N$8:N$16,0)</f>
        <v>8</v>
      </c>
      <c r="P16" s="65">
        <f>VLOOKUP($A16,'Return Data'!$B$7:$R$2843,15,0)</f>
        <v>8.0138999999999996</v>
      </c>
      <c r="Q16" s="66">
        <f>RANK(P16,P$8:P$16,0)</f>
        <v>8</v>
      </c>
      <c r="R16" s="65">
        <f>VLOOKUP($A16,'Return Data'!$B$7:$R$2843,16,0)</f>
        <v>12.069100000000001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11.2997</v>
      </c>
      <c r="E18" s="74"/>
      <c r="F18" s="75">
        <f>AVERAGE(F8:F16)</f>
        <v>13.390044444444444</v>
      </c>
      <c r="G18" s="74"/>
      <c r="H18" s="75">
        <f>AVERAGE(H8:H16)</f>
        <v>27.915477777777777</v>
      </c>
      <c r="I18" s="74"/>
      <c r="J18" s="75">
        <f>AVERAGE(J8:J16)</f>
        <v>38.741477777777767</v>
      </c>
      <c r="K18" s="74"/>
      <c r="L18" s="75">
        <f>AVERAGE(L8:L16)</f>
        <v>16.786837500000001</v>
      </c>
      <c r="M18" s="74"/>
      <c r="N18" s="75">
        <f>AVERAGE(N8:N16)</f>
        <v>13.2637125</v>
      </c>
      <c r="O18" s="74"/>
      <c r="P18" s="75">
        <f>AVERAGE(P8:P16)</f>
        <v>11.0036375</v>
      </c>
      <c r="Q18" s="74"/>
      <c r="R18" s="75">
        <f>AVERAGE(R8:R16)</f>
        <v>13.355722222222221</v>
      </c>
      <c r="S18" s="76"/>
    </row>
    <row r="19" spans="1:19" x14ac:dyDescent="0.3">
      <c r="A19" s="73" t="s">
        <v>28</v>
      </c>
      <c r="B19" s="74"/>
      <c r="C19" s="74"/>
      <c r="D19" s="75">
        <f>MIN(D8:D16)</f>
        <v>5.0223000000000004</v>
      </c>
      <c r="E19" s="74"/>
      <c r="F19" s="75">
        <f>MIN(F8:F16)</f>
        <v>6.1189</v>
      </c>
      <c r="G19" s="74"/>
      <c r="H19" s="75">
        <f>MIN(H8:H16)</f>
        <v>15.214700000000001</v>
      </c>
      <c r="I19" s="74"/>
      <c r="J19" s="75">
        <f>MIN(J8:J16)</f>
        <v>16.459900000000001</v>
      </c>
      <c r="K19" s="74"/>
      <c r="L19" s="75">
        <f>MIN(L8:L16)</f>
        <v>10.133800000000001</v>
      </c>
      <c r="M19" s="74"/>
      <c r="N19" s="75">
        <f>MIN(N8:N16)</f>
        <v>7.9081000000000001</v>
      </c>
      <c r="O19" s="74"/>
      <c r="P19" s="75">
        <f>MIN(P8:P16)</f>
        <v>8.0138999999999996</v>
      </c>
      <c r="Q19" s="74"/>
      <c r="R19" s="75">
        <f>MIN(R8:R16)</f>
        <v>8.4347999999999992</v>
      </c>
      <c r="S19" s="76"/>
    </row>
    <row r="20" spans="1:19" ht="15" thickBot="1" x14ac:dyDescent="0.35">
      <c r="A20" s="77" t="s">
        <v>29</v>
      </c>
      <c r="B20" s="78"/>
      <c r="C20" s="78"/>
      <c r="D20" s="79">
        <f>MAX(D8:D16)</f>
        <v>30.050699999999999</v>
      </c>
      <c r="E20" s="78"/>
      <c r="F20" s="79">
        <f>MAX(F8:F16)</f>
        <v>37.8262</v>
      </c>
      <c r="G20" s="78"/>
      <c r="H20" s="79">
        <f>MAX(H8:H16)</f>
        <v>52.171100000000003</v>
      </c>
      <c r="I20" s="78"/>
      <c r="J20" s="79">
        <f>MAX(J8:J16)</f>
        <v>94.450299999999999</v>
      </c>
      <c r="K20" s="78"/>
      <c r="L20" s="79">
        <f>MAX(L8:L16)</f>
        <v>36.991700000000002</v>
      </c>
      <c r="M20" s="78"/>
      <c r="N20" s="79">
        <f>MAX(N8:N16)</f>
        <v>26.735299999999999</v>
      </c>
      <c r="O20" s="78"/>
      <c r="P20" s="79">
        <f>MAX(P8:P16)</f>
        <v>17.363399999999999</v>
      </c>
      <c r="Q20" s="78"/>
      <c r="R20" s="79">
        <f>MAX(R8:R16)</f>
        <v>30.782499999999999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44376</v>
      </c>
      <c r="C8" s="65">
        <f>VLOOKUP($A8,'Return Data'!$B$7:$R$2843,4,0)</f>
        <v>75.34</v>
      </c>
      <c r="D8" s="65">
        <f>VLOOKUP($A8,'Return Data'!$B$7:$R$2843,10,0)</f>
        <v>7.3677999999999999</v>
      </c>
      <c r="E8" s="66">
        <f t="shared" ref="E8:E17" si="0">RANK(D8,D$8:D$17,0)</f>
        <v>3</v>
      </c>
      <c r="F8" s="65">
        <f>VLOOKUP($A8,'Return Data'!$B$7:$R$2843,11,0)</f>
        <v>9.4581</v>
      </c>
      <c r="G8" s="66">
        <f t="shared" ref="G8:G14" si="1">RANK(F8,F$8:F$17,0)</f>
        <v>6</v>
      </c>
      <c r="H8" s="65">
        <f>VLOOKUP($A8,'Return Data'!$B$7:$R$2843,12,0)</f>
        <v>27.8249</v>
      </c>
      <c r="I8" s="66">
        <f t="shared" ref="I8:I14" si="2">RANK(H8,H$8:H$17,0)</f>
        <v>2</v>
      </c>
      <c r="J8" s="65">
        <f>VLOOKUP($A8,'Return Data'!$B$7:$R$2843,13,0)</f>
        <v>33.795099999999998</v>
      </c>
      <c r="K8" s="66">
        <f t="shared" ref="K8" si="3">RANK(J8,J$8:J$17,0)</f>
        <v>3</v>
      </c>
      <c r="L8" s="65">
        <f>VLOOKUP($A8,'Return Data'!$B$7:$R$2843,17,0)</f>
        <v>15.165800000000001</v>
      </c>
      <c r="M8" s="66">
        <f t="shared" ref="M8" si="4">RANK(L8,L$8:L$17,0)</f>
        <v>3</v>
      </c>
      <c r="N8" s="65">
        <f>VLOOKUP($A8,'Return Data'!$B$7:$R$2843,14,0)</f>
        <v>13.033799999999999</v>
      </c>
      <c r="O8" s="66">
        <f t="shared" ref="O8" si="5">RANK(N8,N$8:N$17,0)</f>
        <v>3</v>
      </c>
      <c r="P8" s="65">
        <f>VLOOKUP($A8,'Return Data'!$B$7:$R$2843,15,0)</f>
        <v>12.6105</v>
      </c>
      <c r="Q8" s="66">
        <f t="shared" ref="Q8" si="6">RANK(P8,P$8:P$17,0)</f>
        <v>3</v>
      </c>
      <c r="R8" s="65">
        <f>VLOOKUP($A8,'Return Data'!$B$7:$R$2843,16,0)</f>
        <v>12.6576</v>
      </c>
      <c r="S8" s="67">
        <f t="shared" ref="S8:S17" si="7">RANK(R8,R$8:R$17,0)</f>
        <v>7</v>
      </c>
    </row>
    <row r="9" spans="1:20" x14ac:dyDescent="0.3">
      <c r="A9" s="63" t="s">
        <v>546</v>
      </c>
      <c r="B9" s="64">
        <f>VLOOKUP($A9,'Return Data'!$B$7:$R$2843,3,0)</f>
        <v>44376</v>
      </c>
      <c r="C9" s="65">
        <f>VLOOKUP($A9,'Return Data'!$B$7:$R$2843,4,0)</f>
        <v>271.75</v>
      </c>
      <c r="D9" s="65">
        <f>VLOOKUP($A9,'Return Data'!$B$7:$R$2843,10,0)</f>
        <v>10.6645</v>
      </c>
      <c r="E9" s="66">
        <f t="shared" si="0"/>
        <v>1</v>
      </c>
      <c r="F9" s="65">
        <f>VLOOKUP($A9,'Return Data'!$B$7:$R$2843,11,0)</f>
        <v>19.1755</v>
      </c>
      <c r="G9" s="66">
        <f t="shared" si="1"/>
        <v>1</v>
      </c>
      <c r="H9" s="65">
        <f>VLOOKUP($A9,'Return Data'!$B$7:$R$2843,12,0)</f>
        <v>48.1952</v>
      </c>
      <c r="I9" s="66">
        <f t="shared" si="2"/>
        <v>1</v>
      </c>
      <c r="J9" s="65">
        <f>VLOOKUP($A9,'Return Data'!$B$7:$R$2843,13,0)</f>
        <v>51.813899999999997</v>
      </c>
      <c r="K9" s="66">
        <f t="shared" ref="K9:K17" si="8">RANK(J9,J$8:J$17,0)</f>
        <v>1</v>
      </c>
      <c r="L9" s="65">
        <f>VLOOKUP($A9,'Return Data'!$B$7:$R$2843,17,0)</f>
        <v>12.2531</v>
      </c>
      <c r="M9" s="66">
        <f t="shared" ref="M9:M17" si="9">RANK(L9,L$8:L$17,0)</f>
        <v>7</v>
      </c>
      <c r="N9" s="65">
        <f>VLOOKUP($A9,'Return Data'!$B$7:$R$2843,14,0)</f>
        <v>13.736499999999999</v>
      </c>
      <c r="O9" s="66">
        <f t="shared" ref="O9:O17" si="10">RANK(N9,N$8:N$17,0)</f>
        <v>1</v>
      </c>
      <c r="P9" s="65">
        <f>VLOOKUP($A9,'Return Data'!$B$7:$R$2843,15,0)</f>
        <v>13.6358</v>
      </c>
      <c r="Q9" s="66">
        <f t="shared" ref="Q9:Q14" si="11">RANK(P9,P$8:P$17,0)</f>
        <v>1</v>
      </c>
      <c r="R9" s="65">
        <f>VLOOKUP($A9,'Return Data'!$B$7:$R$2843,16,0)</f>
        <v>14.0281</v>
      </c>
      <c r="S9" s="67">
        <f t="shared" si="7"/>
        <v>3</v>
      </c>
    </row>
    <row r="10" spans="1:20" x14ac:dyDescent="0.3">
      <c r="A10" s="63" t="s">
        <v>548</v>
      </c>
      <c r="B10" s="64">
        <f>VLOOKUP($A10,'Return Data'!$B$7:$R$2843,3,0)</f>
        <v>44376</v>
      </c>
      <c r="C10" s="65">
        <f>VLOOKUP($A10,'Return Data'!$B$7:$R$2843,4,0)</f>
        <v>50.3</v>
      </c>
      <c r="D10" s="65">
        <f>VLOOKUP($A10,'Return Data'!$B$7:$R$2843,10,0)</f>
        <v>5.2742000000000004</v>
      </c>
      <c r="E10" s="66">
        <f t="shared" si="0"/>
        <v>7</v>
      </c>
      <c r="F10" s="65">
        <f>VLOOKUP($A10,'Return Data'!$B$7:$R$2843,11,0)</f>
        <v>9.4429999999999996</v>
      </c>
      <c r="G10" s="66">
        <f t="shared" si="1"/>
        <v>7</v>
      </c>
      <c r="H10" s="65">
        <f>VLOOKUP($A10,'Return Data'!$B$7:$R$2843,12,0)</f>
        <v>22.982900000000001</v>
      </c>
      <c r="I10" s="66">
        <f t="shared" si="2"/>
        <v>5</v>
      </c>
      <c r="J10" s="65">
        <f>VLOOKUP($A10,'Return Data'!$B$7:$R$2843,13,0)</f>
        <v>31.7789</v>
      </c>
      <c r="K10" s="66">
        <f t="shared" si="8"/>
        <v>4</v>
      </c>
      <c r="L10" s="65">
        <f>VLOOKUP($A10,'Return Data'!$B$7:$R$2843,17,0)</f>
        <v>13.760400000000001</v>
      </c>
      <c r="M10" s="66">
        <f t="shared" si="9"/>
        <v>5</v>
      </c>
      <c r="N10" s="65">
        <f>VLOOKUP($A10,'Return Data'!$B$7:$R$2843,14,0)</f>
        <v>12.252700000000001</v>
      </c>
      <c r="O10" s="66">
        <f t="shared" si="10"/>
        <v>5</v>
      </c>
      <c r="P10" s="65">
        <f>VLOOKUP($A10,'Return Data'!$B$7:$R$2843,15,0)</f>
        <v>12.2073</v>
      </c>
      <c r="Q10" s="66">
        <f t="shared" si="11"/>
        <v>4</v>
      </c>
      <c r="R10" s="65">
        <f>VLOOKUP($A10,'Return Data'!$B$7:$R$2843,16,0)</f>
        <v>13.3934</v>
      </c>
      <c r="S10" s="67">
        <f t="shared" si="7"/>
        <v>4</v>
      </c>
    </row>
    <row r="11" spans="1:20" x14ac:dyDescent="0.3">
      <c r="A11" s="63" t="s">
        <v>549</v>
      </c>
      <c r="B11" s="64">
        <f>VLOOKUP($A11,'Return Data'!$B$7:$R$2843,3,0)</f>
        <v>44376</v>
      </c>
      <c r="C11" s="65">
        <f>VLOOKUP($A11,'Return Data'!$B$7:$R$2843,4,0)</f>
        <v>10.4414</v>
      </c>
      <c r="D11" s="65">
        <f>VLOOKUP($A11,'Return Data'!$B$7:$R$2843,10,0)</f>
        <v>9.4131</v>
      </c>
      <c r="E11" s="66">
        <f t="shared" si="0"/>
        <v>2</v>
      </c>
      <c r="F11" s="65">
        <f>VLOOKUP($A11,'Return Data'!$B$7:$R$2843,11,0)</f>
        <v>13.4442</v>
      </c>
      <c r="G11" s="66">
        <f t="shared" si="1"/>
        <v>2</v>
      </c>
      <c r="H11" s="65">
        <f>VLOOKUP($A11,'Return Data'!$B$7:$R$2843,12,0)</f>
        <v>21.6904</v>
      </c>
      <c r="I11" s="66">
        <f t="shared" si="2"/>
        <v>7</v>
      </c>
      <c r="J11" s="65">
        <f>VLOOKUP($A11,'Return Data'!$B$7:$R$2843,13,0)</f>
        <v>21.5855</v>
      </c>
      <c r="K11" s="66">
        <f t="shared" si="8"/>
        <v>9</v>
      </c>
      <c r="L11" s="65"/>
      <c r="M11" s="66"/>
      <c r="N11" s="65"/>
      <c r="O11" s="66"/>
      <c r="P11" s="65"/>
      <c r="Q11" s="66"/>
      <c r="R11" s="65">
        <f>VLOOKUP($A11,'Return Data'!$B$7:$R$2843,16,0)</f>
        <v>2.9296000000000002</v>
      </c>
      <c r="S11" s="67">
        <f t="shared" si="7"/>
        <v>10</v>
      </c>
    </row>
    <row r="12" spans="1:20" x14ac:dyDescent="0.3">
      <c r="A12" s="63" t="s">
        <v>551</v>
      </c>
      <c r="B12" s="64">
        <f>VLOOKUP($A12,'Return Data'!$B$7:$R$2843,3,0)</f>
        <v>44376</v>
      </c>
      <c r="C12" s="65">
        <f>VLOOKUP($A12,'Return Data'!$B$7:$R$2843,4,0)</f>
        <v>14.19</v>
      </c>
      <c r="D12" s="65">
        <f>VLOOKUP($A12,'Return Data'!$B$7:$R$2843,10,0)</f>
        <v>5.0955000000000004</v>
      </c>
      <c r="E12" s="66">
        <f t="shared" si="0"/>
        <v>8</v>
      </c>
      <c r="F12" s="65">
        <f>VLOOKUP($A12,'Return Data'!$B$7:$R$2843,11,0)</f>
        <v>8.4945000000000004</v>
      </c>
      <c r="G12" s="66">
        <f t="shared" si="1"/>
        <v>8</v>
      </c>
      <c r="H12" s="65">
        <f>VLOOKUP($A12,'Return Data'!$B$7:$R$2843,12,0)</f>
        <v>18.358499999999999</v>
      </c>
      <c r="I12" s="66">
        <f t="shared" si="2"/>
        <v>9</v>
      </c>
      <c r="J12" s="65">
        <f>VLOOKUP($A12,'Return Data'!$B$7:$R$2843,13,0)</f>
        <v>28.6142</v>
      </c>
      <c r="K12" s="66">
        <f t="shared" si="8"/>
        <v>8</v>
      </c>
      <c r="L12" s="65">
        <f>VLOOKUP($A12,'Return Data'!$B$7:$R$2843,17,0)</f>
        <v>14.9758</v>
      </c>
      <c r="M12" s="66">
        <f t="shared" si="9"/>
        <v>4</v>
      </c>
      <c r="N12" s="65"/>
      <c r="O12" s="66"/>
      <c r="P12" s="65"/>
      <c r="Q12" s="66"/>
      <c r="R12" s="65">
        <f>VLOOKUP($A12,'Return Data'!$B$7:$R$2843,16,0)</f>
        <v>12.7935</v>
      </c>
      <c r="S12" s="67">
        <f t="shared" si="7"/>
        <v>5</v>
      </c>
    </row>
    <row r="13" spans="1:20" x14ac:dyDescent="0.3">
      <c r="A13" s="63" t="s">
        <v>553</v>
      </c>
      <c r="B13" s="64">
        <f>VLOOKUP($A13,'Return Data'!$B$7:$R$2843,3,0)</f>
        <v>44376</v>
      </c>
      <c r="C13" s="65">
        <f>VLOOKUP($A13,'Return Data'!$B$7:$R$2843,4,0)</f>
        <v>32.582000000000001</v>
      </c>
      <c r="D13" s="65">
        <f>VLOOKUP($A13,'Return Data'!$B$7:$R$2843,10,0)</f>
        <v>4.0094000000000003</v>
      </c>
      <c r="E13" s="66">
        <f t="shared" si="0"/>
        <v>9</v>
      </c>
      <c r="F13" s="65">
        <f>VLOOKUP($A13,'Return Data'!$B$7:$R$2843,11,0)</f>
        <v>4.8867000000000003</v>
      </c>
      <c r="G13" s="66">
        <f t="shared" si="1"/>
        <v>10</v>
      </c>
      <c r="H13" s="65">
        <f>VLOOKUP($A13,'Return Data'!$B$7:$R$2843,12,0)</f>
        <v>11.8734</v>
      </c>
      <c r="I13" s="66">
        <f t="shared" si="2"/>
        <v>10</v>
      </c>
      <c r="J13" s="65">
        <f>VLOOKUP($A13,'Return Data'!$B$7:$R$2843,13,0)</f>
        <v>19.343599999999999</v>
      </c>
      <c r="K13" s="66">
        <f t="shared" si="8"/>
        <v>10</v>
      </c>
      <c r="L13" s="65">
        <f>VLOOKUP($A13,'Return Data'!$B$7:$R$2843,17,0)</f>
        <v>11.504300000000001</v>
      </c>
      <c r="M13" s="66">
        <f t="shared" si="9"/>
        <v>8</v>
      </c>
      <c r="N13" s="65">
        <f>VLOOKUP($A13,'Return Data'!$B$7:$R$2843,14,0)</f>
        <v>9.7021999999999995</v>
      </c>
      <c r="O13" s="66">
        <f t="shared" si="10"/>
        <v>6</v>
      </c>
      <c r="P13" s="65">
        <f>VLOOKUP($A13,'Return Data'!$B$7:$R$2843,15,0)</f>
        <v>9.7297999999999991</v>
      </c>
      <c r="Q13" s="66">
        <f t="shared" si="11"/>
        <v>5</v>
      </c>
      <c r="R13" s="65">
        <f>VLOOKUP($A13,'Return Data'!$B$7:$R$2843,16,0)</f>
        <v>12.4451</v>
      </c>
      <c r="S13" s="67">
        <f t="shared" si="7"/>
        <v>8</v>
      </c>
    </row>
    <row r="14" spans="1:20" x14ac:dyDescent="0.3">
      <c r="A14" s="63" t="s">
        <v>556</v>
      </c>
      <c r="B14" s="64">
        <f>VLOOKUP($A14,'Return Data'!$B$7:$R$2843,3,0)</f>
        <v>44376</v>
      </c>
      <c r="C14" s="65">
        <f>VLOOKUP($A14,'Return Data'!$B$7:$R$2843,4,0)</f>
        <v>124.44029999999999</v>
      </c>
      <c r="D14" s="65">
        <f>VLOOKUP($A14,'Return Data'!$B$7:$R$2843,10,0)</f>
        <v>6.9858000000000002</v>
      </c>
      <c r="E14" s="66">
        <f t="shared" si="0"/>
        <v>4</v>
      </c>
      <c r="F14" s="65">
        <f>VLOOKUP($A14,'Return Data'!$B$7:$R$2843,11,0)</f>
        <v>11.440200000000001</v>
      </c>
      <c r="G14" s="66">
        <f t="shared" si="1"/>
        <v>3</v>
      </c>
      <c r="H14" s="65">
        <f>VLOOKUP($A14,'Return Data'!$B$7:$R$2843,12,0)</f>
        <v>25.966999999999999</v>
      </c>
      <c r="I14" s="66">
        <f t="shared" si="2"/>
        <v>3</v>
      </c>
      <c r="J14" s="65">
        <f>VLOOKUP($A14,'Return Data'!$B$7:$R$2843,13,0)</f>
        <v>34.137500000000003</v>
      </c>
      <c r="K14" s="66">
        <f t="shared" si="8"/>
        <v>2</v>
      </c>
      <c r="L14" s="65">
        <f>VLOOKUP($A14,'Return Data'!$B$7:$R$2843,17,0)</f>
        <v>13.3599</v>
      </c>
      <c r="M14" s="66">
        <f t="shared" si="9"/>
        <v>6</v>
      </c>
      <c r="N14" s="65">
        <f>VLOOKUP($A14,'Return Data'!$B$7:$R$2843,14,0)</f>
        <v>12.285399999999999</v>
      </c>
      <c r="O14" s="66">
        <f t="shared" si="10"/>
        <v>4</v>
      </c>
      <c r="P14" s="65">
        <f>VLOOKUP($A14,'Return Data'!$B$7:$R$2843,15,0)</f>
        <v>13.1584</v>
      </c>
      <c r="Q14" s="66">
        <f t="shared" si="11"/>
        <v>2</v>
      </c>
      <c r="R14" s="65">
        <f>VLOOKUP($A14,'Return Data'!$B$7:$R$2843,16,0)</f>
        <v>12.7174</v>
      </c>
      <c r="S14" s="67">
        <f t="shared" si="7"/>
        <v>6</v>
      </c>
    </row>
    <row r="15" spans="1:20" x14ac:dyDescent="0.3">
      <c r="A15" s="63" t="s">
        <v>557</v>
      </c>
      <c r="B15" s="64">
        <f>VLOOKUP($A15,'Return Data'!$B$7:$R$2843,3,0)</f>
        <v>44376</v>
      </c>
      <c r="C15" s="65">
        <f>VLOOKUP($A15,'Return Data'!$B$7:$R$2843,4,0)</f>
        <v>14.1396</v>
      </c>
      <c r="D15" s="65">
        <f>VLOOKUP($A15,'Return Data'!$B$7:$R$2843,10,0)</f>
        <v>6.0026999999999999</v>
      </c>
      <c r="E15" s="66">
        <f t="shared" si="0"/>
        <v>5</v>
      </c>
      <c r="F15" s="65">
        <f>VLOOKUP($A15,'Return Data'!$B$7:$R$2843,11,0)</f>
        <v>9.5736000000000008</v>
      </c>
      <c r="G15" s="66">
        <f t="shared" ref="G15" si="12">RANK(F15,F$8:F$17,0)</f>
        <v>5</v>
      </c>
      <c r="H15" s="65">
        <f>VLOOKUP($A15,'Return Data'!$B$7:$R$2843,12,0)</f>
        <v>23.3047</v>
      </c>
      <c r="I15" s="66">
        <f>RANK(H15,H$8:H$17,0)</f>
        <v>4</v>
      </c>
      <c r="J15" s="65">
        <f>VLOOKUP($A15,'Return Data'!$B$7:$R$2843,13,0)</f>
        <v>30.924600000000002</v>
      </c>
      <c r="K15" s="66">
        <f t="shared" si="8"/>
        <v>5</v>
      </c>
      <c r="L15" s="65"/>
      <c r="M15" s="66"/>
      <c r="N15" s="65"/>
      <c r="O15" s="66"/>
      <c r="P15" s="65"/>
      <c r="Q15" s="66"/>
      <c r="R15" s="65">
        <f>VLOOKUP($A15,'Return Data'!$B$7:$R$2843,16,0)</f>
        <v>30.135200000000001</v>
      </c>
      <c r="S15" s="67">
        <f t="shared" si="7"/>
        <v>1</v>
      </c>
    </row>
    <row r="16" spans="1:20" x14ac:dyDescent="0.3">
      <c r="A16" s="63" t="s">
        <v>559</v>
      </c>
      <c r="B16" s="64">
        <f>VLOOKUP($A16,'Return Data'!$B$7:$R$2843,3,0)</f>
        <v>44376</v>
      </c>
      <c r="C16" s="65">
        <f>VLOOKUP($A16,'Return Data'!$B$7:$R$2843,4,0)</f>
        <v>14.291</v>
      </c>
      <c r="D16" s="65">
        <f>VLOOKUP($A16,'Return Data'!$B$7:$R$2843,10,0)</f>
        <v>5.7770000000000001</v>
      </c>
      <c r="E16" s="66">
        <f t="shared" si="0"/>
        <v>6</v>
      </c>
      <c r="F16" s="65">
        <f>VLOOKUP($A16,'Return Data'!$B$7:$R$2843,11,0)</f>
        <v>10.8216</v>
      </c>
      <c r="G16" s="66">
        <f>RANK(F16,F$8:F$17,0)</f>
        <v>4</v>
      </c>
      <c r="H16" s="65">
        <f>VLOOKUP($A16,'Return Data'!$B$7:$R$2843,12,0)</f>
        <v>22.606400000000001</v>
      </c>
      <c r="I16" s="66">
        <f>RANK(H16,H$8:H$17,0)</f>
        <v>6</v>
      </c>
      <c r="J16" s="65">
        <f>VLOOKUP($A16,'Return Data'!$B$7:$R$2843,13,0)</f>
        <v>30.878399999999999</v>
      </c>
      <c r="K16" s="66">
        <f t="shared" si="8"/>
        <v>6</v>
      </c>
      <c r="L16" s="65">
        <f>VLOOKUP($A16,'Return Data'!$B$7:$R$2843,17,0)</f>
        <v>15.837400000000001</v>
      </c>
      <c r="M16" s="66">
        <f t="shared" si="9"/>
        <v>2</v>
      </c>
      <c r="N16" s="65"/>
      <c r="O16" s="66"/>
      <c r="P16" s="65"/>
      <c r="Q16" s="66"/>
      <c r="R16" s="65">
        <f>VLOOKUP($A16,'Return Data'!$B$7:$R$2843,16,0)</f>
        <v>15.903700000000001</v>
      </c>
      <c r="S16" s="67">
        <f t="shared" si="7"/>
        <v>2</v>
      </c>
    </row>
    <row r="17" spans="1:19" x14ac:dyDescent="0.3">
      <c r="A17" s="63" t="s">
        <v>561</v>
      </c>
      <c r="B17" s="64">
        <f>VLOOKUP($A17,'Return Data'!$B$7:$R$2843,3,0)</f>
        <v>44376</v>
      </c>
      <c r="C17" s="65">
        <f>VLOOKUP($A17,'Return Data'!$B$7:$R$2843,4,0)</f>
        <v>14.71</v>
      </c>
      <c r="D17" s="65">
        <f>VLOOKUP($A17,'Return Data'!$B$7:$R$2843,10,0)</f>
        <v>3.5914999999999999</v>
      </c>
      <c r="E17" s="66">
        <f t="shared" si="0"/>
        <v>10</v>
      </c>
      <c r="F17" s="65">
        <f>VLOOKUP($A17,'Return Data'!$B$7:$R$2843,11,0)</f>
        <v>5.3724999999999996</v>
      </c>
      <c r="G17" s="66">
        <f>RANK(F17,F$8:F$17,0)</f>
        <v>9</v>
      </c>
      <c r="H17" s="65">
        <f>VLOOKUP($A17,'Return Data'!$B$7:$R$2843,12,0)</f>
        <v>20.771799999999999</v>
      </c>
      <c r="I17" s="66">
        <f>RANK(H17,H$8:H$17,0)</f>
        <v>8</v>
      </c>
      <c r="J17" s="65">
        <f>VLOOKUP($A17,'Return Data'!$B$7:$R$2843,13,0)</f>
        <v>29.8323</v>
      </c>
      <c r="K17" s="66">
        <f t="shared" si="8"/>
        <v>7</v>
      </c>
      <c r="L17" s="65">
        <f>VLOOKUP($A17,'Return Data'!$B$7:$R$2843,17,0)</f>
        <v>16.2286</v>
      </c>
      <c r="M17" s="66">
        <f t="shared" si="9"/>
        <v>1</v>
      </c>
      <c r="N17" s="65">
        <f>VLOOKUP($A17,'Return Data'!$B$7:$R$2843,14,0)</f>
        <v>13.5268</v>
      </c>
      <c r="O17" s="66">
        <f t="shared" si="10"/>
        <v>2</v>
      </c>
      <c r="P17" s="65"/>
      <c r="Q17" s="66"/>
      <c r="R17" s="65">
        <f>VLOOKUP($A17,'Return Data'!$B$7:$R$2843,16,0)</f>
        <v>11.6531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6.4181499999999998</v>
      </c>
      <c r="E19" s="74"/>
      <c r="F19" s="75">
        <f>AVERAGE(F8:F17)</f>
        <v>10.210990000000001</v>
      </c>
      <c r="G19" s="74"/>
      <c r="H19" s="75">
        <f>AVERAGE(H8:H17)</f>
        <v>24.357520000000001</v>
      </c>
      <c r="I19" s="74"/>
      <c r="J19" s="75">
        <f>AVERAGE(J8:J17)</f>
        <v>31.270400000000002</v>
      </c>
      <c r="K19" s="74"/>
      <c r="L19" s="75">
        <f>AVERAGE(L8:L17)</f>
        <v>14.1356625</v>
      </c>
      <c r="M19" s="74"/>
      <c r="N19" s="75">
        <f>AVERAGE(N8:N17)</f>
        <v>12.422899999999998</v>
      </c>
      <c r="O19" s="74"/>
      <c r="P19" s="75">
        <f>AVERAGE(P8:P17)</f>
        <v>12.268359999999998</v>
      </c>
      <c r="Q19" s="74"/>
      <c r="R19" s="75">
        <f>AVERAGE(R8:R17)</f>
        <v>13.86567</v>
      </c>
      <c r="S19" s="76"/>
    </row>
    <row r="20" spans="1:19" x14ac:dyDescent="0.3">
      <c r="A20" s="73" t="s">
        <v>28</v>
      </c>
      <c r="B20" s="74"/>
      <c r="C20" s="74"/>
      <c r="D20" s="75">
        <f>MIN(D8:D17)</f>
        <v>3.5914999999999999</v>
      </c>
      <c r="E20" s="74"/>
      <c r="F20" s="75">
        <f>MIN(F8:F17)</f>
        <v>4.8867000000000003</v>
      </c>
      <c r="G20" s="74"/>
      <c r="H20" s="75">
        <f>MIN(H8:H17)</f>
        <v>11.8734</v>
      </c>
      <c r="I20" s="74"/>
      <c r="J20" s="75">
        <f>MIN(J8:J17)</f>
        <v>19.343599999999999</v>
      </c>
      <c r="K20" s="74"/>
      <c r="L20" s="75">
        <f>MIN(L8:L17)</f>
        <v>11.504300000000001</v>
      </c>
      <c r="M20" s="74"/>
      <c r="N20" s="75">
        <f>MIN(N8:N17)</f>
        <v>9.7021999999999995</v>
      </c>
      <c r="O20" s="74"/>
      <c r="P20" s="75">
        <f>MIN(P8:P17)</f>
        <v>9.7297999999999991</v>
      </c>
      <c r="Q20" s="74"/>
      <c r="R20" s="75">
        <f>MIN(R8:R17)</f>
        <v>2.9296000000000002</v>
      </c>
      <c r="S20" s="76"/>
    </row>
    <row r="21" spans="1:19" ht="15" thickBot="1" x14ac:dyDescent="0.35">
      <c r="A21" s="77" t="s">
        <v>29</v>
      </c>
      <c r="B21" s="78"/>
      <c r="C21" s="78"/>
      <c r="D21" s="79">
        <f>MAX(D8:D17)</f>
        <v>10.6645</v>
      </c>
      <c r="E21" s="78"/>
      <c r="F21" s="79">
        <f>MAX(F8:F17)</f>
        <v>19.1755</v>
      </c>
      <c r="G21" s="78"/>
      <c r="H21" s="79">
        <f>MAX(H8:H17)</f>
        <v>48.1952</v>
      </c>
      <c r="I21" s="78"/>
      <c r="J21" s="79">
        <f>MAX(J8:J17)</f>
        <v>51.813899999999997</v>
      </c>
      <c r="K21" s="78"/>
      <c r="L21" s="79">
        <f>MAX(L8:L17)</f>
        <v>16.2286</v>
      </c>
      <c r="M21" s="78"/>
      <c r="N21" s="79">
        <f>MAX(N8:N17)</f>
        <v>13.736499999999999</v>
      </c>
      <c r="O21" s="78"/>
      <c r="P21" s="79">
        <f>MAX(P8:P17)</f>
        <v>13.6358</v>
      </c>
      <c r="Q21" s="78"/>
      <c r="R21" s="79">
        <f>MAX(R8:R17)</f>
        <v>30.135200000000001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44376</v>
      </c>
      <c r="C8" s="65">
        <f>VLOOKUP($A8,'Return Data'!$B$7:$R$2843,4,0)</f>
        <v>69.63</v>
      </c>
      <c r="D8" s="65">
        <f>VLOOKUP($A8,'Return Data'!$B$7:$R$2843,10,0)</f>
        <v>7.0077999999999996</v>
      </c>
      <c r="E8" s="66">
        <f t="shared" ref="E8:E17" si="0">RANK(D8,D$8:D$17,0)</f>
        <v>3</v>
      </c>
      <c r="F8" s="65">
        <f>VLOOKUP($A8,'Return Data'!$B$7:$R$2843,11,0)</f>
        <v>8.7798999999999996</v>
      </c>
      <c r="G8" s="66">
        <f t="shared" ref="G8:G14" si="1">RANK(F8,F$8:F$17,0)</f>
        <v>6</v>
      </c>
      <c r="H8" s="65">
        <f>VLOOKUP($A8,'Return Data'!$B$7:$R$2843,12,0)</f>
        <v>26.6691</v>
      </c>
      <c r="I8" s="66">
        <f t="shared" ref="I8" si="2">RANK(H8,H$8:H$17,0)</f>
        <v>2</v>
      </c>
      <c r="J8" s="65">
        <f>VLOOKUP($A8,'Return Data'!$B$7:$R$2843,13,0)</f>
        <v>32.2256</v>
      </c>
      <c r="K8" s="66">
        <f>RANK(J8,J$8:J$17,0)</f>
        <v>3</v>
      </c>
      <c r="L8" s="65">
        <f>VLOOKUP($A8,'Return Data'!$B$7:$R$2843,17,0)</f>
        <v>13.8935</v>
      </c>
      <c r="M8" s="66">
        <f>RANK(L8,L$8:L$17,0)</f>
        <v>2</v>
      </c>
      <c r="N8" s="65">
        <f>VLOOKUP($A8,'Return Data'!$B$7:$R$2843,14,0)</f>
        <v>11.8093</v>
      </c>
      <c r="O8" s="66">
        <f>RANK(N8,N$8:N$17,0)</f>
        <v>3</v>
      </c>
      <c r="P8" s="65">
        <f>VLOOKUP($A8,'Return Data'!$B$7:$R$2843,15,0)</f>
        <v>11.385400000000001</v>
      </c>
      <c r="Q8" s="66">
        <f>RANK(P8,P$8:P$17,0)</f>
        <v>3</v>
      </c>
      <c r="R8" s="65">
        <f>VLOOKUP($A8,'Return Data'!$B$7:$R$2843,16,0)</f>
        <v>9.5898000000000003</v>
      </c>
      <c r="S8" s="67">
        <f t="shared" ref="S8:S17" si="3">RANK(R8,R$8:R$17,0)</f>
        <v>9</v>
      </c>
    </row>
    <row r="9" spans="1:20" x14ac:dyDescent="0.3">
      <c r="A9" s="63" t="s">
        <v>545</v>
      </c>
      <c r="B9" s="64">
        <f>VLOOKUP($A9,'Return Data'!$B$7:$R$2843,3,0)</f>
        <v>44376</v>
      </c>
      <c r="C9" s="65">
        <f>VLOOKUP($A9,'Return Data'!$B$7:$R$2843,4,0)</f>
        <v>257.90699999999998</v>
      </c>
      <c r="D9" s="65">
        <f>VLOOKUP($A9,'Return Data'!$B$7:$R$2843,10,0)</f>
        <v>10.4976</v>
      </c>
      <c r="E9" s="66">
        <f t="shared" si="0"/>
        <v>1</v>
      </c>
      <c r="F9" s="65">
        <f>VLOOKUP($A9,'Return Data'!$B$7:$R$2843,11,0)</f>
        <v>18.8309</v>
      </c>
      <c r="G9" s="66">
        <f t="shared" si="1"/>
        <v>1</v>
      </c>
      <c r="H9" s="65">
        <f>VLOOKUP($A9,'Return Data'!$B$7:$R$2843,12,0)</f>
        <v>47.558399999999999</v>
      </c>
      <c r="I9" s="66">
        <f t="shared" ref="I9:I17" si="4">RANK(H9,H$8:H$17,0)</f>
        <v>1</v>
      </c>
      <c r="J9" s="65">
        <f>VLOOKUP($A9,'Return Data'!$B$7:$R$2843,13,0)</f>
        <v>50.947299999999998</v>
      </c>
      <c r="K9" s="66">
        <f t="shared" ref="K9:K17" si="5">RANK(J9,J$8:J$17,0)</f>
        <v>1</v>
      </c>
      <c r="L9" s="65">
        <f>VLOOKUP($A9,'Return Data'!$B$7:$R$2843,17,0)</f>
        <v>11.5951</v>
      </c>
      <c r="M9" s="66">
        <f t="shared" ref="M9:M17" si="6">RANK(L9,L$8:L$17,0)</f>
        <v>7</v>
      </c>
      <c r="N9" s="65">
        <f>VLOOKUP($A9,'Return Data'!$B$7:$R$2843,14,0)</f>
        <v>12.9353</v>
      </c>
      <c r="O9" s="66">
        <f t="shared" ref="O9:O17" si="7">RANK(N9,N$8:N$17,0)</f>
        <v>1</v>
      </c>
      <c r="P9" s="65">
        <f>VLOOKUP($A9,'Return Data'!$B$7:$R$2843,15,0)</f>
        <v>13.733599999999999</v>
      </c>
      <c r="Q9" s="66">
        <f t="shared" ref="Q9:Q14" si="8">RANK(P9,P$8:P$17,0)</f>
        <v>1</v>
      </c>
      <c r="R9" s="65">
        <f>VLOOKUP($A9,'Return Data'!$B$7:$R$2843,16,0)</f>
        <v>16.9023</v>
      </c>
      <c r="S9" s="67">
        <f t="shared" si="3"/>
        <v>2</v>
      </c>
    </row>
    <row r="10" spans="1:20" x14ac:dyDescent="0.3">
      <c r="A10" s="63" t="s">
        <v>547</v>
      </c>
      <c r="B10" s="64">
        <f>VLOOKUP($A10,'Return Data'!$B$7:$R$2843,3,0)</f>
        <v>44376</v>
      </c>
      <c r="C10" s="65">
        <f>VLOOKUP($A10,'Return Data'!$B$7:$R$2843,4,0)</f>
        <v>46.25</v>
      </c>
      <c r="D10" s="65">
        <f>VLOOKUP($A10,'Return Data'!$B$7:$R$2843,10,0)</f>
        <v>5.1135999999999999</v>
      </c>
      <c r="E10" s="66">
        <f t="shared" si="0"/>
        <v>7</v>
      </c>
      <c r="F10" s="65">
        <f>VLOOKUP($A10,'Return Data'!$B$7:$R$2843,11,0)</f>
        <v>9.1059000000000001</v>
      </c>
      <c r="G10" s="66">
        <f t="shared" si="1"/>
        <v>5</v>
      </c>
      <c r="H10" s="65">
        <f>VLOOKUP($A10,'Return Data'!$B$7:$R$2843,12,0)</f>
        <v>22.4193</v>
      </c>
      <c r="I10" s="66">
        <f t="shared" si="4"/>
        <v>4</v>
      </c>
      <c r="J10" s="65">
        <f>VLOOKUP($A10,'Return Data'!$B$7:$R$2843,13,0)</f>
        <v>30.982700000000001</v>
      </c>
      <c r="K10" s="66">
        <f t="shared" si="5"/>
        <v>4</v>
      </c>
      <c r="L10" s="65">
        <f>VLOOKUP($A10,'Return Data'!$B$7:$R$2843,17,0)</f>
        <v>13.134600000000001</v>
      </c>
      <c r="M10" s="66">
        <f t="shared" si="6"/>
        <v>5</v>
      </c>
      <c r="N10" s="65">
        <f>VLOOKUP($A10,'Return Data'!$B$7:$R$2843,14,0)</f>
        <v>11.5053</v>
      </c>
      <c r="O10" s="66">
        <f t="shared" si="7"/>
        <v>4</v>
      </c>
      <c r="P10" s="65">
        <f>VLOOKUP($A10,'Return Data'!$B$7:$R$2843,15,0)</f>
        <v>11.17</v>
      </c>
      <c r="Q10" s="66">
        <f t="shared" si="8"/>
        <v>4</v>
      </c>
      <c r="R10" s="65">
        <f>VLOOKUP($A10,'Return Data'!$B$7:$R$2843,16,0)</f>
        <v>11.1343</v>
      </c>
      <c r="S10" s="67">
        <f t="shared" si="3"/>
        <v>6</v>
      </c>
    </row>
    <row r="11" spans="1:20" x14ac:dyDescent="0.3">
      <c r="A11" s="63" t="s">
        <v>550</v>
      </c>
      <c r="B11" s="64">
        <f>VLOOKUP($A11,'Return Data'!$B$7:$R$2843,3,0)</f>
        <v>44376</v>
      </c>
      <c r="C11" s="65">
        <f>VLOOKUP($A11,'Return Data'!$B$7:$R$2843,4,0)</f>
        <v>10.108599999999999</v>
      </c>
      <c r="D11" s="65">
        <f>VLOOKUP($A11,'Return Data'!$B$7:$R$2843,10,0)</f>
        <v>8.6770999999999994</v>
      </c>
      <c r="E11" s="66">
        <f t="shared" si="0"/>
        <v>2</v>
      </c>
      <c r="F11" s="65">
        <f>VLOOKUP($A11,'Return Data'!$B$7:$R$2843,11,0)</f>
        <v>12.162000000000001</v>
      </c>
      <c r="G11" s="66">
        <f t="shared" si="1"/>
        <v>2</v>
      </c>
      <c r="H11" s="65">
        <f>VLOOKUP($A11,'Return Data'!$B$7:$R$2843,12,0)</f>
        <v>19.686499999999999</v>
      </c>
      <c r="I11" s="66">
        <f t="shared" si="4"/>
        <v>8</v>
      </c>
      <c r="J11" s="65">
        <f>VLOOKUP($A11,'Return Data'!$B$7:$R$2843,13,0)</f>
        <v>18.9541</v>
      </c>
      <c r="K11" s="66">
        <f t="shared" si="5"/>
        <v>9</v>
      </c>
      <c r="L11" s="65"/>
      <c r="M11" s="66"/>
      <c r="N11" s="65"/>
      <c r="O11" s="66"/>
      <c r="P11" s="65"/>
      <c r="Q11" s="66"/>
      <c r="R11" s="65">
        <f>VLOOKUP($A11,'Return Data'!$B$7:$R$2843,16,0)</f>
        <v>0.72470000000000001</v>
      </c>
      <c r="S11" s="67">
        <f t="shared" si="3"/>
        <v>10</v>
      </c>
    </row>
    <row r="12" spans="1:20" x14ac:dyDescent="0.3">
      <c r="A12" s="63" t="s">
        <v>552</v>
      </c>
      <c r="B12" s="64">
        <f>VLOOKUP($A12,'Return Data'!$B$7:$R$2843,3,0)</f>
        <v>44376</v>
      </c>
      <c r="C12" s="65">
        <f>VLOOKUP($A12,'Return Data'!$B$7:$R$2843,4,0)</f>
        <v>13.728</v>
      </c>
      <c r="D12" s="65">
        <f>VLOOKUP($A12,'Return Data'!$B$7:$R$2843,10,0)</f>
        <v>4.7458999999999998</v>
      </c>
      <c r="E12" s="66">
        <f t="shared" si="0"/>
        <v>8</v>
      </c>
      <c r="F12" s="65">
        <f>VLOOKUP($A12,'Return Data'!$B$7:$R$2843,11,0)</f>
        <v>7.8143000000000002</v>
      </c>
      <c r="G12" s="66">
        <f t="shared" si="1"/>
        <v>8</v>
      </c>
      <c r="H12" s="65">
        <f>VLOOKUP($A12,'Return Data'!$B$7:$R$2843,12,0)</f>
        <v>17.243099999999998</v>
      </c>
      <c r="I12" s="66">
        <f t="shared" si="4"/>
        <v>9</v>
      </c>
      <c r="J12" s="65">
        <f>VLOOKUP($A12,'Return Data'!$B$7:$R$2843,13,0)</f>
        <v>26.993500000000001</v>
      </c>
      <c r="K12" s="66">
        <f t="shared" si="5"/>
        <v>8</v>
      </c>
      <c r="L12" s="65">
        <f>VLOOKUP($A12,'Return Data'!$B$7:$R$2843,17,0)</f>
        <v>13.665800000000001</v>
      </c>
      <c r="M12" s="66">
        <f t="shared" si="6"/>
        <v>4</v>
      </c>
      <c r="N12" s="65"/>
      <c r="O12" s="66"/>
      <c r="P12" s="65"/>
      <c r="Q12" s="66"/>
      <c r="R12" s="65">
        <f>VLOOKUP($A12,'Return Data'!$B$7:$R$2843,16,0)</f>
        <v>11.516500000000001</v>
      </c>
      <c r="S12" s="67">
        <f t="shared" si="3"/>
        <v>5</v>
      </c>
    </row>
    <row r="13" spans="1:20" x14ac:dyDescent="0.3">
      <c r="A13" s="63" t="s">
        <v>554</v>
      </c>
      <c r="B13" s="64">
        <f>VLOOKUP($A13,'Return Data'!$B$7:$R$2843,3,0)</f>
        <v>44376</v>
      </c>
      <c r="C13" s="65">
        <f>VLOOKUP($A13,'Return Data'!$B$7:$R$2843,4,0)</f>
        <v>29.702000000000002</v>
      </c>
      <c r="D13" s="65">
        <f>VLOOKUP($A13,'Return Data'!$B$7:$R$2843,10,0)</f>
        <v>3.6429999999999998</v>
      </c>
      <c r="E13" s="66">
        <f t="shared" si="0"/>
        <v>9</v>
      </c>
      <c r="F13" s="65">
        <f>VLOOKUP($A13,'Return Data'!$B$7:$R$2843,11,0)</f>
        <v>4.1955999999999998</v>
      </c>
      <c r="G13" s="66">
        <f t="shared" si="1"/>
        <v>10</v>
      </c>
      <c r="H13" s="65">
        <f>VLOOKUP($A13,'Return Data'!$B$7:$R$2843,12,0)</f>
        <v>10.766400000000001</v>
      </c>
      <c r="I13" s="66">
        <f t="shared" si="4"/>
        <v>10</v>
      </c>
      <c r="J13" s="65">
        <f>VLOOKUP($A13,'Return Data'!$B$7:$R$2843,13,0)</f>
        <v>17.780999999999999</v>
      </c>
      <c r="K13" s="66">
        <f t="shared" si="5"/>
        <v>10</v>
      </c>
      <c r="L13" s="65">
        <f>VLOOKUP($A13,'Return Data'!$B$7:$R$2843,17,0)</f>
        <v>10.0924</v>
      </c>
      <c r="M13" s="66">
        <f t="shared" si="6"/>
        <v>8</v>
      </c>
      <c r="N13" s="65">
        <f>VLOOKUP($A13,'Return Data'!$B$7:$R$2843,14,0)</f>
        <v>8.3600999999999992</v>
      </c>
      <c r="O13" s="66">
        <f t="shared" si="7"/>
        <v>6</v>
      </c>
      <c r="P13" s="65">
        <f>VLOOKUP($A13,'Return Data'!$B$7:$R$2843,15,0)</f>
        <v>8.4306999999999999</v>
      </c>
      <c r="Q13" s="66">
        <f t="shared" si="8"/>
        <v>5</v>
      </c>
      <c r="R13" s="65">
        <f>VLOOKUP($A13,'Return Data'!$B$7:$R$2843,16,0)</f>
        <v>11.0381</v>
      </c>
      <c r="S13" s="67">
        <f t="shared" si="3"/>
        <v>7</v>
      </c>
    </row>
    <row r="14" spans="1:20" x14ac:dyDescent="0.3">
      <c r="A14" s="63" t="s">
        <v>555</v>
      </c>
      <c r="B14" s="64">
        <f>VLOOKUP($A14,'Return Data'!$B$7:$R$2843,3,0)</f>
        <v>44376</v>
      </c>
      <c r="C14" s="65">
        <f>VLOOKUP($A14,'Return Data'!$B$7:$R$2843,4,0)</f>
        <v>115.6678</v>
      </c>
      <c r="D14" s="65">
        <f>VLOOKUP($A14,'Return Data'!$B$7:$R$2843,10,0)</f>
        <v>6.5033000000000003</v>
      </c>
      <c r="E14" s="66">
        <f t="shared" si="0"/>
        <v>4</v>
      </c>
      <c r="F14" s="65">
        <f>VLOOKUP($A14,'Return Data'!$B$7:$R$2843,11,0)</f>
        <v>10.6371</v>
      </c>
      <c r="G14" s="66">
        <f t="shared" si="1"/>
        <v>3</v>
      </c>
      <c r="H14" s="65">
        <f>VLOOKUP($A14,'Return Data'!$B$7:$R$2843,12,0)</f>
        <v>24.645399999999999</v>
      </c>
      <c r="I14" s="66">
        <f t="shared" si="4"/>
        <v>3</v>
      </c>
      <c r="J14" s="65">
        <f>VLOOKUP($A14,'Return Data'!$B$7:$R$2843,13,0)</f>
        <v>32.277299999999997</v>
      </c>
      <c r="K14" s="66">
        <f t="shared" si="5"/>
        <v>2</v>
      </c>
      <c r="L14" s="65">
        <f>VLOOKUP($A14,'Return Data'!$B$7:$R$2843,17,0)</f>
        <v>11.8337</v>
      </c>
      <c r="M14" s="66">
        <f t="shared" si="6"/>
        <v>6</v>
      </c>
      <c r="N14" s="65">
        <f>VLOOKUP($A14,'Return Data'!$B$7:$R$2843,14,0)</f>
        <v>10.7971</v>
      </c>
      <c r="O14" s="66">
        <f t="shared" si="7"/>
        <v>5</v>
      </c>
      <c r="P14" s="65">
        <f>VLOOKUP($A14,'Return Data'!$B$7:$R$2843,15,0)</f>
        <v>11.958600000000001</v>
      </c>
      <c r="Q14" s="66">
        <f t="shared" si="8"/>
        <v>2</v>
      </c>
      <c r="R14" s="65">
        <f>VLOOKUP($A14,'Return Data'!$B$7:$R$2843,16,0)</f>
        <v>15.8598</v>
      </c>
      <c r="S14" s="67">
        <f t="shared" si="3"/>
        <v>3</v>
      </c>
    </row>
    <row r="15" spans="1:20" x14ac:dyDescent="0.3">
      <c r="A15" s="63" t="s">
        <v>558</v>
      </c>
      <c r="B15" s="64">
        <f>VLOOKUP($A15,'Return Data'!$B$7:$R$2843,3,0)</f>
        <v>44376</v>
      </c>
      <c r="C15" s="65">
        <f>VLOOKUP($A15,'Return Data'!$B$7:$R$2843,4,0)</f>
        <v>13.789300000000001</v>
      </c>
      <c r="D15" s="65">
        <f>VLOOKUP($A15,'Return Data'!$B$7:$R$2843,10,0)</f>
        <v>5.5130999999999997</v>
      </c>
      <c r="E15" s="66">
        <f t="shared" si="0"/>
        <v>5</v>
      </c>
      <c r="F15" s="65">
        <f>VLOOKUP($A15,'Return Data'!$B$7:$R$2843,11,0)</f>
        <v>8.5617999999999999</v>
      </c>
      <c r="G15" s="66">
        <f t="shared" ref="G15" si="9">RANK(F15,F$8:F$17,0)</f>
        <v>7</v>
      </c>
      <c r="H15" s="65">
        <f>VLOOKUP($A15,'Return Data'!$B$7:$R$2843,12,0)</f>
        <v>21.579499999999999</v>
      </c>
      <c r="I15" s="66">
        <f t="shared" si="4"/>
        <v>5</v>
      </c>
      <c r="J15" s="65">
        <f>VLOOKUP($A15,'Return Data'!$B$7:$R$2843,13,0)</f>
        <v>28.459</v>
      </c>
      <c r="K15" s="66">
        <f t="shared" si="5"/>
        <v>7</v>
      </c>
      <c r="L15" s="65"/>
      <c r="M15" s="66"/>
      <c r="N15" s="65"/>
      <c r="O15" s="66"/>
      <c r="P15" s="65"/>
      <c r="Q15" s="66"/>
      <c r="R15" s="65">
        <f>VLOOKUP($A15,'Return Data'!$B$7:$R$2843,16,0)</f>
        <v>27.676300000000001</v>
      </c>
      <c r="S15" s="67">
        <f t="shared" si="3"/>
        <v>1</v>
      </c>
    </row>
    <row r="16" spans="1:20" x14ac:dyDescent="0.3">
      <c r="A16" s="63" t="s">
        <v>560</v>
      </c>
      <c r="B16" s="64">
        <f>VLOOKUP($A16,'Return Data'!$B$7:$R$2843,3,0)</f>
        <v>44376</v>
      </c>
      <c r="C16" s="65">
        <f>VLOOKUP($A16,'Return Data'!$B$7:$R$2843,4,0)</f>
        <v>13.69</v>
      </c>
      <c r="D16" s="65">
        <f>VLOOKUP($A16,'Return Data'!$B$7:$R$2843,10,0)</f>
        <v>5.319</v>
      </c>
      <c r="E16" s="66">
        <f t="shared" si="0"/>
        <v>6</v>
      </c>
      <c r="F16" s="65">
        <f>VLOOKUP($A16,'Return Data'!$B$7:$R$2843,11,0)</f>
        <v>9.9253999999999998</v>
      </c>
      <c r="G16" s="66">
        <f>RANK(F16,F$8:F$17,0)</f>
        <v>4</v>
      </c>
      <c r="H16" s="65">
        <f>VLOOKUP($A16,'Return Data'!$B$7:$R$2843,12,0)</f>
        <v>21.074400000000001</v>
      </c>
      <c r="I16" s="66">
        <f t="shared" si="4"/>
        <v>6</v>
      </c>
      <c r="J16" s="65">
        <f>VLOOKUP($A16,'Return Data'!$B$7:$R$2843,13,0)</f>
        <v>28.7271</v>
      </c>
      <c r="K16" s="66">
        <f t="shared" si="5"/>
        <v>5</v>
      </c>
      <c r="L16" s="65">
        <f>VLOOKUP($A16,'Return Data'!$B$7:$R$2843,17,0)</f>
        <v>13.8461</v>
      </c>
      <c r="M16" s="66">
        <f t="shared" si="6"/>
        <v>3</v>
      </c>
      <c r="N16" s="65"/>
      <c r="O16" s="66"/>
      <c r="P16" s="65"/>
      <c r="Q16" s="66"/>
      <c r="R16" s="65">
        <f>VLOOKUP($A16,'Return Data'!$B$7:$R$2843,16,0)</f>
        <v>13.8634</v>
      </c>
      <c r="S16" s="67">
        <f t="shared" si="3"/>
        <v>4</v>
      </c>
    </row>
    <row r="17" spans="1:19" x14ac:dyDescent="0.3">
      <c r="A17" s="63" t="s">
        <v>562</v>
      </c>
      <c r="B17" s="64">
        <f>VLOOKUP($A17,'Return Data'!$B$7:$R$2843,3,0)</f>
        <v>44376</v>
      </c>
      <c r="C17" s="65">
        <f>VLOOKUP($A17,'Return Data'!$B$7:$R$2843,4,0)</f>
        <v>14.35</v>
      </c>
      <c r="D17" s="65">
        <f>VLOOKUP($A17,'Return Data'!$B$7:$R$2843,10,0)</f>
        <v>3.3862000000000001</v>
      </c>
      <c r="E17" s="66">
        <f t="shared" si="0"/>
        <v>10</v>
      </c>
      <c r="F17" s="65">
        <f>VLOOKUP($A17,'Return Data'!$B$7:$R$2843,11,0)</f>
        <v>4.8977000000000004</v>
      </c>
      <c r="G17" s="66">
        <f>RANK(F17,F$8:F$17,0)</f>
        <v>9</v>
      </c>
      <c r="H17" s="65">
        <f>VLOOKUP($A17,'Return Data'!$B$7:$R$2843,12,0)</f>
        <v>19.9833</v>
      </c>
      <c r="I17" s="66">
        <f t="shared" si="4"/>
        <v>7</v>
      </c>
      <c r="J17" s="65">
        <f>VLOOKUP($A17,'Return Data'!$B$7:$R$2843,13,0)</f>
        <v>28.6996</v>
      </c>
      <c r="K17" s="66">
        <f t="shared" si="5"/>
        <v>6</v>
      </c>
      <c r="L17" s="65">
        <f>VLOOKUP($A17,'Return Data'!$B$7:$R$2843,17,0)</f>
        <v>15.384600000000001</v>
      </c>
      <c r="M17" s="66">
        <f t="shared" si="6"/>
        <v>1</v>
      </c>
      <c r="N17" s="65">
        <f>VLOOKUP($A17,'Return Data'!$B$7:$R$2843,14,0)</f>
        <v>12.7811</v>
      </c>
      <c r="O17" s="66">
        <f t="shared" si="7"/>
        <v>2</v>
      </c>
      <c r="P17" s="65"/>
      <c r="Q17" s="66"/>
      <c r="R17" s="65">
        <f>VLOOKUP($A17,'Return Data'!$B$7:$R$2843,16,0)</f>
        <v>10.8657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6.0406600000000008</v>
      </c>
      <c r="E19" s="74"/>
      <c r="F19" s="75">
        <f>AVERAGE(F8:F17)</f>
        <v>9.4910600000000009</v>
      </c>
      <c r="G19" s="74"/>
      <c r="H19" s="75">
        <f>AVERAGE(H8:H17)</f>
        <v>23.162539999999996</v>
      </c>
      <c r="I19" s="74"/>
      <c r="J19" s="75">
        <f>AVERAGE(J8:J17)</f>
        <v>29.604719999999997</v>
      </c>
      <c r="K19" s="74"/>
      <c r="L19" s="75">
        <f>AVERAGE(L8:L17)</f>
        <v>12.930725000000002</v>
      </c>
      <c r="M19" s="74"/>
      <c r="N19" s="75">
        <f>AVERAGE(N8:N17)</f>
        <v>11.364699999999999</v>
      </c>
      <c r="O19" s="74"/>
      <c r="P19" s="75">
        <f>AVERAGE(P8:P17)</f>
        <v>11.335660000000001</v>
      </c>
      <c r="Q19" s="74"/>
      <c r="R19" s="75">
        <f>AVERAGE(R8:R17)</f>
        <v>12.917089999999998</v>
      </c>
      <c r="S19" s="76"/>
    </row>
    <row r="20" spans="1:19" x14ac:dyDescent="0.3">
      <c r="A20" s="73" t="s">
        <v>28</v>
      </c>
      <c r="B20" s="74"/>
      <c r="C20" s="74"/>
      <c r="D20" s="75">
        <f>MIN(D8:D17)</f>
        <v>3.3862000000000001</v>
      </c>
      <c r="E20" s="74"/>
      <c r="F20" s="75">
        <f>MIN(F8:F17)</f>
        <v>4.1955999999999998</v>
      </c>
      <c r="G20" s="74"/>
      <c r="H20" s="75">
        <f>MIN(H8:H17)</f>
        <v>10.766400000000001</v>
      </c>
      <c r="I20" s="74"/>
      <c r="J20" s="75">
        <f>MIN(J8:J17)</f>
        <v>17.780999999999999</v>
      </c>
      <c r="K20" s="74"/>
      <c r="L20" s="75">
        <f>MIN(L8:L17)</f>
        <v>10.0924</v>
      </c>
      <c r="M20" s="74"/>
      <c r="N20" s="75">
        <f>MIN(N8:N17)</f>
        <v>8.3600999999999992</v>
      </c>
      <c r="O20" s="74"/>
      <c r="P20" s="75">
        <f>MIN(P8:P17)</f>
        <v>8.4306999999999999</v>
      </c>
      <c r="Q20" s="74"/>
      <c r="R20" s="75">
        <f>MIN(R8:R17)</f>
        <v>0.72470000000000001</v>
      </c>
      <c r="S20" s="76"/>
    </row>
    <row r="21" spans="1:19" ht="15" thickBot="1" x14ac:dyDescent="0.35">
      <c r="A21" s="77" t="s">
        <v>29</v>
      </c>
      <c r="B21" s="78"/>
      <c r="C21" s="78"/>
      <c r="D21" s="79">
        <f>MAX(D8:D17)</f>
        <v>10.4976</v>
      </c>
      <c r="E21" s="78"/>
      <c r="F21" s="79">
        <f>MAX(F8:F17)</f>
        <v>18.8309</v>
      </c>
      <c r="G21" s="78"/>
      <c r="H21" s="79">
        <f>MAX(H8:H17)</f>
        <v>47.558399999999999</v>
      </c>
      <c r="I21" s="78"/>
      <c r="J21" s="79">
        <f>MAX(J8:J17)</f>
        <v>50.947299999999998</v>
      </c>
      <c r="K21" s="78"/>
      <c r="L21" s="79">
        <f>MAX(L8:L17)</f>
        <v>15.384600000000001</v>
      </c>
      <c r="M21" s="78"/>
      <c r="N21" s="79">
        <f>MAX(N8:N17)</f>
        <v>12.9353</v>
      </c>
      <c r="O21" s="78"/>
      <c r="P21" s="79">
        <f>MAX(P8:P17)</f>
        <v>13.733599999999999</v>
      </c>
      <c r="Q21" s="78"/>
      <c r="R21" s="79">
        <f>MAX(R8:R17)</f>
        <v>27.676300000000001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2021-06-30T07:26:47Z</dcterms:modified>
</cp:coreProperties>
</file>